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queryTables/queryTable3.xml" ContentType="application/vnd.openxmlformats-officedocument.spreadsheetml.query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queryTables/queryTable4.xml" ContentType="application/vnd.openxmlformats-officedocument.spreadsheetml.query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queryTables/queryTable5.xml" ContentType="application/vnd.openxmlformats-officedocument.spreadsheetml.queryTable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queryTables/queryTable6.xml" ContentType="application/vnd.openxmlformats-officedocument.spreadsheetml.queryTab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queryTables/queryTable7.xml" ContentType="application/vnd.openxmlformats-officedocument.spreadsheetml.queryTable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queryTables/queryTable8.xml" ContentType="application/vnd.openxmlformats-officedocument.spreadsheetml.queryTable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queryTables/queryTable9.xml" ContentType="application/vnd.openxmlformats-officedocument.spreadsheetml.query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queryTables/queryTable10.xml" ContentType="application/vnd.openxmlformats-officedocument.spreadsheetml.queryTable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queryTables/queryTable11.xml" ContentType="application/vnd.openxmlformats-officedocument.spreadsheetml.queryTable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queryTables/queryTable12.xml" ContentType="application/vnd.openxmlformats-officedocument.spreadsheetml.queryTable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queryTables/queryTable13.xml" ContentType="application/vnd.openxmlformats-officedocument.spreadsheetml.queryTable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queryTables/queryTable14.xml" ContentType="application/vnd.openxmlformats-officedocument.spreadsheetml.queryTable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queryTables/queryTable15.xml" ContentType="application/vnd.openxmlformats-officedocument.spreadsheetml.queryTable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queryTables/queryTable16.xml" ContentType="application/vnd.openxmlformats-officedocument.spreadsheetml.queryTable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queryTables/queryTable17.xml" ContentType="application/vnd.openxmlformats-officedocument.spreadsheetml.queryTable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queryTables/queryTable18.xml" ContentType="application/vnd.openxmlformats-officedocument.spreadsheetml.queryTable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queryTables/queryTable19.xml" ContentType="application/vnd.openxmlformats-officedocument.spreadsheetml.queryTable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queryTables/queryTable20.xml" ContentType="application/vnd.openxmlformats-officedocument.spreadsheetml.queryTable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queryTables/queryTable21.xml" ContentType="application/vnd.openxmlformats-officedocument.spreadsheetml.queryTable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queryTables/queryTable22.xml" ContentType="application/vnd.openxmlformats-officedocument.spreadsheetml.queryTable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queryTables/queryTable23.xml" ContentType="application/vnd.openxmlformats-officedocument.spreadsheetml.queryTable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queryTables/queryTable24.xml" ContentType="application/vnd.openxmlformats-officedocument.spreadsheetml.queryTable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queryTables/queryTable25.xml" ContentType="application/vnd.openxmlformats-officedocument.spreadsheetml.queryTable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queryTables/queryTable26.xml" ContentType="application/vnd.openxmlformats-officedocument.spreadsheetml.queryTable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queryTables/queryTable27.xml" ContentType="application/vnd.openxmlformats-officedocument.spreadsheetml.queryTable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queryTables/queryTable28.xml" ContentType="application/vnd.openxmlformats-officedocument.spreadsheetml.queryTable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queryTables/queryTable29.xml" ContentType="application/vnd.openxmlformats-officedocument.spreadsheetml.queryTable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queryTables/queryTable30.xml" ContentType="application/vnd.openxmlformats-officedocument.spreadsheetml.queryTable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queryTables/queryTable31.xml" ContentType="application/vnd.openxmlformats-officedocument.spreadsheetml.queryTable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queryTables/queryTable32.xml" ContentType="application/vnd.openxmlformats-officedocument.spreadsheetml.queryTable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queryTables/queryTable33.xml" ContentType="application/vnd.openxmlformats-officedocument.spreadsheetml.queryTable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queryTables/queryTable34.xml" ContentType="application/vnd.openxmlformats-officedocument.spreadsheetml.queryTable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queryTables/queryTable35.xml" ContentType="application/vnd.openxmlformats-officedocument.spreadsheetml.queryTable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queryTables/queryTable36.xml" ContentType="application/vnd.openxmlformats-officedocument.spreadsheetml.queryTable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queryTables/queryTable37.xml" ContentType="application/vnd.openxmlformats-officedocument.spreadsheetml.queryTable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queryTables/queryTable38.xml" ContentType="application/vnd.openxmlformats-officedocument.spreadsheetml.queryTable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queryTables/queryTable39.xml" ContentType="application/vnd.openxmlformats-officedocument.spreadsheetml.queryTable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queryTables/queryTable40.xml" ContentType="application/vnd.openxmlformats-officedocument.spreadsheetml.queryTable+xml"/>
  <Override PartName="/xl/charts/chart40.xml" ContentType="application/vnd.openxmlformats-officedocument.drawingml.chart+xml"/>
  <Override PartName="/xl/drawings/drawing41.xml" ContentType="application/vnd.openxmlformats-officedocument.drawing+xml"/>
  <Override PartName="/xl/queryTables/queryTable41.xml" ContentType="application/vnd.openxmlformats-officedocument.spreadsheetml.queryTable+xml"/>
  <Override PartName="/xl/charts/chart41.xml" ContentType="application/vnd.openxmlformats-officedocument.drawingml.chart+xml"/>
  <Override PartName="/xl/drawings/drawing42.xml" ContentType="application/vnd.openxmlformats-officedocument.drawing+xml"/>
  <Override PartName="/xl/queryTables/queryTable42.xml" ContentType="application/vnd.openxmlformats-officedocument.spreadsheetml.queryTable+xml"/>
  <Override PartName="/xl/charts/chart42.xml" ContentType="application/vnd.openxmlformats-officedocument.drawingml.chart+xml"/>
  <Override PartName="/xl/drawings/drawing43.xml" ContentType="application/vnd.openxmlformats-officedocument.drawing+xml"/>
  <Override PartName="/xl/queryTables/queryTable43.xml" ContentType="application/vnd.openxmlformats-officedocument.spreadsheetml.queryTable+xml"/>
  <Override PartName="/xl/charts/chart43.xml" ContentType="application/vnd.openxmlformats-officedocument.drawingml.chart+xml"/>
  <Override PartName="/xl/drawings/drawing44.xml" ContentType="application/vnd.openxmlformats-officedocument.drawing+xml"/>
  <Override PartName="/xl/queryTables/queryTable44.xml" ContentType="application/vnd.openxmlformats-officedocument.spreadsheetml.queryTable+xml"/>
  <Override PartName="/xl/charts/chart44.xml" ContentType="application/vnd.openxmlformats-officedocument.drawingml.chart+xml"/>
  <Override PartName="/xl/drawings/drawing45.xml" ContentType="application/vnd.openxmlformats-officedocument.drawing+xml"/>
  <Override PartName="/xl/queryTables/queryTable45.xml" ContentType="application/vnd.openxmlformats-officedocument.spreadsheetml.queryTable+xml"/>
  <Override PartName="/xl/charts/chart45.xml" ContentType="application/vnd.openxmlformats-officedocument.drawingml.chart+xml"/>
  <Override PartName="/xl/drawings/drawing46.xml" ContentType="application/vnd.openxmlformats-officedocument.drawing+xml"/>
  <Override PartName="/xl/queryTables/queryTable46.xml" ContentType="application/vnd.openxmlformats-officedocument.spreadsheetml.queryTable+xml"/>
  <Override PartName="/xl/charts/chart46.xml" ContentType="application/vnd.openxmlformats-officedocument.drawingml.chart+xml"/>
  <Override PartName="/xl/drawings/drawing47.xml" ContentType="application/vnd.openxmlformats-officedocument.drawing+xml"/>
  <Override PartName="/xl/queryTables/queryTable47.xml" ContentType="application/vnd.openxmlformats-officedocument.spreadsheetml.queryTable+xml"/>
  <Override PartName="/xl/charts/chart47.xml" ContentType="application/vnd.openxmlformats-officedocument.drawingml.chart+xml"/>
  <Override PartName="/xl/drawings/drawing48.xml" ContentType="application/vnd.openxmlformats-officedocument.drawing+xml"/>
  <Override PartName="/xl/queryTables/queryTable48.xml" ContentType="application/vnd.openxmlformats-officedocument.spreadsheetml.queryTable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queryTables/queryTable49.xml" ContentType="application/vnd.openxmlformats-officedocument.spreadsheetml.queryTable+xml"/>
  <Override PartName="/xl/charts/chart49.xml" ContentType="application/vnd.openxmlformats-officedocument.drawingml.chart+xml"/>
  <Override PartName="/xl/drawings/drawing50.xml" ContentType="application/vnd.openxmlformats-officedocument.drawing+xml"/>
  <Override PartName="/xl/queryTables/queryTable50.xml" ContentType="application/vnd.openxmlformats-officedocument.spreadsheetml.queryTable+xml"/>
  <Override PartName="/xl/charts/chart50.xml" ContentType="application/vnd.openxmlformats-officedocument.drawingml.chart+xml"/>
  <Override PartName="/xl/drawings/drawing51.xml" ContentType="application/vnd.openxmlformats-officedocument.drawing+xml"/>
  <Override PartName="/xl/queryTables/queryTable51.xml" ContentType="application/vnd.openxmlformats-officedocument.spreadsheetml.queryTable+xml"/>
  <Override PartName="/xl/charts/chart51.xml" ContentType="application/vnd.openxmlformats-officedocument.drawingml.chart+xml"/>
  <Override PartName="/xl/drawings/drawing52.xml" ContentType="application/vnd.openxmlformats-officedocument.drawing+xml"/>
  <Override PartName="/xl/queryTables/queryTable52.xml" ContentType="application/vnd.openxmlformats-officedocument.spreadsheetml.queryTable+xml"/>
  <Override PartName="/xl/charts/chart52.xml" ContentType="application/vnd.openxmlformats-officedocument.drawingml.chart+xml"/>
  <Override PartName="/xl/drawings/drawing53.xml" ContentType="application/vnd.openxmlformats-officedocument.drawing+xml"/>
  <Override PartName="/xl/queryTables/queryTable53.xml" ContentType="application/vnd.openxmlformats-officedocument.spreadsheetml.queryTable+xml"/>
  <Override PartName="/xl/charts/chart53.xml" ContentType="application/vnd.openxmlformats-officedocument.drawingml.chart+xml"/>
  <Override PartName="/xl/drawings/drawing54.xml" ContentType="application/vnd.openxmlformats-officedocument.drawing+xml"/>
  <Override PartName="/xl/queryTables/queryTable54.xml" ContentType="application/vnd.openxmlformats-officedocument.spreadsheetml.queryTable+xml"/>
  <Override PartName="/xl/charts/chart54.xml" ContentType="application/vnd.openxmlformats-officedocument.drawingml.chart+xml"/>
  <Override PartName="/xl/drawings/drawing55.xml" ContentType="application/vnd.openxmlformats-officedocument.drawing+xml"/>
  <Override PartName="/xl/queryTables/queryTable55.xml" ContentType="application/vnd.openxmlformats-officedocument.spreadsheetml.queryTable+xml"/>
  <Override PartName="/xl/charts/chart55.xml" ContentType="application/vnd.openxmlformats-officedocument.drawingml.chart+xml"/>
  <Override PartName="/xl/drawings/drawing56.xml" ContentType="application/vnd.openxmlformats-officedocument.drawing+xml"/>
  <Override PartName="/xl/queryTables/queryTable56.xml" ContentType="application/vnd.openxmlformats-officedocument.spreadsheetml.queryTable+xml"/>
  <Override PartName="/xl/charts/chart56.xml" ContentType="application/vnd.openxmlformats-officedocument.drawingml.chart+xml"/>
  <Override PartName="/xl/drawings/drawing57.xml" ContentType="application/vnd.openxmlformats-officedocument.drawing+xml"/>
  <Override PartName="/xl/queryTables/queryTable57.xml" ContentType="application/vnd.openxmlformats-officedocument.spreadsheetml.queryTable+xml"/>
  <Override PartName="/xl/charts/chart57.xml" ContentType="application/vnd.openxmlformats-officedocument.drawingml.chart+xml"/>
  <Override PartName="/xl/drawings/drawing58.xml" ContentType="application/vnd.openxmlformats-officedocument.drawing+xml"/>
  <Override PartName="/xl/queryTables/queryTable58.xml" ContentType="application/vnd.openxmlformats-officedocument.spreadsheetml.queryTable+xml"/>
  <Override PartName="/xl/charts/chart58.xml" ContentType="application/vnd.openxmlformats-officedocument.drawingml.chart+xml"/>
  <Override PartName="/xl/drawings/drawing59.xml" ContentType="application/vnd.openxmlformats-officedocument.drawing+xml"/>
  <Override PartName="/xl/queryTables/queryTable59.xml" ContentType="application/vnd.openxmlformats-officedocument.spreadsheetml.queryTable+xml"/>
  <Override PartName="/xl/charts/chart59.xml" ContentType="application/vnd.openxmlformats-officedocument.drawingml.chart+xml"/>
  <Override PartName="/xl/drawings/drawing60.xml" ContentType="application/vnd.openxmlformats-officedocument.drawing+xml"/>
  <Override PartName="/xl/queryTables/queryTable60.xml" ContentType="application/vnd.openxmlformats-officedocument.spreadsheetml.queryTable+xml"/>
  <Override PartName="/xl/charts/chart60.xml" ContentType="application/vnd.openxmlformats-officedocument.drawingml.chart+xml"/>
  <Override PartName="/xl/drawings/drawing61.xml" ContentType="application/vnd.openxmlformats-officedocument.drawing+xml"/>
  <Override PartName="/xl/queryTables/queryTable61.xml" ContentType="application/vnd.openxmlformats-officedocument.spreadsheetml.queryTable+xml"/>
  <Override PartName="/xl/charts/chart61.xml" ContentType="application/vnd.openxmlformats-officedocument.drawingml.chart+xml"/>
  <Override PartName="/xl/drawings/drawing62.xml" ContentType="application/vnd.openxmlformats-officedocument.drawing+xml"/>
  <Override PartName="/xl/queryTables/queryTable62.xml" ContentType="application/vnd.openxmlformats-officedocument.spreadsheetml.queryTable+xml"/>
  <Override PartName="/xl/charts/chart62.xml" ContentType="application/vnd.openxmlformats-officedocument.drawingml.chart+xml"/>
  <Override PartName="/xl/drawings/drawing63.xml" ContentType="application/vnd.openxmlformats-officedocument.drawing+xml"/>
  <Override PartName="/xl/queryTables/queryTable63.xml" ContentType="application/vnd.openxmlformats-officedocument.spreadsheetml.queryTable+xml"/>
  <Override PartName="/xl/charts/chart63.xml" ContentType="application/vnd.openxmlformats-officedocument.drawingml.chart+xml"/>
  <Override PartName="/xl/drawings/drawing64.xml" ContentType="application/vnd.openxmlformats-officedocument.drawing+xml"/>
  <Override PartName="/xl/queryTables/queryTable64.xml" ContentType="application/vnd.openxmlformats-officedocument.spreadsheetml.queryTable+xml"/>
  <Override PartName="/xl/charts/chart64.xml" ContentType="application/vnd.openxmlformats-officedocument.drawingml.chart+xml"/>
  <Override PartName="/xl/drawings/drawing65.xml" ContentType="application/vnd.openxmlformats-officedocument.drawing+xml"/>
  <Override PartName="/xl/queryTables/queryTable65.xml" ContentType="application/vnd.openxmlformats-officedocument.spreadsheetml.queryTable+xml"/>
  <Override PartName="/xl/charts/chart65.xml" ContentType="application/vnd.openxmlformats-officedocument.drawingml.chart+xml"/>
  <Override PartName="/xl/drawings/drawing66.xml" ContentType="application/vnd.openxmlformats-officedocument.drawing+xml"/>
  <Override PartName="/xl/queryTables/queryTable66.xml" ContentType="application/vnd.openxmlformats-officedocument.spreadsheetml.queryTable+xml"/>
  <Override PartName="/xl/charts/chart66.xml" ContentType="application/vnd.openxmlformats-officedocument.drawingml.chart+xml"/>
  <Override PartName="/xl/drawings/drawing67.xml" ContentType="application/vnd.openxmlformats-officedocument.drawing+xml"/>
  <Override PartName="/xl/queryTables/queryTable67.xml" ContentType="application/vnd.openxmlformats-officedocument.spreadsheetml.queryTable+xml"/>
  <Override PartName="/xl/charts/chart67.xml" ContentType="application/vnd.openxmlformats-officedocument.drawingml.chart+xml"/>
  <Override PartName="/xl/drawings/drawing68.xml" ContentType="application/vnd.openxmlformats-officedocument.drawing+xml"/>
  <Override PartName="/xl/queryTables/queryTable68.xml" ContentType="application/vnd.openxmlformats-officedocument.spreadsheetml.queryTable+xml"/>
  <Override PartName="/xl/charts/chart68.xml" ContentType="application/vnd.openxmlformats-officedocument.drawingml.chart+xml"/>
  <Override PartName="/xl/drawings/drawing69.xml" ContentType="application/vnd.openxmlformats-officedocument.drawing+xml"/>
  <Override PartName="/xl/queryTables/queryTable69.xml" ContentType="application/vnd.openxmlformats-officedocument.spreadsheetml.queryTable+xml"/>
  <Override PartName="/xl/charts/chart69.xml" ContentType="application/vnd.openxmlformats-officedocument.drawingml.chart+xml"/>
  <Override PartName="/xl/drawings/drawing70.xml" ContentType="application/vnd.openxmlformats-officedocument.drawing+xml"/>
  <Override PartName="/xl/queryTables/queryTable70.xml" ContentType="application/vnd.openxmlformats-officedocument.spreadsheetml.queryTable+xml"/>
  <Override PartName="/xl/charts/chart70.xml" ContentType="application/vnd.openxmlformats-officedocument.drawingml.chart+xml"/>
  <Override PartName="/xl/drawings/drawing71.xml" ContentType="application/vnd.openxmlformats-officedocument.drawing+xml"/>
  <Override PartName="/xl/queryTables/queryTable71.xml" ContentType="application/vnd.openxmlformats-officedocument.spreadsheetml.queryTable+xml"/>
  <Override PartName="/xl/charts/chart71.xml" ContentType="application/vnd.openxmlformats-officedocument.drawingml.chart+xml"/>
  <Override PartName="/xl/drawings/drawing72.xml" ContentType="application/vnd.openxmlformats-officedocument.drawing+xml"/>
  <Override PartName="/xl/queryTables/queryTable72.xml" ContentType="application/vnd.openxmlformats-officedocument.spreadsheetml.queryTable+xml"/>
  <Override PartName="/xl/charts/chart72.xml" ContentType="application/vnd.openxmlformats-officedocument.drawingml.chart+xml"/>
  <Override PartName="/xl/drawings/drawing73.xml" ContentType="application/vnd.openxmlformats-officedocument.drawing+xml"/>
  <Override PartName="/xl/queryTables/queryTable73.xml" ContentType="application/vnd.openxmlformats-officedocument.spreadsheetml.queryTable+xml"/>
  <Override PartName="/xl/charts/chart73.xml" ContentType="application/vnd.openxmlformats-officedocument.drawingml.chart+xml"/>
  <Override PartName="/xl/drawings/drawing74.xml" ContentType="application/vnd.openxmlformats-officedocument.drawing+xml"/>
  <Override PartName="/xl/queryTables/queryTable74.xml" ContentType="application/vnd.openxmlformats-officedocument.spreadsheetml.queryTable+xml"/>
  <Override PartName="/xl/charts/chart74.xml" ContentType="application/vnd.openxmlformats-officedocument.drawingml.chart+xml"/>
  <Override PartName="/xl/drawings/drawing75.xml" ContentType="application/vnd.openxmlformats-officedocument.drawing+xml"/>
  <Override PartName="/xl/queryTables/queryTable75.xml" ContentType="application/vnd.openxmlformats-officedocument.spreadsheetml.queryTable+xml"/>
  <Override PartName="/xl/charts/chart75.xml" ContentType="application/vnd.openxmlformats-officedocument.drawingml.chart+xml"/>
  <Override PartName="/xl/drawings/drawing76.xml" ContentType="application/vnd.openxmlformats-officedocument.drawing+xml"/>
  <Override PartName="/xl/queryTables/queryTable76.xml" ContentType="application/vnd.openxmlformats-officedocument.spreadsheetml.queryTable+xml"/>
  <Override PartName="/xl/charts/chart76.xml" ContentType="application/vnd.openxmlformats-officedocument.drawingml.chart+xml"/>
  <Override PartName="/xl/drawings/drawing77.xml" ContentType="application/vnd.openxmlformats-officedocument.drawing+xml"/>
  <Override PartName="/xl/queryTables/queryTable77.xml" ContentType="application/vnd.openxmlformats-officedocument.spreadsheetml.queryTable+xml"/>
  <Override PartName="/xl/charts/chart77.xml" ContentType="application/vnd.openxmlformats-officedocument.drawingml.chart+xml"/>
  <Override PartName="/xl/drawings/drawing78.xml" ContentType="application/vnd.openxmlformats-officedocument.drawing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charts/chart78.xml" ContentType="application/vnd.openxmlformats-officedocument.drawingml.chart+xml"/>
  <Override PartName="/xl/drawings/drawing79.xml" ContentType="application/vnd.openxmlformats-officedocument.drawing+xml"/>
  <Override PartName="/xl/queryTables/queryTable80.xml" ContentType="application/vnd.openxmlformats-officedocument.spreadsheetml.queryTable+xml"/>
  <Override PartName="/xl/charts/chart79.xml" ContentType="application/vnd.openxmlformats-officedocument.drawingml.chart+xml"/>
  <Override PartName="/xl/drawings/drawing80.xml" ContentType="application/vnd.openxmlformats-officedocument.drawing+xml"/>
  <Override PartName="/xl/queryTables/queryTable81.xml" ContentType="application/vnd.openxmlformats-officedocument.spreadsheetml.queryTable+xml"/>
  <Override PartName="/xl/charts/chart80.xml" ContentType="application/vnd.openxmlformats-officedocument.drawingml.chart+xml"/>
  <Override PartName="/xl/drawings/drawing81.xml" ContentType="application/vnd.openxmlformats-officedocument.drawing+xml"/>
  <Override PartName="/xl/queryTables/queryTable82.xml" ContentType="application/vnd.openxmlformats-officedocument.spreadsheetml.queryTable+xml"/>
  <Override PartName="/xl/charts/chart81.xml" ContentType="application/vnd.openxmlformats-officedocument.drawingml.chart+xml"/>
  <Override PartName="/xl/drawings/drawing82.xml" ContentType="application/vnd.openxmlformats-officedocument.drawing+xml"/>
  <Override PartName="/xl/queryTables/queryTable83.xml" ContentType="application/vnd.openxmlformats-officedocument.spreadsheetml.queryTable+xml"/>
  <Override PartName="/xl/charts/chart82.xml" ContentType="application/vnd.openxmlformats-officedocument.drawingml.chart+xml"/>
  <Override PartName="/xl/drawings/drawing83.xml" ContentType="application/vnd.openxmlformats-officedocument.drawing+xml"/>
  <Override PartName="/xl/queryTables/queryTable84.xml" ContentType="application/vnd.openxmlformats-officedocument.spreadsheetml.queryTable+xml"/>
  <Override PartName="/xl/charts/chart83.xml" ContentType="application/vnd.openxmlformats-officedocument.drawingml.chart+xml"/>
  <Override PartName="/xl/drawings/drawing84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drawings/drawing85.xml" ContentType="application/vnd.openxmlformats-officedocument.drawing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drawings/drawing86.xml" ContentType="application/vnd.openxmlformats-officedocument.drawing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drawings/drawing87.xml" ContentType="application/vnd.openxmlformats-officedocument.drawing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1LC" sheetId="1" r:id="rId1"/>
    <sheet name="1RS" sheetId="2" r:id="rId2"/>
    <sheet name="2LC" sheetId="3" r:id="rId3"/>
    <sheet name="2RS" sheetId="4" r:id="rId4"/>
    <sheet name="3LC" sheetId="5" r:id="rId5"/>
    <sheet name="3RS" sheetId="6" r:id="rId6"/>
    <sheet name="4LC" sheetId="7" r:id="rId7"/>
    <sheet name="4RS" sheetId="8" r:id="rId8"/>
    <sheet name="5LC" sheetId="9" r:id="rId9"/>
    <sheet name="5RS" sheetId="10" r:id="rId10"/>
    <sheet name="6LC" sheetId="11" r:id="rId11"/>
    <sheet name="6RS" sheetId="12" r:id="rId12"/>
    <sheet name="7LC" sheetId="13" r:id="rId13"/>
    <sheet name="7RS" sheetId="14" r:id="rId14"/>
    <sheet name="8LC" sheetId="15" r:id="rId15"/>
    <sheet name="8RS" sheetId="16" r:id="rId16"/>
    <sheet name="9LC" sheetId="17" r:id="rId17"/>
    <sheet name="9RS" sheetId="18" r:id="rId18"/>
    <sheet name="10LC" sheetId="19" r:id="rId19"/>
    <sheet name="10RS" sheetId="20" r:id="rId20"/>
    <sheet name="11LC" sheetId="21" r:id="rId21"/>
    <sheet name="11RS" sheetId="22" r:id="rId22"/>
    <sheet name="12LC" sheetId="23" r:id="rId23"/>
    <sheet name="12RS" sheetId="24" r:id="rId24"/>
    <sheet name="13LC" sheetId="25" r:id="rId25"/>
    <sheet name="13RS" sheetId="26" r:id="rId26"/>
    <sheet name="14LC" sheetId="27" r:id="rId27"/>
    <sheet name="14RS" sheetId="28" r:id="rId28"/>
    <sheet name="15LC" sheetId="29" r:id="rId29"/>
    <sheet name="15RS" sheetId="30" r:id="rId30"/>
    <sheet name="16LC" sheetId="31" r:id="rId31"/>
    <sheet name="16RS" sheetId="32" r:id="rId32"/>
    <sheet name="17LC" sheetId="33" r:id="rId33"/>
    <sheet name="17RS" sheetId="34" r:id="rId34"/>
    <sheet name="18LC" sheetId="35" r:id="rId35"/>
    <sheet name="18RS" sheetId="36" r:id="rId36"/>
    <sheet name="19LC" sheetId="37" r:id="rId37"/>
    <sheet name="19RS" sheetId="38" r:id="rId38"/>
    <sheet name="20LC" sheetId="39" r:id="rId39"/>
    <sheet name="20RS" sheetId="40" r:id="rId40"/>
    <sheet name="21LC" sheetId="41" r:id="rId41"/>
    <sheet name="21RS" sheetId="42" r:id="rId42"/>
    <sheet name="22LC" sheetId="43" r:id="rId43"/>
    <sheet name="22RS" sheetId="44" r:id="rId44"/>
    <sheet name="23LC" sheetId="45" r:id="rId45"/>
    <sheet name="23RS" sheetId="46" r:id="rId46"/>
    <sheet name="24LC" sheetId="47" r:id="rId47"/>
    <sheet name="24RS" sheetId="48" r:id="rId48"/>
    <sheet name="25LC" sheetId="49" r:id="rId49"/>
    <sheet name="25RS" sheetId="50" r:id="rId50"/>
    <sheet name="26LC" sheetId="51" r:id="rId51"/>
    <sheet name="26RS" sheetId="52" r:id="rId52"/>
    <sheet name="27LC" sheetId="53" r:id="rId53"/>
    <sheet name="27RS" sheetId="54" r:id="rId54"/>
    <sheet name="28LC" sheetId="55" r:id="rId55"/>
    <sheet name="28RS" sheetId="56" r:id="rId56"/>
    <sheet name="29LC" sheetId="57" r:id="rId57"/>
    <sheet name="29RS" sheetId="58" r:id="rId58"/>
    <sheet name="30LC" sheetId="59" r:id="rId59"/>
    <sheet name="30RS" sheetId="60" r:id="rId60"/>
    <sheet name="31LC" sheetId="61" r:id="rId61"/>
    <sheet name="31RS" sheetId="62" r:id="rId62"/>
    <sheet name="32LC" sheetId="63" r:id="rId63"/>
    <sheet name="32RS" sheetId="64" r:id="rId64"/>
    <sheet name="33LC" sheetId="65" r:id="rId65"/>
    <sheet name="33RS" sheetId="66" r:id="rId66"/>
    <sheet name="34LC" sheetId="67" r:id="rId67"/>
    <sheet name="34RS" sheetId="68" r:id="rId68"/>
    <sheet name="35LC" sheetId="69" r:id="rId69"/>
    <sheet name="35RS" sheetId="70" r:id="rId70"/>
    <sheet name="36LC" sheetId="71" r:id="rId71"/>
    <sheet name="36RS" sheetId="72" r:id="rId72"/>
    <sheet name="37LC" sheetId="73" r:id="rId73"/>
    <sheet name="37RS" sheetId="74" r:id="rId74"/>
    <sheet name="38LC" sheetId="75" r:id="rId75"/>
    <sheet name="38RS" sheetId="76" r:id="rId76"/>
    <sheet name="39LC" sheetId="77" r:id="rId77"/>
    <sheet name="39RS" sheetId="78" r:id="rId78"/>
    <sheet name="40LC" sheetId="79" r:id="rId79"/>
    <sheet name="40RS" sheetId="80" r:id="rId80"/>
    <sheet name="41LC" sheetId="81" r:id="rId81"/>
    <sheet name="41RS" sheetId="82" r:id="rId82"/>
    <sheet name="42LC" sheetId="83" r:id="rId83"/>
    <sheet name="42RS" sheetId="84" r:id="rId84"/>
    <sheet name="Reference 221" sheetId="85" r:id="rId85"/>
    <sheet name="Detector Comparison" sheetId="86" r:id="rId86"/>
    <sheet name="Channel Comparison" sheetId="87" r:id="rId87"/>
    <sheet name="Measurement Comparison" sheetId="88" r:id="rId88"/>
  </sheets>
  <definedNames>
    <definedName name="Set10LC" localSheetId="18">'10LC'!$B$3:$P$52</definedName>
    <definedName name="Set10RS" localSheetId="19">'10RS'!$B$3:$P$52</definedName>
    <definedName name="Set11LC" localSheetId="20">'11LC'!$B$3:$P$52</definedName>
    <definedName name="Set11RS" localSheetId="21">'11RS'!$B$3:$P$52</definedName>
    <definedName name="Set12LC" localSheetId="22">'12LC'!$B$3:$P$52</definedName>
    <definedName name="Set12RS" localSheetId="23">'12RS'!$B$3:$P$52</definedName>
    <definedName name="Set13LC" localSheetId="24">'13LC'!$B$3:$P$52</definedName>
    <definedName name="Set13RS" localSheetId="25">'13RS'!$B$3:$P$52</definedName>
    <definedName name="Set14LC" localSheetId="26">'14LC'!$B$3:$P$52</definedName>
    <definedName name="Set14RS" localSheetId="27">'14RS'!$B$3:$P$52</definedName>
    <definedName name="Set15LC" localSheetId="28">'15LC'!$B$3:$P$52</definedName>
    <definedName name="Set15RS" localSheetId="29">'15RS'!$B$3:$P$52</definedName>
    <definedName name="Set16LC" localSheetId="30">'16LC'!$B$3:$P$52</definedName>
    <definedName name="Set16RS" localSheetId="31">'16RS'!$B$3:$P$52</definedName>
    <definedName name="Set17LC" localSheetId="32">'17LC'!$B$3:$P$52</definedName>
    <definedName name="Set17RS" localSheetId="33">'17RS'!$B$3:$P$52</definedName>
    <definedName name="Set18LC" localSheetId="34">'18LC'!$B$3:$P$52</definedName>
    <definedName name="Set18RS" localSheetId="35">'18RS'!$B$3:$P$52</definedName>
    <definedName name="Set19LC" localSheetId="36">'19LC'!$B$3:$P$52</definedName>
    <definedName name="Set19RS" localSheetId="37">'19RS'!$B$3:$P$52</definedName>
    <definedName name="Set1LC" localSheetId="0">'1LC'!$B$3:$P$52</definedName>
    <definedName name="Set1RS" localSheetId="1">'1RS'!$B$3:$P$52</definedName>
    <definedName name="Set20LC" localSheetId="38">'20LC'!$B$3:$P$52</definedName>
    <definedName name="Set20RS" localSheetId="39">'20RS'!$B$3:$P$52</definedName>
    <definedName name="Set21LC" localSheetId="40">'21LC'!$B$3:$P$52</definedName>
    <definedName name="Set21RS" localSheetId="41">'21RS'!$B$3:$P$52</definedName>
    <definedName name="Set22LC" localSheetId="42">'22LC'!$B$3:$P$52</definedName>
    <definedName name="Set22RS" localSheetId="43">'22RS'!$B$3:$P$52</definedName>
    <definedName name="Set23LC" localSheetId="44">'23LC'!$B$3:$P$52</definedName>
    <definedName name="Set23RS" localSheetId="45">'23RS'!$B$3:$P$52</definedName>
    <definedName name="Set24LC" localSheetId="46">'24LC'!$B$3:$P$52</definedName>
    <definedName name="Set24RS" localSheetId="47">'24RS'!$B$3:$P$52</definedName>
    <definedName name="Set25LC" localSheetId="48">'25LC'!$B$3:$P$52</definedName>
    <definedName name="Set25RS" localSheetId="49">'25RS'!$B$3:$P$52</definedName>
    <definedName name="Set26LC" localSheetId="50">'26LC'!$B$3:$P$52</definedName>
    <definedName name="Set26RS" localSheetId="51">'26RS'!$B$3:$P$52</definedName>
    <definedName name="Set27LC" localSheetId="52">'27LC'!$B$3:$P$52</definedName>
    <definedName name="Set27RS" localSheetId="53">'27RS'!$B$3:$P$52</definedName>
    <definedName name="Set28LC" localSheetId="54">'28LC'!$B$3:$P$52</definedName>
    <definedName name="Set28RS" localSheetId="55">'28RS'!$B$3:$P$52</definedName>
    <definedName name="Set29LC" localSheetId="56">'29LC'!$B$3:$P$52</definedName>
    <definedName name="Set29RS" localSheetId="57">'29RS'!$B$3:$P$52</definedName>
    <definedName name="Set2LC_1" localSheetId="2">'2LC'!$B$3:$P$52</definedName>
    <definedName name="Set2RS" localSheetId="3">'2RS'!$B$3:$P$52</definedName>
    <definedName name="Set30LC" localSheetId="58">'30LC'!$B$3:$P$52</definedName>
    <definedName name="Set30RS" localSheetId="59">'30RS'!$B$3:$P$52</definedName>
    <definedName name="Set31LC" localSheetId="60">'31LC'!$B$3:$P$52</definedName>
    <definedName name="Set31RS" localSheetId="61">'31RS'!$B$3:$P$52</definedName>
    <definedName name="Set32LC" localSheetId="62">'32LC'!$B$3:$P$52</definedName>
    <definedName name="Set32RS" localSheetId="63">'32RS'!$B$3:$P$52</definedName>
    <definedName name="Set33LC" localSheetId="64">'33LC'!$B$3:$P$52</definedName>
    <definedName name="Set33RS" localSheetId="65">'33RS'!$B$3:$P$52</definedName>
    <definedName name="Set34LC" localSheetId="66">'34LC'!$B$3:$P$52</definedName>
    <definedName name="Set34RS" localSheetId="67">'34RS'!$B$3:$P$52</definedName>
    <definedName name="Set35LC" localSheetId="68">'35LC'!$B$3:$P$52</definedName>
    <definedName name="Set35RS" localSheetId="69">'35RS'!$B$3:$P$52</definedName>
    <definedName name="Set36LC" localSheetId="70">'36LC'!$B$3:$P$52</definedName>
    <definedName name="Set36RS" localSheetId="71">'36RS'!$B$3:$P$52</definedName>
    <definedName name="Set37LC" localSheetId="72">'37LC'!$B$3:$P$52</definedName>
    <definedName name="Set37RS" localSheetId="73">'37RS'!$B$3:$P$52</definedName>
    <definedName name="Set38LC" localSheetId="74">'38LC'!$B$3:$P$52</definedName>
    <definedName name="Set38RS" localSheetId="75">'38RS'!$B$3:$P$52</definedName>
    <definedName name="Set38RS" localSheetId="77">'39RS'!$B$3:$P$52</definedName>
    <definedName name="Set39LC" localSheetId="76">'39LC'!$B$3:$P$52</definedName>
    <definedName name="Set39RS" localSheetId="77">'39RS'!$B$3:$AW$52</definedName>
    <definedName name="Set3LC" localSheetId="4">'3LC'!$B$3:$P$52</definedName>
    <definedName name="Set3RS" localSheetId="5">'3RS'!$B$3:$P$52</definedName>
    <definedName name="Set40LC" localSheetId="78">'40LC'!$B$3:$P$52</definedName>
    <definedName name="Set40RS" localSheetId="79">'40RS'!$B$3:$P$52</definedName>
    <definedName name="Set41RS_6_repeat" localSheetId="81">'41RS'!$B$3:$P$52</definedName>
    <definedName name="Set42LC_6_repeat" localSheetId="82">'42LC'!$B$3:$P$52</definedName>
    <definedName name="Set42RS_6_repeat" localSheetId="83">'42RS'!$B$3:$P$52</definedName>
    <definedName name="Set4LC" localSheetId="6">'4LC'!$B$3:$P$52</definedName>
    <definedName name="Set4RS" localSheetId="7">'4RS'!$B$3:$P$52</definedName>
    <definedName name="Set5LC" localSheetId="8">'5LC'!$B$3:$P$52</definedName>
    <definedName name="Set5RS" localSheetId="9">'5RS'!$B$3:$P$52</definedName>
    <definedName name="Set6LC" localSheetId="10">'6LC'!$B$3:$P$52</definedName>
    <definedName name="Set6RS" localSheetId="11">'6RS'!$B$3:$P$52</definedName>
    <definedName name="Set7LC" localSheetId="12">'7LC'!$B$3:$P$52</definedName>
    <definedName name="Set7RS" localSheetId="13">'7RS'!$B$3:$P$52</definedName>
    <definedName name="Set8LC" localSheetId="14">'8LC'!$B$3:$P$52</definedName>
    <definedName name="Set8RS" localSheetId="15">'8RS'!$B$3:$P$52</definedName>
    <definedName name="Set9LC" localSheetId="16">'9LC'!$B$3:$P$52</definedName>
    <definedName name="Set9RS" localSheetId="17">'9RS'!$B$3:$P$52</definedName>
  </definedNames>
  <calcPr calcId="145621"/>
</workbook>
</file>

<file path=xl/calcChain.xml><?xml version="1.0" encoding="utf-8"?>
<calcChain xmlns="http://schemas.openxmlformats.org/spreadsheetml/2006/main">
  <c r="I97" i="87" l="1"/>
  <c r="H97" i="87"/>
  <c r="G97" i="87"/>
  <c r="F97" i="87"/>
  <c r="E97" i="87"/>
  <c r="D97" i="87"/>
  <c r="C97" i="87"/>
  <c r="B97" i="87"/>
  <c r="G93" i="87"/>
  <c r="G92" i="87"/>
  <c r="G91" i="87"/>
  <c r="G90" i="87"/>
  <c r="G89" i="87"/>
  <c r="J58" i="20"/>
  <c r="J55" i="20"/>
  <c r="J54" i="20"/>
  <c r="J53" i="20"/>
  <c r="J53" i="6"/>
  <c r="D88" i="87"/>
  <c r="H96" i="87" s="1"/>
  <c r="G88" i="87"/>
  <c r="D96" i="87" s="1"/>
  <c r="I96" i="87"/>
  <c r="G96" i="87"/>
  <c r="F96" i="87"/>
  <c r="E96" i="87"/>
  <c r="C96" i="87"/>
  <c r="B96" i="87"/>
  <c r="B292" i="86"/>
  <c r="C42" i="85"/>
  <c r="A292" i="86"/>
  <c r="C93" i="87" l="1"/>
  <c r="D93" i="87"/>
  <c r="E93" i="87"/>
  <c r="F93" i="87"/>
  <c r="H93" i="87"/>
  <c r="I93" i="87"/>
  <c r="B93" i="87"/>
  <c r="C92" i="87"/>
  <c r="D92" i="87"/>
  <c r="E92" i="87"/>
  <c r="F92" i="87"/>
  <c r="H92" i="87"/>
  <c r="I92" i="87"/>
  <c r="B92" i="87"/>
  <c r="C91" i="87"/>
  <c r="D91" i="87"/>
  <c r="E91" i="87"/>
  <c r="F91" i="87"/>
  <c r="H91" i="87"/>
  <c r="I91" i="87"/>
  <c r="B91" i="87"/>
  <c r="C90" i="87"/>
  <c r="D90" i="87"/>
  <c r="E90" i="87"/>
  <c r="F90" i="87"/>
  <c r="H90" i="87"/>
  <c r="I90" i="87"/>
  <c r="B90" i="87"/>
  <c r="C89" i="87"/>
  <c r="D89" i="87"/>
  <c r="E89" i="87"/>
  <c r="F89" i="87"/>
  <c r="H89" i="87"/>
  <c r="I89" i="87"/>
  <c r="B89" i="87"/>
  <c r="H88" i="87"/>
  <c r="I88" i="87"/>
  <c r="C88" i="87"/>
  <c r="E88" i="87"/>
  <c r="F88" i="87"/>
  <c r="B88" i="87"/>
  <c r="G41" i="88"/>
  <c r="G40" i="88"/>
  <c r="G39" i="88"/>
  <c r="G38" i="88"/>
  <c r="G37" i="88"/>
  <c r="G36" i="88"/>
  <c r="G35" i="88"/>
  <c r="G34" i="88"/>
  <c r="G33" i="88"/>
  <c r="G32" i="88"/>
  <c r="G31" i="88"/>
  <c r="G30" i="88"/>
  <c r="G29" i="88"/>
  <c r="G28" i="88"/>
  <c r="G27" i="88"/>
  <c r="G26" i="88"/>
  <c r="G25" i="88"/>
  <c r="G24" i="88"/>
  <c r="G23" i="88"/>
  <c r="G22" i="88"/>
  <c r="G21" i="88"/>
  <c r="G20" i="88"/>
  <c r="G19" i="88"/>
  <c r="G18" i="88"/>
  <c r="G17" i="88"/>
  <c r="G16" i="88"/>
  <c r="G15" i="88"/>
  <c r="G14" i="88"/>
  <c r="G13" i="88"/>
  <c r="G12" i="88"/>
  <c r="G11" i="88"/>
  <c r="G10" i="88"/>
  <c r="G9" i="88"/>
  <c r="G8" i="88"/>
  <c r="G7" i="88"/>
  <c r="G6" i="88"/>
  <c r="G5" i="88"/>
  <c r="G4" i="88"/>
  <c r="G3" i="88"/>
  <c r="G2" i="88"/>
  <c r="F41" i="88"/>
  <c r="F40" i="88"/>
  <c r="F39" i="88"/>
  <c r="F38" i="88"/>
  <c r="F37" i="88"/>
  <c r="F36" i="88"/>
  <c r="F35" i="88"/>
  <c r="F34" i="88"/>
  <c r="F33" i="88"/>
  <c r="F32" i="88"/>
  <c r="F31" i="88"/>
  <c r="F30" i="88"/>
  <c r="F29" i="88"/>
  <c r="F28" i="88"/>
  <c r="F27" i="88"/>
  <c r="F26" i="88"/>
  <c r="F25" i="88"/>
  <c r="F24" i="88"/>
  <c r="F23" i="88"/>
  <c r="F22" i="88"/>
  <c r="F21" i="88"/>
  <c r="F20" i="88"/>
  <c r="F19" i="88"/>
  <c r="F18" i="88"/>
  <c r="F17" i="88"/>
  <c r="F16" i="88"/>
  <c r="F15" i="88"/>
  <c r="F14" i="88"/>
  <c r="F13" i="88"/>
  <c r="F12" i="88"/>
  <c r="F11" i="88"/>
  <c r="F10" i="88"/>
  <c r="F9" i="88"/>
  <c r="F8" i="88"/>
  <c r="F7" i="88"/>
  <c r="F6" i="88"/>
  <c r="F5" i="88"/>
  <c r="F4" i="88"/>
  <c r="F3" i="88"/>
  <c r="F2" i="88"/>
  <c r="J58" i="80"/>
  <c r="J57" i="80"/>
  <c r="J56" i="80"/>
  <c r="J55" i="80"/>
  <c r="D41" i="88" s="1"/>
  <c r="J54" i="80"/>
  <c r="C41" i="88" s="1"/>
  <c r="J53" i="80"/>
  <c r="B41" i="88" s="1"/>
  <c r="J58" i="79"/>
  <c r="J57" i="79"/>
  <c r="J56" i="79"/>
  <c r="J55" i="79"/>
  <c r="J54" i="79"/>
  <c r="J53" i="79"/>
  <c r="J58" i="78"/>
  <c r="J57" i="78"/>
  <c r="J56" i="78"/>
  <c r="J55" i="78"/>
  <c r="D40" i="88" s="1"/>
  <c r="J54" i="78"/>
  <c r="C40" i="88" s="1"/>
  <c r="J53" i="78"/>
  <c r="J58" i="77"/>
  <c r="J57" i="77"/>
  <c r="J56" i="77"/>
  <c r="J55" i="77"/>
  <c r="J54" i="77"/>
  <c r="J53" i="77"/>
  <c r="J58" i="76"/>
  <c r="J57" i="76"/>
  <c r="J56" i="76"/>
  <c r="J55" i="76"/>
  <c r="D39" i="88" s="1"/>
  <c r="J54" i="76"/>
  <c r="C39" i="88" s="1"/>
  <c r="J53" i="76"/>
  <c r="B39" i="88" s="1"/>
  <c r="J58" i="75"/>
  <c r="J57" i="75"/>
  <c r="J56" i="75"/>
  <c r="J55" i="75"/>
  <c r="J54" i="75"/>
  <c r="J53" i="75"/>
  <c r="J58" i="74"/>
  <c r="J57" i="74"/>
  <c r="J56" i="74"/>
  <c r="J55" i="74"/>
  <c r="D38" i="88" s="1"/>
  <c r="J54" i="74"/>
  <c r="C38" i="88" s="1"/>
  <c r="J53" i="74"/>
  <c r="J58" i="73"/>
  <c r="J57" i="73"/>
  <c r="J56" i="73"/>
  <c r="J55" i="73"/>
  <c r="J54" i="73"/>
  <c r="J53" i="73"/>
  <c r="J58" i="72"/>
  <c r="J57" i="72"/>
  <c r="J56" i="72"/>
  <c r="J55" i="72"/>
  <c r="D37" i="88" s="1"/>
  <c r="J54" i="72"/>
  <c r="C37" i="88" s="1"/>
  <c r="J53" i="72"/>
  <c r="J58" i="71"/>
  <c r="J57" i="71"/>
  <c r="J56" i="71"/>
  <c r="J55" i="71"/>
  <c r="J54" i="71"/>
  <c r="J53" i="71"/>
  <c r="J58" i="70"/>
  <c r="J57" i="70"/>
  <c r="J56" i="70"/>
  <c r="J55" i="70"/>
  <c r="D36" i="88" s="1"/>
  <c r="J54" i="70"/>
  <c r="C36" i="88" s="1"/>
  <c r="J53" i="70"/>
  <c r="B36" i="88" s="1"/>
  <c r="J58" i="69"/>
  <c r="J57" i="69"/>
  <c r="J56" i="69"/>
  <c r="J55" i="69"/>
  <c r="J54" i="69"/>
  <c r="J53" i="69"/>
  <c r="J58" i="68"/>
  <c r="J57" i="68"/>
  <c r="J56" i="68"/>
  <c r="J55" i="68"/>
  <c r="D35" i="88" s="1"/>
  <c r="J54" i="68"/>
  <c r="C35" i="88" s="1"/>
  <c r="J53" i="68"/>
  <c r="J58" i="67"/>
  <c r="J57" i="67"/>
  <c r="J56" i="67"/>
  <c r="J55" i="67"/>
  <c r="J54" i="67"/>
  <c r="J53" i="67"/>
  <c r="J58" i="66"/>
  <c r="J57" i="66"/>
  <c r="J56" i="66"/>
  <c r="J55" i="66"/>
  <c r="D34" i="88" s="1"/>
  <c r="J54" i="66"/>
  <c r="C34" i="88" s="1"/>
  <c r="J53" i="66"/>
  <c r="J58" i="65"/>
  <c r="J57" i="65"/>
  <c r="J56" i="65"/>
  <c r="J55" i="65"/>
  <c r="J54" i="65"/>
  <c r="J53" i="65"/>
  <c r="J58" i="64"/>
  <c r="J57" i="64"/>
  <c r="J56" i="64"/>
  <c r="J55" i="64"/>
  <c r="J54" i="64"/>
  <c r="C33" i="88" s="1"/>
  <c r="J53" i="64"/>
  <c r="J58" i="63"/>
  <c r="J57" i="63"/>
  <c r="J56" i="63"/>
  <c r="J55" i="63"/>
  <c r="J54" i="63"/>
  <c r="J53" i="63"/>
  <c r="J58" i="62"/>
  <c r="J57" i="62"/>
  <c r="J56" i="62"/>
  <c r="J55" i="62"/>
  <c r="D32" i="88" s="1"/>
  <c r="J54" i="62"/>
  <c r="C32" i="88" s="1"/>
  <c r="J53" i="62"/>
  <c r="J58" i="61"/>
  <c r="J57" i="61"/>
  <c r="J56" i="61"/>
  <c r="J55" i="61"/>
  <c r="J54" i="61"/>
  <c r="J53" i="61"/>
  <c r="J58" i="60"/>
  <c r="J57" i="60"/>
  <c r="J56" i="60"/>
  <c r="J55" i="60"/>
  <c r="D31" i="88" s="1"/>
  <c r="J54" i="60"/>
  <c r="C31" i="88" s="1"/>
  <c r="J53" i="60"/>
  <c r="J58" i="59"/>
  <c r="J57" i="59"/>
  <c r="J56" i="59"/>
  <c r="J55" i="59"/>
  <c r="J54" i="59"/>
  <c r="J53" i="59"/>
  <c r="J58" i="58"/>
  <c r="J57" i="58"/>
  <c r="J56" i="58"/>
  <c r="J55" i="58"/>
  <c r="J54" i="58"/>
  <c r="C30" i="88" s="1"/>
  <c r="J53" i="58"/>
  <c r="J58" i="57"/>
  <c r="J57" i="57"/>
  <c r="J56" i="57"/>
  <c r="J55" i="57"/>
  <c r="J54" i="57"/>
  <c r="J53" i="57"/>
  <c r="J58" i="56"/>
  <c r="J57" i="56"/>
  <c r="J56" i="56"/>
  <c r="J55" i="56"/>
  <c r="D29" i="88" s="1"/>
  <c r="J54" i="56"/>
  <c r="C29" i="88" s="1"/>
  <c r="J53" i="56"/>
  <c r="J58" i="55"/>
  <c r="J57" i="55"/>
  <c r="J56" i="55"/>
  <c r="J55" i="55"/>
  <c r="J54" i="55"/>
  <c r="J53" i="55"/>
  <c r="J58" i="54"/>
  <c r="J57" i="54"/>
  <c r="J56" i="54"/>
  <c r="J55" i="54"/>
  <c r="D28" i="88" s="1"/>
  <c r="J54" i="54"/>
  <c r="C28" i="88" s="1"/>
  <c r="J53" i="54"/>
  <c r="J58" i="53"/>
  <c r="J57" i="53"/>
  <c r="J56" i="53"/>
  <c r="J55" i="53"/>
  <c r="J54" i="53"/>
  <c r="J53" i="53"/>
  <c r="J58" i="52"/>
  <c r="J57" i="52"/>
  <c r="J56" i="52"/>
  <c r="E27" i="88" s="1"/>
  <c r="J55" i="52"/>
  <c r="J54" i="52"/>
  <c r="C27" i="88" s="1"/>
  <c r="J53" i="52"/>
  <c r="J58" i="51"/>
  <c r="J57" i="51"/>
  <c r="J56" i="51"/>
  <c r="J55" i="51"/>
  <c r="J54" i="51"/>
  <c r="J53" i="51"/>
  <c r="J58" i="50"/>
  <c r="J57" i="50"/>
  <c r="J56" i="50"/>
  <c r="J55" i="50"/>
  <c r="D26" i="88" s="1"/>
  <c r="J54" i="50"/>
  <c r="C26" i="88" s="1"/>
  <c r="J53" i="50"/>
  <c r="B26" i="88" s="1"/>
  <c r="J58" i="49"/>
  <c r="J57" i="49"/>
  <c r="J56" i="49"/>
  <c r="J55" i="49"/>
  <c r="J54" i="49"/>
  <c r="J53" i="49"/>
  <c r="J58" i="48"/>
  <c r="J57" i="48"/>
  <c r="J56" i="48"/>
  <c r="J55" i="48"/>
  <c r="D25" i="88" s="1"/>
  <c r="J54" i="48"/>
  <c r="C25" i="88" s="1"/>
  <c r="J53" i="48"/>
  <c r="B25" i="88" s="1"/>
  <c r="J58" i="47"/>
  <c r="J57" i="47"/>
  <c r="J56" i="47"/>
  <c r="J55" i="47"/>
  <c r="J54" i="47"/>
  <c r="J53" i="47"/>
  <c r="J58" i="46"/>
  <c r="J57" i="46"/>
  <c r="J56" i="46"/>
  <c r="J55" i="46"/>
  <c r="J54" i="46"/>
  <c r="C24" i="88" s="1"/>
  <c r="J53" i="46"/>
  <c r="J58" i="45"/>
  <c r="J57" i="45"/>
  <c r="J56" i="45"/>
  <c r="J55" i="45"/>
  <c r="J54" i="45"/>
  <c r="J53" i="45"/>
  <c r="J58" i="44"/>
  <c r="J57" i="44"/>
  <c r="J56" i="44"/>
  <c r="J55" i="44"/>
  <c r="D23" i="88" s="1"/>
  <c r="J54" i="44"/>
  <c r="C23" i="88" s="1"/>
  <c r="J53" i="44"/>
  <c r="J58" i="43"/>
  <c r="J57" i="43"/>
  <c r="J56" i="43"/>
  <c r="J55" i="43"/>
  <c r="J54" i="43"/>
  <c r="J53" i="43"/>
  <c r="J58" i="42"/>
  <c r="J57" i="42"/>
  <c r="J56" i="42"/>
  <c r="J55" i="42"/>
  <c r="D22" i="88" s="1"/>
  <c r="J54" i="42"/>
  <c r="C22" i="88" s="1"/>
  <c r="J53" i="42"/>
  <c r="J58" i="41"/>
  <c r="J57" i="41"/>
  <c r="J56" i="41"/>
  <c r="J55" i="41"/>
  <c r="J54" i="41"/>
  <c r="J53" i="41"/>
  <c r="J58" i="40"/>
  <c r="J57" i="40"/>
  <c r="J56" i="40"/>
  <c r="J55" i="40"/>
  <c r="J54" i="40"/>
  <c r="C21" i="88" s="1"/>
  <c r="J53" i="40"/>
  <c r="B21" i="88" s="1"/>
  <c r="J58" i="39"/>
  <c r="J57" i="39"/>
  <c r="J56" i="39"/>
  <c r="J55" i="39"/>
  <c r="J54" i="39"/>
  <c r="J53" i="39"/>
  <c r="J58" i="38"/>
  <c r="J57" i="38"/>
  <c r="J56" i="38"/>
  <c r="J55" i="38"/>
  <c r="D20" i="88" s="1"/>
  <c r="J54" i="38"/>
  <c r="J53" i="38"/>
  <c r="J58" i="37"/>
  <c r="J57" i="37"/>
  <c r="J56" i="37"/>
  <c r="J55" i="37"/>
  <c r="J54" i="37"/>
  <c r="J53" i="37"/>
  <c r="J58" i="36"/>
  <c r="J57" i="36"/>
  <c r="J56" i="36"/>
  <c r="J55" i="36"/>
  <c r="D19" i="88" s="1"/>
  <c r="J54" i="36"/>
  <c r="C19" i="88" s="1"/>
  <c r="J53" i="36"/>
  <c r="J58" i="35"/>
  <c r="J57" i="35"/>
  <c r="J56" i="35"/>
  <c r="J55" i="35"/>
  <c r="J54" i="35"/>
  <c r="J53" i="35"/>
  <c r="J58" i="34"/>
  <c r="J57" i="34"/>
  <c r="J56" i="34"/>
  <c r="J55" i="34"/>
  <c r="D18" i="88" s="1"/>
  <c r="J54" i="34"/>
  <c r="C18" i="88" s="1"/>
  <c r="J53" i="34"/>
  <c r="B18" i="88" s="1"/>
  <c r="J58" i="33"/>
  <c r="J57" i="33"/>
  <c r="J56" i="33"/>
  <c r="J55" i="33"/>
  <c r="J54" i="33"/>
  <c r="J53" i="33"/>
  <c r="J58" i="32"/>
  <c r="J57" i="32"/>
  <c r="J56" i="32"/>
  <c r="J55" i="32"/>
  <c r="D17" i="88" s="1"/>
  <c r="J54" i="32"/>
  <c r="C17" i="88" s="1"/>
  <c r="J53" i="32"/>
  <c r="J58" i="31"/>
  <c r="J57" i="31"/>
  <c r="J56" i="31"/>
  <c r="J55" i="31"/>
  <c r="J54" i="31"/>
  <c r="J53" i="31"/>
  <c r="J58" i="30"/>
  <c r="J57" i="30"/>
  <c r="J56" i="30"/>
  <c r="J55" i="30"/>
  <c r="D16" i="88" s="1"/>
  <c r="J54" i="30"/>
  <c r="C16" i="88" s="1"/>
  <c r="J53" i="30"/>
  <c r="J58" i="29"/>
  <c r="J57" i="29"/>
  <c r="J56" i="29"/>
  <c r="J55" i="29"/>
  <c r="J54" i="29"/>
  <c r="J53" i="29"/>
  <c r="J58" i="28"/>
  <c r="J57" i="28"/>
  <c r="J56" i="28"/>
  <c r="J55" i="28"/>
  <c r="D15" i="88" s="1"/>
  <c r="J54" i="28"/>
  <c r="C15" i="88" s="1"/>
  <c r="J53" i="28"/>
  <c r="B15" i="88" s="1"/>
  <c r="J58" i="27"/>
  <c r="J57" i="27"/>
  <c r="J56" i="27"/>
  <c r="J55" i="27"/>
  <c r="J54" i="27"/>
  <c r="J53" i="27"/>
  <c r="J58" i="26"/>
  <c r="J57" i="26"/>
  <c r="J56" i="26"/>
  <c r="J55" i="26"/>
  <c r="J54" i="26"/>
  <c r="C14" i="88" s="1"/>
  <c r="J53" i="26"/>
  <c r="B14" i="88" s="1"/>
  <c r="J58" i="25"/>
  <c r="J57" i="25"/>
  <c r="J56" i="25"/>
  <c r="J55" i="25"/>
  <c r="J54" i="25"/>
  <c r="J53" i="25"/>
  <c r="J58" i="24"/>
  <c r="J57" i="24"/>
  <c r="J56" i="24"/>
  <c r="J55" i="24"/>
  <c r="J54" i="24"/>
  <c r="J53" i="24"/>
  <c r="J58" i="23"/>
  <c r="J57" i="23"/>
  <c r="J56" i="23"/>
  <c r="J55" i="23"/>
  <c r="J54" i="23"/>
  <c r="J53" i="23"/>
  <c r="J58" i="22"/>
  <c r="J57" i="22"/>
  <c r="J56" i="22"/>
  <c r="J55" i="22"/>
  <c r="J54" i="22"/>
  <c r="C12" i="88" s="1"/>
  <c r="J53" i="22"/>
  <c r="J58" i="21"/>
  <c r="J57" i="21"/>
  <c r="J56" i="21"/>
  <c r="J55" i="21"/>
  <c r="J54" i="21"/>
  <c r="J53" i="21"/>
  <c r="J57" i="20"/>
  <c r="J56" i="20"/>
  <c r="C11" i="88"/>
  <c r="J58" i="19"/>
  <c r="J57" i="19"/>
  <c r="J56" i="19"/>
  <c r="J55" i="19"/>
  <c r="J54" i="19"/>
  <c r="J53" i="19"/>
  <c r="J58" i="18"/>
  <c r="J57" i="18"/>
  <c r="J56" i="18"/>
  <c r="J55" i="18"/>
  <c r="J54" i="18"/>
  <c r="C10" i="88" s="1"/>
  <c r="J53" i="18"/>
  <c r="J58" i="17"/>
  <c r="J57" i="17"/>
  <c r="J56" i="17"/>
  <c r="J55" i="17"/>
  <c r="J54" i="17"/>
  <c r="J53" i="17"/>
  <c r="J58" i="16"/>
  <c r="J57" i="16"/>
  <c r="J56" i="16"/>
  <c r="J55" i="16"/>
  <c r="J54" i="16"/>
  <c r="C9" i="88" s="1"/>
  <c r="J53" i="16"/>
  <c r="J58" i="15"/>
  <c r="J57" i="15"/>
  <c r="J56" i="15"/>
  <c r="J55" i="15"/>
  <c r="J54" i="15"/>
  <c r="J53" i="15"/>
  <c r="J58" i="14"/>
  <c r="J57" i="14"/>
  <c r="J56" i="14"/>
  <c r="J55" i="14"/>
  <c r="D8" i="88" s="1"/>
  <c r="J54" i="14"/>
  <c r="C8" i="88" s="1"/>
  <c r="J53" i="14"/>
  <c r="J58" i="13"/>
  <c r="J57" i="13"/>
  <c r="J56" i="13"/>
  <c r="J55" i="13"/>
  <c r="J54" i="13"/>
  <c r="J53" i="13"/>
  <c r="J58" i="12"/>
  <c r="J57" i="12"/>
  <c r="J56" i="12"/>
  <c r="E7" i="88" s="1"/>
  <c r="J55" i="12"/>
  <c r="D7" i="88" s="1"/>
  <c r="J54" i="12"/>
  <c r="C7" i="88" s="1"/>
  <c r="J53" i="12"/>
  <c r="J58" i="11"/>
  <c r="J57" i="11"/>
  <c r="J56" i="11"/>
  <c r="J55" i="11"/>
  <c r="J54" i="11"/>
  <c r="J53" i="11"/>
  <c r="J58" i="10"/>
  <c r="J57" i="10"/>
  <c r="J56" i="10"/>
  <c r="J55" i="10"/>
  <c r="J54" i="10"/>
  <c r="C6" i="88" s="1"/>
  <c r="J53" i="10"/>
  <c r="J58" i="9"/>
  <c r="J57" i="9"/>
  <c r="J56" i="9"/>
  <c r="J55" i="9"/>
  <c r="J54" i="9"/>
  <c r="J53" i="9"/>
  <c r="J58" i="8"/>
  <c r="J57" i="8"/>
  <c r="J56" i="8"/>
  <c r="J55" i="8"/>
  <c r="D5" i="88" s="1"/>
  <c r="J54" i="8"/>
  <c r="C5" i="88" s="1"/>
  <c r="J53" i="8"/>
  <c r="B5" i="88" s="1"/>
  <c r="J58" i="7"/>
  <c r="J57" i="7"/>
  <c r="J56" i="7"/>
  <c r="J55" i="7"/>
  <c r="J54" i="7"/>
  <c r="J53" i="7"/>
  <c r="J58" i="6"/>
  <c r="J57" i="6"/>
  <c r="J56" i="6"/>
  <c r="J55" i="6"/>
  <c r="J54" i="6"/>
  <c r="C4" i="88" s="1"/>
  <c r="J58" i="5"/>
  <c r="J57" i="5"/>
  <c r="J56" i="5"/>
  <c r="J55" i="5"/>
  <c r="J54" i="5"/>
  <c r="J53" i="5"/>
  <c r="J58" i="4"/>
  <c r="J57" i="4"/>
  <c r="J56" i="4"/>
  <c r="J55" i="4"/>
  <c r="D3" i="88" s="1"/>
  <c r="J54" i="4"/>
  <c r="J53" i="4"/>
  <c r="J58" i="3"/>
  <c r="J57" i="3"/>
  <c r="J56" i="3"/>
  <c r="J55" i="3"/>
  <c r="J54" i="3"/>
  <c r="J53" i="3"/>
  <c r="J58" i="2"/>
  <c r="J57" i="2"/>
  <c r="J56" i="2"/>
  <c r="E2" i="88" s="1"/>
  <c r="J55" i="2"/>
  <c r="J54" i="2"/>
  <c r="C2" i="88" s="1"/>
  <c r="J53" i="2"/>
  <c r="B2" i="88" s="1"/>
  <c r="J58" i="1"/>
  <c r="J57" i="1"/>
  <c r="J56" i="1"/>
  <c r="J55" i="1"/>
  <c r="J54" i="1"/>
  <c r="E36" i="88"/>
  <c r="B31" i="88"/>
  <c r="E28" i="88"/>
  <c r="E26" i="88"/>
  <c r="E21" i="88"/>
  <c r="E20" i="88"/>
  <c r="B53" i="37"/>
  <c r="C53" i="37"/>
  <c r="D53" i="37"/>
  <c r="F64" i="87" s="1"/>
  <c r="E53" i="37"/>
  <c r="F53" i="37"/>
  <c r="G53" i="37"/>
  <c r="L64" i="87" s="1"/>
  <c r="H53" i="37"/>
  <c r="I53" i="37"/>
  <c r="B54" i="37"/>
  <c r="C54" i="37"/>
  <c r="D54" i="37"/>
  <c r="E54" i="37"/>
  <c r="F54" i="37"/>
  <c r="G54" i="37"/>
  <c r="H54" i="37"/>
  <c r="I54" i="37"/>
  <c r="B55" i="37"/>
  <c r="C55" i="37"/>
  <c r="D55" i="37"/>
  <c r="E55" i="37"/>
  <c r="F55" i="37"/>
  <c r="G55" i="37"/>
  <c r="H55" i="37"/>
  <c r="I55" i="37"/>
  <c r="B56" i="37"/>
  <c r="C56" i="37"/>
  <c r="D56" i="37"/>
  <c r="E56" i="37"/>
  <c r="F56" i="37"/>
  <c r="G56" i="37"/>
  <c r="H56" i="37"/>
  <c r="I56" i="37"/>
  <c r="B57" i="37"/>
  <c r="C57" i="37"/>
  <c r="D57" i="37"/>
  <c r="E57" i="37"/>
  <c r="F57" i="37"/>
  <c r="G57" i="37"/>
  <c r="H57" i="37"/>
  <c r="I57" i="37"/>
  <c r="B58" i="37"/>
  <c r="C58" i="37"/>
  <c r="D58" i="37"/>
  <c r="E58" i="37"/>
  <c r="F58" i="37"/>
  <c r="G58" i="37"/>
  <c r="H58" i="37"/>
  <c r="I58" i="37"/>
  <c r="N64" i="87"/>
  <c r="D64" i="87"/>
  <c r="P64" i="87"/>
  <c r="E14" i="88"/>
  <c r="D14" i="88"/>
  <c r="B53" i="24"/>
  <c r="C53" i="24"/>
  <c r="D53" i="24"/>
  <c r="E53" i="24"/>
  <c r="F53" i="24"/>
  <c r="G53" i="24"/>
  <c r="L14" i="87" s="1"/>
  <c r="H53" i="24"/>
  <c r="N14" i="87" s="1"/>
  <c r="I53" i="24"/>
  <c r="B54" i="24"/>
  <c r="C54" i="24"/>
  <c r="D54" i="24"/>
  <c r="E54" i="24"/>
  <c r="F54" i="24"/>
  <c r="G54" i="24"/>
  <c r="H54" i="24"/>
  <c r="I54" i="24"/>
  <c r="B55" i="24"/>
  <c r="C55" i="24"/>
  <c r="D55" i="24"/>
  <c r="E55" i="24"/>
  <c r="F55" i="24"/>
  <c r="G55" i="24"/>
  <c r="H55" i="24"/>
  <c r="I55" i="24"/>
  <c r="B56" i="24"/>
  <c r="C56" i="24"/>
  <c r="D56" i="24"/>
  <c r="E13" i="88" s="1"/>
  <c r="E56" i="24"/>
  <c r="F56" i="24"/>
  <c r="G56" i="24"/>
  <c r="H56" i="24"/>
  <c r="I56" i="24"/>
  <c r="B57" i="24"/>
  <c r="C57" i="24"/>
  <c r="D57" i="24"/>
  <c r="E57" i="24"/>
  <c r="F57" i="24"/>
  <c r="G57" i="24"/>
  <c r="H57" i="24"/>
  <c r="I57" i="24"/>
  <c r="B58" i="24"/>
  <c r="C58" i="24"/>
  <c r="D58" i="24"/>
  <c r="E58" i="24"/>
  <c r="F58" i="24"/>
  <c r="G58" i="24"/>
  <c r="H58" i="24"/>
  <c r="I58" i="24"/>
  <c r="H14" i="87"/>
  <c r="D12" i="88"/>
  <c r="D10" i="88"/>
  <c r="D9" i="88"/>
  <c r="E8" i="88"/>
  <c r="B8" i="88"/>
  <c r="D6" i="88"/>
  <c r="D4" i="88"/>
  <c r="C3" i="88"/>
  <c r="D2" i="88"/>
  <c r="J53" i="1"/>
  <c r="E4" i="88"/>
  <c r="E41" i="88"/>
  <c r="E40" i="88"/>
  <c r="E39" i="88"/>
  <c r="E38" i="88"/>
  <c r="E37" i="88"/>
  <c r="E35" i="88"/>
  <c r="E34" i="88"/>
  <c r="E33" i="88"/>
  <c r="E32" i="88"/>
  <c r="E31" i="88"/>
  <c r="E30" i="88"/>
  <c r="E29" i="88"/>
  <c r="E25" i="88"/>
  <c r="E24" i="88"/>
  <c r="E23" i="88"/>
  <c r="E22" i="88"/>
  <c r="E19" i="88"/>
  <c r="E18" i="88"/>
  <c r="E17" i="88"/>
  <c r="E16" i="88"/>
  <c r="E15" i="88"/>
  <c r="E12" i="88"/>
  <c r="E11" i="88"/>
  <c r="E10" i="88"/>
  <c r="E9" i="88"/>
  <c r="E6" i="88"/>
  <c r="E5" i="88"/>
  <c r="E3" i="88"/>
  <c r="D33" i="88"/>
  <c r="D30" i="88"/>
  <c r="D27" i="88"/>
  <c r="D24" i="88"/>
  <c r="D21" i="88"/>
  <c r="D11" i="88"/>
  <c r="C20" i="88"/>
  <c r="I58" i="1"/>
  <c r="H58" i="1"/>
  <c r="G58" i="1"/>
  <c r="F58" i="1"/>
  <c r="E58" i="1"/>
  <c r="D58" i="1"/>
  <c r="C58" i="1"/>
  <c r="B58" i="1"/>
  <c r="I57" i="1"/>
  <c r="H57" i="1"/>
  <c r="G57" i="1"/>
  <c r="F57" i="1"/>
  <c r="E57" i="1"/>
  <c r="D57" i="1"/>
  <c r="C57" i="1"/>
  <c r="B57" i="1"/>
  <c r="I56" i="1"/>
  <c r="H56" i="1"/>
  <c r="G56" i="1"/>
  <c r="F56" i="1"/>
  <c r="E56" i="1"/>
  <c r="D56" i="1"/>
  <c r="C56" i="1"/>
  <c r="B56" i="1"/>
  <c r="I55" i="1"/>
  <c r="H55" i="1"/>
  <c r="G55" i="1"/>
  <c r="F55" i="1"/>
  <c r="E55" i="1"/>
  <c r="D55" i="1"/>
  <c r="C55" i="1"/>
  <c r="B55" i="1"/>
  <c r="I54" i="1"/>
  <c r="H54" i="1"/>
  <c r="G54" i="1"/>
  <c r="F54" i="1"/>
  <c r="E54" i="1"/>
  <c r="D54" i="1"/>
  <c r="C54" i="1"/>
  <c r="B54" i="1"/>
  <c r="I53" i="1"/>
  <c r="H53" i="1"/>
  <c r="N46" i="87" s="1"/>
  <c r="G53" i="1"/>
  <c r="F53" i="1"/>
  <c r="E53" i="1"/>
  <c r="D53" i="1"/>
  <c r="C53" i="1"/>
  <c r="B53" i="1"/>
  <c r="I58" i="2"/>
  <c r="H58" i="2"/>
  <c r="G58" i="2"/>
  <c r="F58" i="2"/>
  <c r="E58" i="2"/>
  <c r="D58" i="2"/>
  <c r="C58" i="2"/>
  <c r="B58" i="2"/>
  <c r="I57" i="2"/>
  <c r="H57" i="2"/>
  <c r="G57" i="2"/>
  <c r="F57" i="2"/>
  <c r="E57" i="2"/>
  <c r="D57" i="2"/>
  <c r="C57" i="2"/>
  <c r="B57" i="2"/>
  <c r="I56" i="2"/>
  <c r="H56" i="2"/>
  <c r="G56" i="2"/>
  <c r="F56" i="2"/>
  <c r="E56" i="2"/>
  <c r="D56" i="2"/>
  <c r="C56" i="2"/>
  <c r="B56" i="2"/>
  <c r="I55" i="2"/>
  <c r="H55" i="2"/>
  <c r="G55" i="2"/>
  <c r="F55" i="2"/>
  <c r="E55" i="2"/>
  <c r="D55" i="2"/>
  <c r="C55" i="2"/>
  <c r="B55" i="2"/>
  <c r="I54" i="2"/>
  <c r="H54" i="2"/>
  <c r="G54" i="2"/>
  <c r="F54" i="2"/>
  <c r="E54" i="2"/>
  <c r="D54" i="2"/>
  <c r="C54" i="2"/>
  <c r="B54" i="2"/>
  <c r="I53" i="2"/>
  <c r="H53" i="2"/>
  <c r="N3" i="87" s="1"/>
  <c r="G53" i="2"/>
  <c r="F53" i="2"/>
  <c r="E53" i="2"/>
  <c r="D53" i="2"/>
  <c r="C53" i="2"/>
  <c r="B53" i="2"/>
  <c r="I58" i="3"/>
  <c r="H58" i="3"/>
  <c r="G58" i="3"/>
  <c r="F58" i="3"/>
  <c r="E58" i="3"/>
  <c r="D58" i="3"/>
  <c r="C58" i="3"/>
  <c r="B58" i="3"/>
  <c r="I57" i="3"/>
  <c r="H57" i="3"/>
  <c r="G57" i="3"/>
  <c r="F57" i="3"/>
  <c r="E57" i="3"/>
  <c r="D57" i="3"/>
  <c r="C57" i="3"/>
  <c r="B57" i="3"/>
  <c r="I56" i="3"/>
  <c r="H56" i="3"/>
  <c r="G56" i="3"/>
  <c r="F56" i="3"/>
  <c r="E56" i="3"/>
  <c r="D56" i="3"/>
  <c r="C56" i="3"/>
  <c r="B56" i="3"/>
  <c r="I55" i="3"/>
  <c r="H55" i="3"/>
  <c r="G55" i="3"/>
  <c r="F55" i="3"/>
  <c r="E55" i="3"/>
  <c r="D55" i="3"/>
  <c r="C55" i="3"/>
  <c r="B55" i="3"/>
  <c r="I54" i="3"/>
  <c r="H54" i="3"/>
  <c r="G54" i="3"/>
  <c r="F54" i="3"/>
  <c r="E54" i="3"/>
  <c r="D54" i="3"/>
  <c r="C54" i="3"/>
  <c r="B54" i="3"/>
  <c r="I53" i="3"/>
  <c r="P47" i="87" s="1"/>
  <c r="H53" i="3"/>
  <c r="G53" i="3"/>
  <c r="F53" i="3"/>
  <c r="E53" i="3"/>
  <c r="D53" i="3"/>
  <c r="C53" i="3"/>
  <c r="B53" i="3"/>
  <c r="I58" i="4"/>
  <c r="H58" i="4"/>
  <c r="G58" i="4"/>
  <c r="F58" i="4"/>
  <c r="E58" i="4"/>
  <c r="D58" i="4"/>
  <c r="C58" i="4"/>
  <c r="B58" i="4"/>
  <c r="I57" i="4"/>
  <c r="H57" i="4"/>
  <c r="G57" i="4"/>
  <c r="F57" i="4"/>
  <c r="E57" i="4"/>
  <c r="D57" i="4"/>
  <c r="C57" i="4"/>
  <c r="B57" i="4"/>
  <c r="I56" i="4"/>
  <c r="H56" i="4"/>
  <c r="G56" i="4"/>
  <c r="F56" i="4"/>
  <c r="E56" i="4"/>
  <c r="D56" i="4"/>
  <c r="C56" i="4"/>
  <c r="B56" i="4"/>
  <c r="I55" i="4"/>
  <c r="H55" i="4"/>
  <c r="G55" i="4"/>
  <c r="F55" i="4"/>
  <c r="E55" i="4"/>
  <c r="D55" i="4"/>
  <c r="C55" i="4"/>
  <c r="B55" i="4"/>
  <c r="I54" i="4"/>
  <c r="H54" i="4"/>
  <c r="G54" i="4"/>
  <c r="F54" i="4"/>
  <c r="E54" i="4"/>
  <c r="D54" i="4"/>
  <c r="C54" i="4"/>
  <c r="B54" i="4"/>
  <c r="I53" i="4"/>
  <c r="H53" i="4"/>
  <c r="N4" i="87" s="1"/>
  <c r="G53" i="4"/>
  <c r="F53" i="4"/>
  <c r="E53" i="4"/>
  <c r="D53" i="4"/>
  <c r="C53" i="4"/>
  <c r="B53" i="4"/>
  <c r="I58" i="5"/>
  <c r="H58" i="5"/>
  <c r="G58" i="5"/>
  <c r="F58" i="5"/>
  <c r="E58" i="5"/>
  <c r="D58" i="5"/>
  <c r="C58" i="5"/>
  <c r="B58" i="5"/>
  <c r="I57" i="5"/>
  <c r="H57" i="5"/>
  <c r="G57" i="5"/>
  <c r="F57" i="5"/>
  <c r="E57" i="5"/>
  <c r="D57" i="5"/>
  <c r="C57" i="5"/>
  <c r="B57" i="5"/>
  <c r="I56" i="5"/>
  <c r="H56" i="5"/>
  <c r="G56" i="5"/>
  <c r="F56" i="5"/>
  <c r="E56" i="5"/>
  <c r="D56" i="5"/>
  <c r="C56" i="5"/>
  <c r="B56" i="5"/>
  <c r="I55" i="5"/>
  <c r="H55" i="5"/>
  <c r="G55" i="5"/>
  <c r="F55" i="5"/>
  <c r="E55" i="5"/>
  <c r="D55" i="5"/>
  <c r="C55" i="5"/>
  <c r="B55" i="5"/>
  <c r="I54" i="5"/>
  <c r="H54" i="5"/>
  <c r="G54" i="5"/>
  <c r="F54" i="5"/>
  <c r="E54" i="5"/>
  <c r="D54" i="5"/>
  <c r="C54" i="5"/>
  <c r="B54" i="5"/>
  <c r="I53" i="5"/>
  <c r="H53" i="5"/>
  <c r="N48" i="87" s="1"/>
  <c r="G53" i="5"/>
  <c r="F53" i="5"/>
  <c r="E53" i="5"/>
  <c r="D53" i="5"/>
  <c r="C53" i="5"/>
  <c r="B53" i="5"/>
  <c r="I58" i="6"/>
  <c r="H58" i="6"/>
  <c r="G58" i="6"/>
  <c r="F58" i="6"/>
  <c r="E58" i="6"/>
  <c r="D58" i="6"/>
  <c r="C58" i="6"/>
  <c r="B58" i="6"/>
  <c r="I57" i="6"/>
  <c r="H57" i="6"/>
  <c r="G57" i="6"/>
  <c r="F57" i="6"/>
  <c r="E57" i="6"/>
  <c r="D57" i="6"/>
  <c r="C57" i="6"/>
  <c r="B57" i="6"/>
  <c r="I56" i="6"/>
  <c r="H56" i="6"/>
  <c r="G56" i="6"/>
  <c r="F56" i="6"/>
  <c r="E56" i="6"/>
  <c r="D56" i="6"/>
  <c r="C56" i="6"/>
  <c r="B56" i="6"/>
  <c r="I55" i="6"/>
  <c r="H55" i="6"/>
  <c r="G55" i="6"/>
  <c r="F55" i="6"/>
  <c r="E55" i="6"/>
  <c r="D55" i="6"/>
  <c r="C55" i="6"/>
  <c r="B55" i="6"/>
  <c r="I54" i="6"/>
  <c r="H54" i="6"/>
  <c r="G54" i="6"/>
  <c r="F54" i="6"/>
  <c r="E54" i="6"/>
  <c r="D54" i="6"/>
  <c r="C54" i="6"/>
  <c r="B54" i="6"/>
  <c r="I53" i="6"/>
  <c r="P5" i="87" s="1"/>
  <c r="H53" i="6"/>
  <c r="G53" i="6"/>
  <c r="F53" i="6"/>
  <c r="E53" i="6"/>
  <c r="D53" i="6"/>
  <c r="C53" i="6"/>
  <c r="B53" i="6"/>
  <c r="I58" i="7"/>
  <c r="H58" i="7"/>
  <c r="G58" i="7"/>
  <c r="F58" i="7"/>
  <c r="E58" i="7"/>
  <c r="D58" i="7"/>
  <c r="C58" i="7"/>
  <c r="B58" i="7"/>
  <c r="I57" i="7"/>
  <c r="H57" i="7"/>
  <c r="G57" i="7"/>
  <c r="F57" i="7"/>
  <c r="E57" i="7"/>
  <c r="D57" i="7"/>
  <c r="C57" i="7"/>
  <c r="B57" i="7"/>
  <c r="I56" i="7"/>
  <c r="H56" i="7"/>
  <c r="G56" i="7"/>
  <c r="F56" i="7"/>
  <c r="E56" i="7"/>
  <c r="D56" i="7"/>
  <c r="C56" i="7"/>
  <c r="B56" i="7"/>
  <c r="I55" i="7"/>
  <c r="H55" i="7"/>
  <c r="G55" i="7"/>
  <c r="F55" i="7"/>
  <c r="E55" i="7"/>
  <c r="D55" i="7"/>
  <c r="C55" i="7"/>
  <c r="B55" i="7"/>
  <c r="I54" i="7"/>
  <c r="H54" i="7"/>
  <c r="G54" i="7"/>
  <c r="F54" i="7"/>
  <c r="E54" i="7"/>
  <c r="D54" i="7"/>
  <c r="C54" i="7"/>
  <c r="B54" i="7"/>
  <c r="I53" i="7"/>
  <c r="H53" i="7"/>
  <c r="N49" i="87" s="1"/>
  <c r="G53" i="7"/>
  <c r="F53" i="7"/>
  <c r="E53" i="7"/>
  <c r="D53" i="7"/>
  <c r="C53" i="7"/>
  <c r="B53" i="7"/>
  <c r="I58" i="8"/>
  <c r="H58" i="8"/>
  <c r="G58" i="8"/>
  <c r="F58" i="8"/>
  <c r="E58" i="8"/>
  <c r="D58" i="8"/>
  <c r="C58" i="8"/>
  <c r="B58" i="8"/>
  <c r="I57" i="8"/>
  <c r="H57" i="8"/>
  <c r="G57" i="8"/>
  <c r="F57" i="8"/>
  <c r="E57" i="8"/>
  <c r="D57" i="8"/>
  <c r="C57" i="8"/>
  <c r="B57" i="8"/>
  <c r="I56" i="8"/>
  <c r="H56" i="8"/>
  <c r="G56" i="8"/>
  <c r="F56" i="8"/>
  <c r="E56" i="8"/>
  <c r="D56" i="8"/>
  <c r="C56" i="8"/>
  <c r="B56" i="8"/>
  <c r="I55" i="8"/>
  <c r="H55" i="8"/>
  <c r="G55" i="8"/>
  <c r="F55" i="8"/>
  <c r="E55" i="8"/>
  <c r="D55" i="8"/>
  <c r="C55" i="8"/>
  <c r="B55" i="8"/>
  <c r="I54" i="8"/>
  <c r="H54" i="8"/>
  <c r="G54" i="8"/>
  <c r="F54" i="8"/>
  <c r="E54" i="8"/>
  <c r="D54" i="8"/>
  <c r="C54" i="8"/>
  <c r="B54" i="8"/>
  <c r="I53" i="8"/>
  <c r="H53" i="8"/>
  <c r="N6" i="87" s="1"/>
  <c r="G53" i="8"/>
  <c r="F53" i="8"/>
  <c r="E53" i="8"/>
  <c r="D53" i="8"/>
  <c r="C53" i="8"/>
  <c r="B53" i="8"/>
  <c r="I58" i="9"/>
  <c r="H58" i="9"/>
  <c r="G58" i="9"/>
  <c r="F58" i="9"/>
  <c r="E58" i="9"/>
  <c r="D58" i="9"/>
  <c r="C58" i="9"/>
  <c r="B58" i="9"/>
  <c r="I57" i="9"/>
  <c r="H57" i="9"/>
  <c r="G57" i="9"/>
  <c r="F57" i="9"/>
  <c r="E57" i="9"/>
  <c r="D57" i="9"/>
  <c r="C57" i="9"/>
  <c r="B57" i="9"/>
  <c r="I56" i="9"/>
  <c r="H56" i="9"/>
  <c r="G56" i="9"/>
  <c r="F56" i="9"/>
  <c r="E56" i="9"/>
  <c r="D56" i="9"/>
  <c r="C56" i="9"/>
  <c r="B56" i="9"/>
  <c r="I55" i="9"/>
  <c r="H55" i="9"/>
  <c r="G55" i="9"/>
  <c r="F55" i="9"/>
  <c r="E55" i="9"/>
  <c r="D55" i="9"/>
  <c r="C55" i="9"/>
  <c r="B55" i="9"/>
  <c r="I54" i="9"/>
  <c r="H54" i="9"/>
  <c r="G54" i="9"/>
  <c r="F54" i="9"/>
  <c r="E54" i="9"/>
  <c r="D54" i="9"/>
  <c r="C54" i="9"/>
  <c r="B54" i="9"/>
  <c r="I53" i="9"/>
  <c r="P50" i="87" s="1"/>
  <c r="H53" i="9"/>
  <c r="G53" i="9"/>
  <c r="F53" i="9"/>
  <c r="E53" i="9"/>
  <c r="D53" i="9"/>
  <c r="C53" i="9"/>
  <c r="B53" i="9"/>
  <c r="I58" i="10"/>
  <c r="H58" i="10"/>
  <c r="G58" i="10"/>
  <c r="F58" i="10"/>
  <c r="E58" i="10"/>
  <c r="D58" i="10"/>
  <c r="C58" i="10"/>
  <c r="B58" i="10"/>
  <c r="I57" i="10"/>
  <c r="H57" i="10"/>
  <c r="G57" i="10"/>
  <c r="F57" i="10"/>
  <c r="E57" i="10"/>
  <c r="D57" i="10"/>
  <c r="C57" i="10"/>
  <c r="B57" i="10"/>
  <c r="I56" i="10"/>
  <c r="H56" i="10"/>
  <c r="G56" i="10"/>
  <c r="F56" i="10"/>
  <c r="E56" i="10"/>
  <c r="D56" i="10"/>
  <c r="C56" i="10"/>
  <c r="B56" i="10"/>
  <c r="I55" i="10"/>
  <c r="H55" i="10"/>
  <c r="G55" i="10"/>
  <c r="F55" i="10"/>
  <c r="E55" i="10"/>
  <c r="D55" i="10"/>
  <c r="C55" i="10"/>
  <c r="B55" i="10"/>
  <c r="I54" i="10"/>
  <c r="H54" i="10"/>
  <c r="G54" i="10"/>
  <c r="F54" i="10"/>
  <c r="E54" i="10"/>
  <c r="D54" i="10"/>
  <c r="C54" i="10"/>
  <c r="B54" i="10"/>
  <c r="I53" i="10"/>
  <c r="P7" i="87" s="1"/>
  <c r="H53" i="10"/>
  <c r="G53" i="10"/>
  <c r="F53" i="10"/>
  <c r="E53" i="10"/>
  <c r="D53" i="10"/>
  <c r="C53" i="10"/>
  <c r="B53" i="10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N51" i="87" s="1"/>
  <c r="G53" i="11"/>
  <c r="F53" i="11"/>
  <c r="E53" i="11"/>
  <c r="D53" i="11"/>
  <c r="C53" i="11"/>
  <c r="D51" i="87" s="1"/>
  <c r="B53" i="11"/>
  <c r="B51" i="87" s="1"/>
  <c r="I58" i="12"/>
  <c r="H58" i="12"/>
  <c r="G58" i="12"/>
  <c r="F58" i="12"/>
  <c r="E58" i="12"/>
  <c r="D58" i="12"/>
  <c r="C58" i="12"/>
  <c r="B58" i="12"/>
  <c r="I57" i="12"/>
  <c r="H57" i="12"/>
  <c r="G57" i="12"/>
  <c r="F57" i="12"/>
  <c r="E57" i="12"/>
  <c r="D57" i="12"/>
  <c r="C57" i="12"/>
  <c r="B57" i="12"/>
  <c r="I56" i="12"/>
  <c r="H56" i="12"/>
  <c r="G56" i="12"/>
  <c r="F56" i="12"/>
  <c r="E56" i="12"/>
  <c r="D56" i="12"/>
  <c r="C56" i="12"/>
  <c r="B56" i="12"/>
  <c r="I55" i="12"/>
  <c r="H55" i="12"/>
  <c r="G55" i="12"/>
  <c r="F55" i="12"/>
  <c r="E55" i="12"/>
  <c r="D55" i="12"/>
  <c r="C55" i="12"/>
  <c r="B55" i="12"/>
  <c r="I54" i="12"/>
  <c r="H54" i="12"/>
  <c r="G54" i="12"/>
  <c r="F54" i="12"/>
  <c r="E54" i="12"/>
  <c r="D54" i="12"/>
  <c r="C54" i="12"/>
  <c r="B54" i="12"/>
  <c r="I53" i="12"/>
  <c r="H53" i="12"/>
  <c r="G53" i="12"/>
  <c r="F53" i="12"/>
  <c r="E53" i="12"/>
  <c r="D53" i="12"/>
  <c r="C53" i="12"/>
  <c r="B53" i="12"/>
  <c r="I58" i="13"/>
  <c r="H58" i="13"/>
  <c r="G58" i="13"/>
  <c r="F58" i="13"/>
  <c r="E58" i="13"/>
  <c r="D58" i="13"/>
  <c r="C58" i="13"/>
  <c r="B58" i="13"/>
  <c r="I57" i="13"/>
  <c r="H57" i="13"/>
  <c r="G57" i="13"/>
  <c r="F57" i="13"/>
  <c r="E57" i="13"/>
  <c r="D57" i="13"/>
  <c r="C57" i="13"/>
  <c r="B57" i="13"/>
  <c r="I56" i="13"/>
  <c r="H56" i="13"/>
  <c r="G56" i="13"/>
  <c r="F56" i="13"/>
  <c r="E56" i="13"/>
  <c r="D56" i="13"/>
  <c r="C56" i="13"/>
  <c r="B56" i="13"/>
  <c r="I55" i="13"/>
  <c r="H55" i="13"/>
  <c r="G55" i="13"/>
  <c r="F55" i="13"/>
  <c r="E55" i="13"/>
  <c r="D55" i="13"/>
  <c r="C55" i="13"/>
  <c r="B55" i="13"/>
  <c r="I54" i="13"/>
  <c r="H54" i="13"/>
  <c r="G54" i="13"/>
  <c r="F54" i="13"/>
  <c r="E54" i="13"/>
  <c r="D54" i="13"/>
  <c r="C54" i="13"/>
  <c r="B54" i="13"/>
  <c r="I53" i="13"/>
  <c r="P52" i="87" s="1"/>
  <c r="H53" i="13"/>
  <c r="G53" i="13"/>
  <c r="F53" i="13"/>
  <c r="E53" i="13"/>
  <c r="D53" i="13"/>
  <c r="C53" i="13"/>
  <c r="D52" i="87" s="1"/>
  <c r="B53" i="13"/>
  <c r="I58" i="14"/>
  <c r="H58" i="14"/>
  <c r="G58" i="14"/>
  <c r="F58" i="14"/>
  <c r="E58" i="14"/>
  <c r="D58" i="14"/>
  <c r="C58" i="14"/>
  <c r="B58" i="14"/>
  <c r="I57" i="14"/>
  <c r="H57" i="14"/>
  <c r="G57" i="14"/>
  <c r="F57" i="14"/>
  <c r="E57" i="14"/>
  <c r="D57" i="14"/>
  <c r="C57" i="14"/>
  <c r="B57" i="14"/>
  <c r="I56" i="14"/>
  <c r="H56" i="14"/>
  <c r="G56" i="14"/>
  <c r="F56" i="14"/>
  <c r="E56" i="14"/>
  <c r="D56" i="14"/>
  <c r="C56" i="14"/>
  <c r="B56" i="14"/>
  <c r="I55" i="14"/>
  <c r="H55" i="14"/>
  <c r="G55" i="14"/>
  <c r="F55" i="14"/>
  <c r="E55" i="14"/>
  <c r="D55" i="14"/>
  <c r="C55" i="14"/>
  <c r="B55" i="14"/>
  <c r="I54" i="14"/>
  <c r="H54" i="14"/>
  <c r="G54" i="14"/>
  <c r="F54" i="14"/>
  <c r="E54" i="14"/>
  <c r="D54" i="14"/>
  <c r="C54" i="14"/>
  <c r="B54" i="14"/>
  <c r="I53" i="14"/>
  <c r="H53" i="14"/>
  <c r="G53" i="14"/>
  <c r="F53" i="14"/>
  <c r="E53" i="14"/>
  <c r="D53" i="14"/>
  <c r="C53" i="14"/>
  <c r="B53" i="14"/>
  <c r="B9" i="87" s="1"/>
  <c r="I58" i="15"/>
  <c r="H58" i="15"/>
  <c r="G58" i="15"/>
  <c r="F58" i="15"/>
  <c r="E58" i="15"/>
  <c r="D58" i="15"/>
  <c r="C58" i="15"/>
  <c r="B58" i="15"/>
  <c r="I57" i="15"/>
  <c r="H57" i="15"/>
  <c r="G57" i="15"/>
  <c r="F57" i="15"/>
  <c r="E57" i="15"/>
  <c r="D57" i="15"/>
  <c r="C57" i="15"/>
  <c r="B57" i="15"/>
  <c r="I56" i="15"/>
  <c r="H56" i="15"/>
  <c r="G56" i="15"/>
  <c r="F56" i="15"/>
  <c r="E56" i="15"/>
  <c r="D56" i="15"/>
  <c r="C56" i="15"/>
  <c r="B56" i="15"/>
  <c r="I55" i="15"/>
  <c r="H55" i="15"/>
  <c r="G55" i="15"/>
  <c r="F55" i="15"/>
  <c r="E55" i="15"/>
  <c r="D55" i="15"/>
  <c r="C55" i="15"/>
  <c r="B55" i="15"/>
  <c r="I54" i="15"/>
  <c r="H54" i="15"/>
  <c r="G54" i="15"/>
  <c r="F54" i="15"/>
  <c r="E54" i="15"/>
  <c r="D54" i="15"/>
  <c r="C54" i="15"/>
  <c r="B54" i="15"/>
  <c r="I53" i="15"/>
  <c r="P53" i="87" s="1"/>
  <c r="H53" i="15"/>
  <c r="N53" i="87" s="1"/>
  <c r="G53" i="15"/>
  <c r="F53" i="15"/>
  <c r="E53" i="15"/>
  <c r="D53" i="15"/>
  <c r="C53" i="15"/>
  <c r="D53" i="87" s="1"/>
  <c r="B53" i="15"/>
  <c r="I58" i="16"/>
  <c r="H58" i="16"/>
  <c r="G58" i="16"/>
  <c r="F58" i="16"/>
  <c r="E58" i="16"/>
  <c r="D58" i="16"/>
  <c r="C58" i="16"/>
  <c r="B58" i="16"/>
  <c r="I57" i="16"/>
  <c r="H57" i="16"/>
  <c r="G57" i="16"/>
  <c r="F57" i="16"/>
  <c r="E57" i="16"/>
  <c r="D57" i="16"/>
  <c r="C57" i="16"/>
  <c r="B57" i="16"/>
  <c r="I56" i="16"/>
  <c r="H56" i="16"/>
  <c r="G56" i="16"/>
  <c r="F56" i="16"/>
  <c r="E56" i="16"/>
  <c r="D56" i="16"/>
  <c r="C56" i="16"/>
  <c r="B56" i="16"/>
  <c r="I55" i="16"/>
  <c r="H55" i="16"/>
  <c r="G55" i="16"/>
  <c r="F55" i="16"/>
  <c r="E55" i="16"/>
  <c r="D55" i="16"/>
  <c r="C55" i="16"/>
  <c r="B55" i="16"/>
  <c r="I54" i="16"/>
  <c r="H54" i="16"/>
  <c r="G54" i="16"/>
  <c r="F54" i="16"/>
  <c r="E54" i="16"/>
  <c r="D54" i="16"/>
  <c r="C54" i="16"/>
  <c r="B54" i="16"/>
  <c r="I53" i="16"/>
  <c r="H53" i="16"/>
  <c r="N10" i="87" s="1"/>
  <c r="G53" i="16"/>
  <c r="F53" i="16"/>
  <c r="E53" i="16"/>
  <c r="D53" i="16"/>
  <c r="C53" i="16"/>
  <c r="B53" i="16"/>
  <c r="I58" i="17"/>
  <c r="H58" i="17"/>
  <c r="G58" i="17"/>
  <c r="F58" i="17"/>
  <c r="E58" i="17"/>
  <c r="D58" i="17"/>
  <c r="C58" i="17"/>
  <c r="B58" i="17"/>
  <c r="I57" i="17"/>
  <c r="H57" i="17"/>
  <c r="G57" i="17"/>
  <c r="F57" i="17"/>
  <c r="E57" i="17"/>
  <c r="D57" i="17"/>
  <c r="C57" i="17"/>
  <c r="B57" i="17"/>
  <c r="I56" i="17"/>
  <c r="H56" i="17"/>
  <c r="G56" i="17"/>
  <c r="F56" i="17"/>
  <c r="E56" i="17"/>
  <c r="D56" i="17"/>
  <c r="C56" i="17"/>
  <c r="B56" i="17"/>
  <c r="I55" i="17"/>
  <c r="H55" i="17"/>
  <c r="G55" i="17"/>
  <c r="F55" i="17"/>
  <c r="E55" i="17"/>
  <c r="D55" i="17"/>
  <c r="C55" i="17"/>
  <c r="B55" i="17"/>
  <c r="I54" i="17"/>
  <c r="H54" i="17"/>
  <c r="G54" i="17"/>
  <c r="F54" i="17"/>
  <c r="E54" i="17"/>
  <c r="D54" i="17"/>
  <c r="C54" i="17"/>
  <c r="B54" i="17"/>
  <c r="I53" i="17"/>
  <c r="P54" i="87" s="1"/>
  <c r="H53" i="17"/>
  <c r="G53" i="17"/>
  <c r="F53" i="17"/>
  <c r="E53" i="17"/>
  <c r="D53" i="17"/>
  <c r="F54" i="87" s="1"/>
  <c r="C53" i="17"/>
  <c r="D54" i="87" s="1"/>
  <c r="B53" i="17"/>
  <c r="I58" i="18"/>
  <c r="H58" i="18"/>
  <c r="G58" i="18"/>
  <c r="F58" i="18"/>
  <c r="E58" i="18"/>
  <c r="D58" i="18"/>
  <c r="C58" i="18"/>
  <c r="B58" i="18"/>
  <c r="I57" i="18"/>
  <c r="H57" i="18"/>
  <c r="G57" i="18"/>
  <c r="F57" i="18"/>
  <c r="E57" i="18"/>
  <c r="D57" i="18"/>
  <c r="C57" i="18"/>
  <c r="B57" i="18"/>
  <c r="I56" i="18"/>
  <c r="H56" i="18"/>
  <c r="G56" i="18"/>
  <c r="F56" i="18"/>
  <c r="E56" i="18"/>
  <c r="D56" i="18"/>
  <c r="C56" i="18"/>
  <c r="B56" i="18"/>
  <c r="I55" i="18"/>
  <c r="H55" i="18"/>
  <c r="G55" i="18"/>
  <c r="F55" i="18"/>
  <c r="E55" i="18"/>
  <c r="D55" i="18"/>
  <c r="C55" i="18"/>
  <c r="B55" i="18"/>
  <c r="I54" i="18"/>
  <c r="H54" i="18"/>
  <c r="G54" i="18"/>
  <c r="F54" i="18"/>
  <c r="E54" i="18"/>
  <c r="D54" i="18"/>
  <c r="C54" i="18"/>
  <c r="B54" i="18"/>
  <c r="I53" i="18"/>
  <c r="P11" i="87" s="1"/>
  <c r="H53" i="18"/>
  <c r="G53" i="18"/>
  <c r="F53" i="18"/>
  <c r="E53" i="18"/>
  <c r="D53" i="18"/>
  <c r="C53" i="18"/>
  <c r="B53" i="18"/>
  <c r="B11" i="87" s="1"/>
  <c r="I58" i="19"/>
  <c r="H58" i="19"/>
  <c r="G58" i="19"/>
  <c r="F58" i="19"/>
  <c r="E58" i="19"/>
  <c r="D58" i="19"/>
  <c r="C58" i="19"/>
  <c r="B58" i="19"/>
  <c r="I57" i="19"/>
  <c r="H57" i="19"/>
  <c r="G57" i="19"/>
  <c r="F57" i="19"/>
  <c r="E57" i="19"/>
  <c r="D57" i="19"/>
  <c r="C57" i="19"/>
  <c r="B57" i="19"/>
  <c r="I56" i="19"/>
  <c r="H56" i="19"/>
  <c r="G56" i="19"/>
  <c r="F56" i="19"/>
  <c r="E56" i="19"/>
  <c r="D56" i="19"/>
  <c r="C56" i="19"/>
  <c r="B56" i="19"/>
  <c r="I55" i="19"/>
  <c r="H55" i="19"/>
  <c r="G55" i="19"/>
  <c r="F55" i="19"/>
  <c r="E55" i="19"/>
  <c r="D55" i="19"/>
  <c r="C55" i="19"/>
  <c r="B55" i="19"/>
  <c r="I54" i="19"/>
  <c r="H54" i="19"/>
  <c r="G54" i="19"/>
  <c r="F54" i="19"/>
  <c r="E54" i="19"/>
  <c r="D54" i="19"/>
  <c r="C54" i="19"/>
  <c r="B54" i="19"/>
  <c r="I53" i="19"/>
  <c r="P55" i="87" s="1"/>
  <c r="H53" i="19"/>
  <c r="N55" i="87" s="1"/>
  <c r="G53" i="19"/>
  <c r="F53" i="19"/>
  <c r="E53" i="19"/>
  <c r="D53" i="19"/>
  <c r="F55" i="87" s="1"/>
  <c r="C53" i="19"/>
  <c r="B53" i="19"/>
  <c r="I58" i="20"/>
  <c r="H58" i="20"/>
  <c r="G58" i="20"/>
  <c r="F58" i="20"/>
  <c r="E58" i="20"/>
  <c r="D58" i="20"/>
  <c r="C58" i="20"/>
  <c r="B58" i="20"/>
  <c r="I57" i="20"/>
  <c r="H57" i="20"/>
  <c r="G57" i="20"/>
  <c r="F57" i="20"/>
  <c r="E57" i="20"/>
  <c r="D57" i="20"/>
  <c r="C57" i="20"/>
  <c r="B57" i="20"/>
  <c r="I56" i="20"/>
  <c r="H56" i="20"/>
  <c r="G56" i="20"/>
  <c r="F56" i="20"/>
  <c r="E56" i="20"/>
  <c r="D56" i="20"/>
  <c r="C56" i="20"/>
  <c r="B56" i="20"/>
  <c r="I55" i="20"/>
  <c r="H55" i="20"/>
  <c r="G55" i="20"/>
  <c r="F55" i="20"/>
  <c r="E55" i="20"/>
  <c r="D55" i="20"/>
  <c r="C55" i="20"/>
  <c r="B55" i="20"/>
  <c r="I54" i="20"/>
  <c r="H54" i="20"/>
  <c r="G54" i="20"/>
  <c r="F54" i="20"/>
  <c r="E54" i="20"/>
  <c r="D54" i="20"/>
  <c r="C54" i="20"/>
  <c r="B54" i="20"/>
  <c r="I53" i="20"/>
  <c r="P12" i="87" s="1"/>
  <c r="H53" i="20"/>
  <c r="G53" i="20"/>
  <c r="F53" i="20"/>
  <c r="E53" i="20"/>
  <c r="D53" i="20"/>
  <c r="C53" i="20"/>
  <c r="B53" i="20"/>
  <c r="I58" i="21"/>
  <c r="H58" i="21"/>
  <c r="G58" i="21"/>
  <c r="F58" i="21"/>
  <c r="E58" i="21"/>
  <c r="D58" i="21"/>
  <c r="C58" i="21"/>
  <c r="B58" i="21"/>
  <c r="I57" i="21"/>
  <c r="H57" i="21"/>
  <c r="G57" i="21"/>
  <c r="F57" i="21"/>
  <c r="E57" i="21"/>
  <c r="D57" i="21"/>
  <c r="C57" i="21"/>
  <c r="B57" i="21"/>
  <c r="I56" i="21"/>
  <c r="H56" i="21"/>
  <c r="G56" i="21"/>
  <c r="F56" i="21"/>
  <c r="E56" i="21"/>
  <c r="D56" i="21"/>
  <c r="C56" i="21"/>
  <c r="B56" i="21"/>
  <c r="I55" i="21"/>
  <c r="H55" i="21"/>
  <c r="G55" i="21"/>
  <c r="F55" i="21"/>
  <c r="E55" i="21"/>
  <c r="D55" i="21"/>
  <c r="C55" i="21"/>
  <c r="B55" i="21"/>
  <c r="I54" i="21"/>
  <c r="H54" i="21"/>
  <c r="G54" i="21"/>
  <c r="F54" i="21"/>
  <c r="E54" i="21"/>
  <c r="D54" i="21"/>
  <c r="C54" i="21"/>
  <c r="B54" i="21"/>
  <c r="I53" i="21"/>
  <c r="P56" i="87" s="1"/>
  <c r="H53" i="21"/>
  <c r="G53" i="21"/>
  <c r="F53" i="21"/>
  <c r="E53" i="21"/>
  <c r="D53" i="21"/>
  <c r="F56" i="87" s="1"/>
  <c r="C53" i="21"/>
  <c r="B53" i="21"/>
  <c r="B56" i="87" s="1"/>
  <c r="I58" i="22"/>
  <c r="H58" i="22"/>
  <c r="G58" i="22"/>
  <c r="F58" i="22"/>
  <c r="E58" i="22"/>
  <c r="D58" i="22"/>
  <c r="C58" i="22"/>
  <c r="B58" i="22"/>
  <c r="I57" i="22"/>
  <c r="H57" i="22"/>
  <c r="G57" i="22"/>
  <c r="F57" i="22"/>
  <c r="E57" i="22"/>
  <c r="D57" i="22"/>
  <c r="C57" i="22"/>
  <c r="B57" i="22"/>
  <c r="I56" i="22"/>
  <c r="H56" i="22"/>
  <c r="G56" i="22"/>
  <c r="F56" i="22"/>
  <c r="E56" i="22"/>
  <c r="D56" i="22"/>
  <c r="C56" i="22"/>
  <c r="B56" i="22"/>
  <c r="I55" i="22"/>
  <c r="H55" i="22"/>
  <c r="G55" i="22"/>
  <c r="F55" i="22"/>
  <c r="E55" i="22"/>
  <c r="D55" i="22"/>
  <c r="C55" i="22"/>
  <c r="B55" i="22"/>
  <c r="I54" i="22"/>
  <c r="H54" i="22"/>
  <c r="G54" i="22"/>
  <c r="F54" i="22"/>
  <c r="E54" i="22"/>
  <c r="D54" i="22"/>
  <c r="C54" i="22"/>
  <c r="B54" i="22"/>
  <c r="I53" i="22"/>
  <c r="H53" i="22"/>
  <c r="G53" i="22"/>
  <c r="F53" i="22"/>
  <c r="E53" i="22"/>
  <c r="D53" i="22"/>
  <c r="C53" i="22"/>
  <c r="B53" i="22"/>
  <c r="B13" i="87" s="1"/>
  <c r="I58" i="23"/>
  <c r="H58" i="23"/>
  <c r="G58" i="23"/>
  <c r="F58" i="23"/>
  <c r="E58" i="23"/>
  <c r="D58" i="23"/>
  <c r="C58" i="23"/>
  <c r="B58" i="23"/>
  <c r="I57" i="23"/>
  <c r="H57" i="23"/>
  <c r="G57" i="23"/>
  <c r="F57" i="23"/>
  <c r="E57" i="23"/>
  <c r="D57" i="23"/>
  <c r="C57" i="23"/>
  <c r="B57" i="23"/>
  <c r="I56" i="23"/>
  <c r="H56" i="23"/>
  <c r="G56" i="23"/>
  <c r="F56" i="23"/>
  <c r="E56" i="23"/>
  <c r="D56" i="23"/>
  <c r="C56" i="23"/>
  <c r="B56" i="23"/>
  <c r="I55" i="23"/>
  <c r="H55" i="23"/>
  <c r="G55" i="23"/>
  <c r="F55" i="23"/>
  <c r="E55" i="23"/>
  <c r="D55" i="23"/>
  <c r="C55" i="23"/>
  <c r="B55" i="23"/>
  <c r="I54" i="23"/>
  <c r="H54" i="23"/>
  <c r="G54" i="23"/>
  <c r="F54" i="23"/>
  <c r="E54" i="23"/>
  <c r="D54" i="23"/>
  <c r="C54" i="23"/>
  <c r="B54" i="23"/>
  <c r="I53" i="23"/>
  <c r="P57" i="87" s="1"/>
  <c r="H53" i="23"/>
  <c r="N57" i="87" s="1"/>
  <c r="G53" i="23"/>
  <c r="F53" i="23"/>
  <c r="E53" i="23"/>
  <c r="D53" i="23"/>
  <c r="C53" i="23"/>
  <c r="D57" i="87" s="1"/>
  <c r="B53" i="23"/>
  <c r="I58" i="25"/>
  <c r="H58" i="25"/>
  <c r="G58" i="25"/>
  <c r="F58" i="25"/>
  <c r="E58" i="25"/>
  <c r="D58" i="25"/>
  <c r="C58" i="25"/>
  <c r="B58" i="25"/>
  <c r="I57" i="25"/>
  <c r="H57" i="25"/>
  <c r="G57" i="25"/>
  <c r="F57" i="25"/>
  <c r="E57" i="25"/>
  <c r="D57" i="25"/>
  <c r="C57" i="25"/>
  <c r="B57" i="25"/>
  <c r="I56" i="25"/>
  <c r="H56" i="25"/>
  <c r="G56" i="25"/>
  <c r="F56" i="25"/>
  <c r="E56" i="25"/>
  <c r="D56" i="25"/>
  <c r="C56" i="25"/>
  <c r="B56" i="25"/>
  <c r="I55" i="25"/>
  <c r="H55" i="25"/>
  <c r="G55" i="25"/>
  <c r="F55" i="25"/>
  <c r="E55" i="25"/>
  <c r="D55" i="25"/>
  <c r="C55" i="25"/>
  <c r="B55" i="25"/>
  <c r="I54" i="25"/>
  <c r="H54" i="25"/>
  <c r="G54" i="25"/>
  <c r="F54" i="25"/>
  <c r="E54" i="25"/>
  <c r="D54" i="25"/>
  <c r="C54" i="25"/>
  <c r="B54" i="25"/>
  <c r="I53" i="25"/>
  <c r="P58" i="87" s="1"/>
  <c r="H53" i="25"/>
  <c r="G53" i="25"/>
  <c r="F53" i="25"/>
  <c r="E53" i="25"/>
  <c r="D53" i="25"/>
  <c r="C53" i="25"/>
  <c r="D58" i="87" s="1"/>
  <c r="B53" i="25"/>
  <c r="B58" i="87" s="1"/>
  <c r="I58" i="26"/>
  <c r="H58" i="26"/>
  <c r="G58" i="26"/>
  <c r="F58" i="26"/>
  <c r="E58" i="26"/>
  <c r="D58" i="26"/>
  <c r="C58" i="26"/>
  <c r="B58" i="26"/>
  <c r="I57" i="26"/>
  <c r="H57" i="26"/>
  <c r="G57" i="26"/>
  <c r="F57" i="26"/>
  <c r="E57" i="26"/>
  <c r="D57" i="26"/>
  <c r="C57" i="26"/>
  <c r="B57" i="26"/>
  <c r="I56" i="26"/>
  <c r="H56" i="26"/>
  <c r="G56" i="26"/>
  <c r="F56" i="26"/>
  <c r="E56" i="26"/>
  <c r="D56" i="26"/>
  <c r="C56" i="26"/>
  <c r="B56" i="26"/>
  <c r="I55" i="26"/>
  <c r="H55" i="26"/>
  <c r="G55" i="26"/>
  <c r="F55" i="26"/>
  <c r="E55" i="26"/>
  <c r="D55" i="26"/>
  <c r="C55" i="26"/>
  <c r="B55" i="26"/>
  <c r="I54" i="26"/>
  <c r="H54" i="26"/>
  <c r="G54" i="26"/>
  <c r="F54" i="26"/>
  <c r="E54" i="26"/>
  <c r="D54" i="26"/>
  <c r="C54" i="26"/>
  <c r="B54" i="26"/>
  <c r="I53" i="26"/>
  <c r="H53" i="26"/>
  <c r="N15" i="87" s="1"/>
  <c r="G53" i="26"/>
  <c r="F53" i="26"/>
  <c r="E53" i="26"/>
  <c r="D53" i="26"/>
  <c r="C53" i="26"/>
  <c r="B53" i="26"/>
  <c r="I58" i="27"/>
  <c r="H58" i="27"/>
  <c r="G58" i="27"/>
  <c r="F58" i="27"/>
  <c r="E58" i="27"/>
  <c r="D58" i="27"/>
  <c r="C58" i="27"/>
  <c r="B58" i="27"/>
  <c r="I57" i="27"/>
  <c r="H57" i="27"/>
  <c r="G57" i="27"/>
  <c r="F57" i="27"/>
  <c r="E57" i="27"/>
  <c r="D57" i="27"/>
  <c r="C57" i="27"/>
  <c r="B57" i="27"/>
  <c r="I56" i="27"/>
  <c r="H56" i="27"/>
  <c r="G56" i="27"/>
  <c r="F56" i="27"/>
  <c r="E56" i="27"/>
  <c r="D56" i="27"/>
  <c r="C56" i="27"/>
  <c r="B56" i="27"/>
  <c r="I55" i="27"/>
  <c r="H55" i="27"/>
  <c r="G55" i="27"/>
  <c r="F55" i="27"/>
  <c r="E55" i="27"/>
  <c r="D55" i="27"/>
  <c r="C55" i="27"/>
  <c r="B55" i="27"/>
  <c r="I54" i="27"/>
  <c r="H54" i="27"/>
  <c r="G54" i="27"/>
  <c r="F54" i="27"/>
  <c r="E54" i="27"/>
  <c r="D54" i="27"/>
  <c r="C54" i="27"/>
  <c r="B54" i="27"/>
  <c r="I53" i="27"/>
  <c r="P59" i="87" s="1"/>
  <c r="H53" i="27"/>
  <c r="G53" i="27"/>
  <c r="F53" i="27"/>
  <c r="E53" i="27"/>
  <c r="D53" i="27"/>
  <c r="C53" i="27"/>
  <c r="D59" i="87" s="1"/>
  <c r="B53" i="27"/>
  <c r="I58" i="28"/>
  <c r="H58" i="28"/>
  <c r="G58" i="28"/>
  <c r="F58" i="28"/>
  <c r="E58" i="28"/>
  <c r="D58" i="28"/>
  <c r="C58" i="28"/>
  <c r="B58" i="28"/>
  <c r="I57" i="28"/>
  <c r="H57" i="28"/>
  <c r="G57" i="28"/>
  <c r="F57" i="28"/>
  <c r="E57" i="28"/>
  <c r="D57" i="28"/>
  <c r="C57" i="28"/>
  <c r="B57" i="28"/>
  <c r="I56" i="28"/>
  <c r="H56" i="28"/>
  <c r="G56" i="28"/>
  <c r="F56" i="28"/>
  <c r="E56" i="28"/>
  <c r="D56" i="28"/>
  <c r="C56" i="28"/>
  <c r="B56" i="28"/>
  <c r="I55" i="28"/>
  <c r="H55" i="28"/>
  <c r="G55" i="28"/>
  <c r="F55" i="28"/>
  <c r="E55" i="28"/>
  <c r="D55" i="28"/>
  <c r="C55" i="28"/>
  <c r="B55" i="28"/>
  <c r="I54" i="28"/>
  <c r="H54" i="28"/>
  <c r="G54" i="28"/>
  <c r="F54" i="28"/>
  <c r="E54" i="28"/>
  <c r="D54" i="28"/>
  <c r="C54" i="28"/>
  <c r="B54" i="28"/>
  <c r="I53" i="28"/>
  <c r="P16" i="87" s="1"/>
  <c r="H53" i="28"/>
  <c r="G53" i="28"/>
  <c r="F53" i="28"/>
  <c r="E53" i="28"/>
  <c r="D53" i="28"/>
  <c r="C53" i="28"/>
  <c r="B53" i="28"/>
  <c r="B16" i="87" s="1"/>
  <c r="I58" i="29"/>
  <c r="H58" i="29"/>
  <c r="G58" i="29"/>
  <c r="F58" i="29"/>
  <c r="E58" i="29"/>
  <c r="D58" i="29"/>
  <c r="C58" i="29"/>
  <c r="B58" i="29"/>
  <c r="I57" i="29"/>
  <c r="H57" i="29"/>
  <c r="G57" i="29"/>
  <c r="F57" i="29"/>
  <c r="E57" i="29"/>
  <c r="D57" i="29"/>
  <c r="C57" i="29"/>
  <c r="B57" i="29"/>
  <c r="I56" i="29"/>
  <c r="H56" i="29"/>
  <c r="G56" i="29"/>
  <c r="F56" i="29"/>
  <c r="E56" i="29"/>
  <c r="D56" i="29"/>
  <c r="C56" i="29"/>
  <c r="B56" i="29"/>
  <c r="I55" i="29"/>
  <c r="H55" i="29"/>
  <c r="G55" i="29"/>
  <c r="F55" i="29"/>
  <c r="E55" i="29"/>
  <c r="D55" i="29"/>
  <c r="C55" i="29"/>
  <c r="B55" i="29"/>
  <c r="I54" i="29"/>
  <c r="H54" i="29"/>
  <c r="G54" i="29"/>
  <c r="F54" i="29"/>
  <c r="E54" i="29"/>
  <c r="D54" i="29"/>
  <c r="C54" i="29"/>
  <c r="B54" i="29"/>
  <c r="I53" i="29"/>
  <c r="P60" i="87" s="1"/>
  <c r="H53" i="29"/>
  <c r="G53" i="29"/>
  <c r="F53" i="29"/>
  <c r="E53" i="29"/>
  <c r="D53" i="29"/>
  <c r="C53" i="29"/>
  <c r="D60" i="87" s="1"/>
  <c r="B53" i="29"/>
  <c r="I58" i="30"/>
  <c r="H58" i="30"/>
  <c r="G58" i="30"/>
  <c r="F58" i="30"/>
  <c r="E58" i="30"/>
  <c r="D58" i="30"/>
  <c r="C58" i="30"/>
  <c r="B58" i="30"/>
  <c r="I57" i="30"/>
  <c r="H57" i="30"/>
  <c r="G57" i="30"/>
  <c r="F57" i="30"/>
  <c r="E57" i="30"/>
  <c r="D57" i="30"/>
  <c r="C57" i="30"/>
  <c r="B57" i="30"/>
  <c r="I56" i="30"/>
  <c r="H56" i="30"/>
  <c r="G56" i="30"/>
  <c r="F56" i="30"/>
  <c r="E56" i="30"/>
  <c r="D56" i="30"/>
  <c r="C56" i="30"/>
  <c r="B56" i="30"/>
  <c r="I55" i="30"/>
  <c r="H55" i="30"/>
  <c r="G55" i="30"/>
  <c r="F55" i="30"/>
  <c r="E55" i="30"/>
  <c r="D55" i="30"/>
  <c r="C55" i="30"/>
  <c r="B55" i="30"/>
  <c r="I54" i="30"/>
  <c r="H54" i="30"/>
  <c r="G54" i="30"/>
  <c r="F54" i="30"/>
  <c r="E54" i="30"/>
  <c r="D54" i="30"/>
  <c r="C54" i="30"/>
  <c r="B54" i="30"/>
  <c r="I53" i="30"/>
  <c r="P17" i="87" s="1"/>
  <c r="H53" i="30"/>
  <c r="G53" i="30"/>
  <c r="F53" i="30"/>
  <c r="E53" i="30"/>
  <c r="D53" i="30"/>
  <c r="C53" i="30"/>
  <c r="B53" i="30"/>
  <c r="I58" i="31"/>
  <c r="H58" i="31"/>
  <c r="G58" i="31"/>
  <c r="F58" i="31"/>
  <c r="E58" i="31"/>
  <c r="D58" i="31"/>
  <c r="C58" i="31"/>
  <c r="B58" i="31"/>
  <c r="I57" i="31"/>
  <c r="H57" i="31"/>
  <c r="G57" i="31"/>
  <c r="F57" i="31"/>
  <c r="E57" i="31"/>
  <c r="D57" i="31"/>
  <c r="C57" i="31"/>
  <c r="B57" i="31"/>
  <c r="I56" i="31"/>
  <c r="H56" i="31"/>
  <c r="G56" i="31"/>
  <c r="F56" i="31"/>
  <c r="E56" i="31"/>
  <c r="D56" i="31"/>
  <c r="C56" i="31"/>
  <c r="B56" i="31"/>
  <c r="I55" i="31"/>
  <c r="H55" i="31"/>
  <c r="G55" i="31"/>
  <c r="F55" i="31"/>
  <c r="E55" i="31"/>
  <c r="D55" i="31"/>
  <c r="C55" i="31"/>
  <c r="B55" i="31"/>
  <c r="I54" i="31"/>
  <c r="H54" i="31"/>
  <c r="G54" i="31"/>
  <c r="F54" i="31"/>
  <c r="E54" i="31"/>
  <c r="D54" i="31"/>
  <c r="C54" i="31"/>
  <c r="B54" i="31"/>
  <c r="I53" i="31"/>
  <c r="P61" i="87" s="1"/>
  <c r="H53" i="31"/>
  <c r="N61" i="87" s="1"/>
  <c r="G53" i="31"/>
  <c r="F53" i="31"/>
  <c r="E53" i="31"/>
  <c r="D53" i="31"/>
  <c r="C53" i="31"/>
  <c r="D61" i="87" s="1"/>
  <c r="B53" i="31"/>
  <c r="I58" i="32"/>
  <c r="H58" i="32"/>
  <c r="G58" i="32"/>
  <c r="F58" i="32"/>
  <c r="E58" i="32"/>
  <c r="D58" i="32"/>
  <c r="C58" i="32"/>
  <c r="B58" i="32"/>
  <c r="I57" i="32"/>
  <c r="H57" i="32"/>
  <c r="G57" i="32"/>
  <c r="F57" i="32"/>
  <c r="E57" i="32"/>
  <c r="D57" i="32"/>
  <c r="C57" i="32"/>
  <c r="B57" i="32"/>
  <c r="I56" i="32"/>
  <c r="H56" i="32"/>
  <c r="G56" i="32"/>
  <c r="F56" i="32"/>
  <c r="E56" i="32"/>
  <c r="D56" i="32"/>
  <c r="C56" i="32"/>
  <c r="B56" i="32"/>
  <c r="I55" i="32"/>
  <c r="H55" i="32"/>
  <c r="G55" i="32"/>
  <c r="F55" i="32"/>
  <c r="E55" i="32"/>
  <c r="D55" i="32"/>
  <c r="C55" i="32"/>
  <c r="B55" i="32"/>
  <c r="I54" i="32"/>
  <c r="H54" i="32"/>
  <c r="G54" i="32"/>
  <c r="F54" i="32"/>
  <c r="E54" i="32"/>
  <c r="D54" i="32"/>
  <c r="C54" i="32"/>
  <c r="B54" i="32"/>
  <c r="I53" i="32"/>
  <c r="H53" i="32"/>
  <c r="G53" i="32"/>
  <c r="F53" i="32"/>
  <c r="E53" i="32"/>
  <c r="D53" i="32"/>
  <c r="C53" i="32"/>
  <c r="B53" i="32"/>
  <c r="I58" i="33"/>
  <c r="H58" i="33"/>
  <c r="G58" i="33"/>
  <c r="F58" i="33"/>
  <c r="E58" i="33"/>
  <c r="D58" i="33"/>
  <c r="C58" i="33"/>
  <c r="B58" i="33"/>
  <c r="I57" i="33"/>
  <c r="H57" i="33"/>
  <c r="G57" i="33"/>
  <c r="F57" i="33"/>
  <c r="E57" i="33"/>
  <c r="D57" i="33"/>
  <c r="C57" i="33"/>
  <c r="B57" i="33"/>
  <c r="I56" i="33"/>
  <c r="H56" i="33"/>
  <c r="G56" i="33"/>
  <c r="F56" i="33"/>
  <c r="E56" i="33"/>
  <c r="D56" i="33"/>
  <c r="C56" i="33"/>
  <c r="B56" i="33"/>
  <c r="I55" i="33"/>
  <c r="H55" i="33"/>
  <c r="G55" i="33"/>
  <c r="F55" i="33"/>
  <c r="E55" i="33"/>
  <c r="D55" i="33"/>
  <c r="C55" i="33"/>
  <c r="B55" i="33"/>
  <c r="I54" i="33"/>
  <c r="H54" i="33"/>
  <c r="G54" i="33"/>
  <c r="F54" i="33"/>
  <c r="E54" i="33"/>
  <c r="D54" i="33"/>
  <c r="C54" i="33"/>
  <c r="B54" i="33"/>
  <c r="I53" i="33"/>
  <c r="P62" i="87" s="1"/>
  <c r="H53" i="33"/>
  <c r="G53" i="33"/>
  <c r="F53" i="33"/>
  <c r="E53" i="33"/>
  <c r="D53" i="33"/>
  <c r="C53" i="33"/>
  <c r="B53" i="33"/>
  <c r="I58" i="34"/>
  <c r="H58" i="34"/>
  <c r="G58" i="34"/>
  <c r="F58" i="34"/>
  <c r="E58" i="34"/>
  <c r="D58" i="34"/>
  <c r="C58" i="34"/>
  <c r="B58" i="34"/>
  <c r="I57" i="34"/>
  <c r="H57" i="34"/>
  <c r="G57" i="34"/>
  <c r="F57" i="34"/>
  <c r="E57" i="34"/>
  <c r="D57" i="34"/>
  <c r="C57" i="34"/>
  <c r="B57" i="34"/>
  <c r="I56" i="34"/>
  <c r="H56" i="34"/>
  <c r="G56" i="34"/>
  <c r="F56" i="34"/>
  <c r="E56" i="34"/>
  <c r="D56" i="34"/>
  <c r="C56" i="34"/>
  <c r="B56" i="34"/>
  <c r="I55" i="34"/>
  <c r="H55" i="34"/>
  <c r="G55" i="34"/>
  <c r="F55" i="34"/>
  <c r="E55" i="34"/>
  <c r="D55" i="34"/>
  <c r="C55" i="34"/>
  <c r="B55" i="34"/>
  <c r="I54" i="34"/>
  <c r="H54" i="34"/>
  <c r="G54" i="34"/>
  <c r="F54" i="34"/>
  <c r="E54" i="34"/>
  <c r="D54" i="34"/>
  <c r="C54" i="34"/>
  <c r="B54" i="34"/>
  <c r="I53" i="34"/>
  <c r="H53" i="34"/>
  <c r="G53" i="34"/>
  <c r="F53" i="34"/>
  <c r="E53" i="34"/>
  <c r="D53" i="34"/>
  <c r="C53" i="34"/>
  <c r="B53" i="34"/>
  <c r="I58" i="35"/>
  <c r="H58" i="35"/>
  <c r="G58" i="35"/>
  <c r="F58" i="35"/>
  <c r="E58" i="35"/>
  <c r="D58" i="35"/>
  <c r="C58" i="35"/>
  <c r="B58" i="35"/>
  <c r="I57" i="35"/>
  <c r="H57" i="35"/>
  <c r="G57" i="35"/>
  <c r="F57" i="35"/>
  <c r="E57" i="35"/>
  <c r="D57" i="35"/>
  <c r="C57" i="35"/>
  <c r="B57" i="35"/>
  <c r="I56" i="35"/>
  <c r="H56" i="35"/>
  <c r="G56" i="35"/>
  <c r="F56" i="35"/>
  <c r="E56" i="35"/>
  <c r="D56" i="35"/>
  <c r="C56" i="35"/>
  <c r="B56" i="35"/>
  <c r="I55" i="35"/>
  <c r="H55" i="35"/>
  <c r="G55" i="35"/>
  <c r="F55" i="35"/>
  <c r="E55" i="35"/>
  <c r="D55" i="35"/>
  <c r="C55" i="35"/>
  <c r="B55" i="35"/>
  <c r="I54" i="35"/>
  <c r="H54" i="35"/>
  <c r="G54" i="35"/>
  <c r="F54" i="35"/>
  <c r="E54" i="35"/>
  <c r="D54" i="35"/>
  <c r="C54" i="35"/>
  <c r="B54" i="35"/>
  <c r="I53" i="35"/>
  <c r="H53" i="35"/>
  <c r="N63" i="87" s="1"/>
  <c r="G53" i="35"/>
  <c r="F53" i="35"/>
  <c r="E53" i="35"/>
  <c r="D53" i="35"/>
  <c r="C53" i="35"/>
  <c r="B53" i="35"/>
  <c r="I58" i="36"/>
  <c r="H58" i="36"/>
  <c r="G58" i="36"/>
  <c r="F58" i="36"/>
  <c r="E58" i="36"/>
  <c r="D58" i="36"/>
  <c r="C58" i="36"/>
  <c r="B58" i="36"/>
  <c r="I57" i="36"/>
  <c r="H57" i="36"/>
  <c r="G57" i="36"/>
  <c r="F57" i="36"/>
  <c r="E57" i="36"/>
  <c r="D57" i="36"/>
  <c r="C57" i="36"/>
  <c r="B57" i="36"/>
  <c r="I56" i="36"/>
  <c r="H56" i="36"/>
  <c r="G56" i="36"/>
  <c r="F56" i="36"/>
  <c r="E56" i="36"/>
  <c r="D56" i="36"/>
  <c r="C56" i="36"/>
  <c r="B56" i="36"/>
  <c r="I55" i="36"/>
  <c r="H55" i="36"/>
  <c r="G55" i="36"/>
  <c r="F55" i="36"/>
  <c r="E55" i="36"/>
  <c r="D55" i="36"/>
  <c r="C55" i="36"/>
  <c r="B55" i="36"/>
  <c r="I54" i="36"/>
  <c r="H54" i="36"/>
  <c r="G54" i="36"/>
  <c r="F54" i="36"/>
  <c r="E54" i="36"/>
  <c r="D54" i="36"/>
  <c r="C54" i="36"/>
  <c r="B54" i="36"/>
  <c r="I53" i="36"/>
  <c r="P20" i="87" s="1"/>
  <c r="H53" i="36"/>
  <c r="G53" i="36"/>
  <c r="F53" i="36"/>
  <c r="E53" i="36"/>
  <c r="D53" i="36"/>
  <c r="C53" i="36"/>
  <c r="B53" i="36"/>
  <c r="I58" i="38"/>
  <c r="H58" i="38"/>
  <c r="G58" i="38"/>
  <c r="F58" i="38"/>
  <c r="E58" i="38"/>
  <c r="D58" i="38"/>
  <c r="C58" i="38"/>
  <c r="B58" i="38"/>
  <c r="I57" i="38"/>
  <c r="H57" i="38"/>
  <c r="G57" i="38"/>
  <c r="F57" i="38"/>
  <c r="E57" i="38"/>
  <c r="D57" i="38"/>
  <c r="C57" i="38"/>
  <c r="B57" i="38"/>
  <c r="I56" i="38"/>
  <c r="H56" i="38"/>
  <c r="G56" i="38"/>
  <c r="F56" i="38"/>
  <c r="E56" i="38"/>
  <c r="D56" i="38"/>
  <c r="C56" i="38"/>
  <c r="B56" i="38"/>
  <c r="I55" i="38"/>
  <c r="H55" i="38"/>
  <c r="G55" i="38"/>
  <c r="F55" i="38"/>
  <c r="E55" i="38"/>
  <c r="D55" i="38"/>
  <c r="C55" i="38"/>
  <c r="B55" i="38"/>
  <c r="I54" i="38"/>
  <c r="H54" i="38"/>
  <c r="G54" i="38"/>
  <c r="F54" i="38"/>
  <c r="E54" i="38"/>
  <c r="D54" i="38"/>
  <c r="C54" i="38"/>
  <c r="B54" i="38"/>
  <c r="I53" i="38"/>
  <c r="H53" i="38"/>
  <c r="G53" i="38"/>
  <c r="F53" i="38"/>
  <c r="E53" i="38"/>
  <c r="D53" i="38"/>
  <c r="C53" i="38"/>
  <c r="B53" i="38"/>
  <c r="I58" i="39"/>
  <c r="H58" i="39"/>
  <c r="G58" i="39"/>
  <c r="F58" i="39"/>
  <c r="E58" i="39"/>
  <c r="D58" i="39"/>
  <c r="C58" i="39"/>
  <c r="B58" i="39"/>
  <c r="I57" i="39"/>
  <c r="H57" i="39"/>
  <c r="G57" i="39"/>
  <c r="F57" i="39"/>
  <c r="E57" i="39"/>
  <c r="D57" i="39"/>
  <c r="C57" i="39"/>
  <c r="B57" i="39"/>
  <c r="I56" i="39"/>
  <c r="H56" i="39"/>
  <c r="G56" i="39"/>
  <c r="F56" i="39"/>
  <c r="E56" i="39"/>
  <c r="D56" i="39"/>
  <c r="C56" i="39"/>
  <c r="B56" i="39"/>
  <c r="I55" i="39"/>
  <c r="H55" i="39"/>
  <c r="G55" i="39"/>
  <c r="F55" i="39"/>
  <c r="E55" i="39"/>
  <c r="D55" i="39"/>
  <c r="C55" i="39"/>
  <c r="B55" i="39"/>
  <c r="I54" i="39"/>
  <c r="H54" i="39"/>
  <c r="G54" i="39"/>
  <c r="F54" i="39"/>
  <c r="E54" i="39"/>
  <c r="D54" i="39"/>
  <c r="C54" i="39"/>
  <c r="B54" i="39"/>
  <c r="I53" i="39"/>
  <c r="P65" i="87" s="1"/>
  <c r="H53" i="39"/>
  <c r="G53" i="39"/>
  <c r="F53" i="39"/>
  <c r="E53" i="39"/>
  <c r="D53" i="39"/>
  <c r="C53" i="39"/>
  <c r="B53" i="39"/>
  <c r="I58" i="40"/>
  <c r="H58" i="40"/>
  <c r="G58" i="40"/>
  <c r="F58" i="40"/>
  <c r="E58" i="40"/>
  <c r="D58" i="40"/>
  <c r="C58" i="40"/>
  <c r="B58" i="40"/>
  <c r="I57" i="40"/>
  <c r="H57" i="40"/>
  <c r="G57" i="40"/>
  <c r="F57" i="40"/>
  <c r="E57" i="40"/>
  <c r="D57" i="40"/>
  <c r="C57" i="40"/>
  <c r="B57" i="40"/>
  <c r="I56" i="40"/>
  <c r="H56" i="40"/>
  <c r="G56" i="40"/>
  <c r="F56" i="40"/>
  <c r="E56" i="40"/>
  <c r="D56" i="40"/>
  <c r="C56" i="40"/>
  <c r="B56" i="40"/>
  <c r="I55" i="40"/>
  <c r="H55" i="40"/>
  <c r="G55" i="40"/>
  <c r="F55" i="40"/>
  <c r="E55" i="40"/>
  <c r="D55" i="40"/>
  <c r="C55" i="40"/>
  <c r="B55" i="40"/>
  <c r="I54" i="40"/>
  <c r="H54" i="40"/>
  <c r="G54" i="40"/>
  <c r="F54" i="40"/>
  <c r="E54" i="40"/>
  <c r="D54" i="40"/>
  <c r="C54" i="40"/>
  <c r="B54" i="40"/>
  <c r="I53" i="40"/>
  <c r="P22" i="87" s="1"/>
  <c r="H53" i="40"/>
  <c r="G53" i="40"/>
  <c r="F53" i="40"/>
  <c r="E53" i="40"/>
  <c r="D53" i="40"/>
  <c r="C53" i="40"/>
  <c r="B53" i="40"/>
  <c r="I58" i="41"/>
  <c r="H58" i="41"/>
  <c r="G58" i="41"/>
  <c r="F58" i="41"/>
  <c r="E58" i="41"/>
  <c r="D58" i="41"/>
  <c r="C58" i="41"/>
  <c r="B58" i="41"/>
  <c r="I57" i="41"/>
  <c r="H57" i="41"/>
  <c r="G57" i="41"/>
  <c r="F57" i="41"/>
  <c r="E57" i="41"/>
  <c r="D57" i="41"/>
  <c r="C57" i="41"/>
  <c r="B57" i="41"/>
  <c r="I56" i="41"/>
  <c r="H56" i="41"/>
  <c r="G56" i="41"/>
  <c r="F56" i="41"/>
  <c r="E56" i="41"/>
  <c r="D56" i="41"/>
  <c r="C56" i="41"/>
  <c r="B56" i="41"/>
  <c r="I55" i="41"/>
  <c r="H55" i="41"/>
  <c r="G55" i="41"/>
  <c r="F55" i="41"/>
  <c r="E55" i="41"/>
  <c r="D55" i="41"/>
  <c r="C55" i="41"/>
  <c r="B55" i="41"/>
  <c r="I54" i="41"/>
  <c r="H54" i="41"/>
  <c r="G54" i="41"/>
  <c r="F54" i="41"/>
  <c r="E54" i="41"/>
  <c r="D54" i="41"/>
  <c r="C54" i="41"/>
  <c r="B54" i="41"/>
  <c r="I53" i="41"/>
  <c r="H53" i="41"/>
  <c r="N66" i="87" s="1"/>
  <c r="G53" i="41"/>
  <c r="F53" i="41"/>
  <c r="E53" i="41"/>
  <c r="D53" i="41"/>
  <c r="C53" i="41"/>
  <c r="B53" i="41"/>
  <c r="I58" i="42"/>
  <c r="H58" i="42"/>
  <c r="G58" i="42"/>
  <c r="F58" i="42"/>
  <c r="E58" i="42"/>
  <c r="D58" i="42"/>
  <c r="C58" i="42"/>
  <c r="B58" i="42"/>
  <c r="I57" i="42"/>
  <c r="H57" i="42"/>
  <c r="G57" i="42"/>
  <c r="F57" i="42"/>
  <c r="E57" i="42"/>
  <c r="D57" i="42"/>
  <c r="C57" i="42"/>
  <c r="B57" i="42"/>
  <c r="I56" i="42"/>
  <c r="H56" i="42"/>
  <c r="G56" i="42"/>
  <c r="F56" i="42"/>
  <c r="E56" i="42"/>
  <c r="D56" i="42"/>
  <c r="C56" i="42"/>
  <c r="B56" i="42"/>
  <c r="I55" i="42"/>
  <c r="H55" i="42"/>
  <c r="G55" i="42"/>
  <c r="F55" i="42"/>
  <c r="E55" i="42"/>
  <c r="D55" i="42"/>
  <c r="C55" i="42"/>
  <c r="B55" i="42"/>
  <c r="I54" i="42"/>
  <c r="H54" i="42"/>
  <c r="G54" i="42"/>
  <c r="F54" i="42"/>
  <c r="E54" i="42"/>
  <c r="D54" i="42"/>
  <c r="C54" i="42"/>
  <c r="B54" i="42"/>
  <c r="I53" i="42"/>
  <c r="H53" i="42"/>
  <c r="N23" i="87" s="1"/>
  <c r="G53" i="42"/>
  <c r="F53" i="42"/>
  <c r="E53" i="42"/>
  <c r="D53" i="42"/>
  <c r="C53" i="42"/>
  <c r="B53" i="42"/>
  <c r="I58" i="43"/>
  <c r="H58" i="43"/>
  <c r="G58" i="43"/>
  <c r="F58" i="43"/>
  <c r="E58" i="43"/>
  <c r="D58" i="43"/>
  <c r="C58" i="43"/>
  <c r="B58" i="43"/>
  <c r="I57" i="43"/>
  <c r="H57" i="43"/>
  <c r="G57" i="43"/>
  <c r="F57" i="43"/>
  <c r="E57" i="43"/>
  <c r="D57" i="43"/>
  <c r="C57" i="43"/>
  <c r="B57" i="43"/>
  <c r="I56" i="43"/>
  <c r="H56" i="43"/>
  <c r="G56" i="43"/>
  <c r="F56" i="43"/>
  <c r="E56" i="43"/>
  <c r="D56" i="43"/>
  <c r="C56" i="43"/>
  <c r="B56" i="43"/>
  <c r="I55" i="43"/>
  <c r="H55" i="43"/>
  <c r="G55" i="43"/>
  <c r="F55" i="43"/>
  <c r="E55" i="43"/>
  <c r="D55" i="43"/>
  <c r="C55" i="43"/>
  <c r="B55" i="43"/>
  <c r="I54" i="43"/>
  <c r="H54" i="43"/>
  <c r="G54" i="43"/>
  <c r="F54" i="43"/>
  <c r="E54" i="43"/>
  <c r="D54" i="43"/>
  <c r="C54" i="43"/>
  <c r="B54" i="43"/>
  <c r="I53" i="43"/>
  <c r="H53" i="43"/>
  <c r="N67" i="87" s="1"/>
  <c r="G53" i="43"/>
  <c r="F53" i="43"/>
  <c r="E53" i="43"/>
  <c r="D53" i="43"/>
  <c r="C53" i="43"/>
  <c r="B53" i="43"/>
  <c r="B67" i="87" s="1"/>
  <c r="I58" i="44"/>
  <c r="H58" i="44"/>
  <c r="G58" i="44"/>
  <c r="F58" i="44"/>
  <c r="E58" i="44"/>
  <c r="D58" i="44"/>
  <c r="C58" i="44"/>
  <c r="B58" i="44"/>
  <c r="I57" i="44"/>
  <c r="H57" i="44"/>
  <c r="G57" i="44"/>
  <c r="F57" i="44"/>
  <c r="E57" i="44"/>
  <c r="D57" i="44"/>
  <c r="C57" i="44"/>
  <c r="B57" i="44"/>
  <c r="I56" i="44"/>
  <c r="H56" i="44"/>
  <c r="G56" i="44"/>
  <c r="F56" i="44"/>
  <c r="E56" i="44"/>
  <c r="D56" i="44"/>
  <c r="C56" i="44"/>
  <c r="B56" i="44"/>
  <c r="I55" i="44"/>
  <c r="H55" i="44"/>
  <c r="G55" i="44"/>
  <c r="F55" i="44"/>
  <c r="E55" i="44"/>
  <c r="D55" i="44"/>
  <c r="C55" i="44"/>
  <c r="B55" i="44"/>
  <c r="I54" i="44"/>
  <c r="H54" i="44"/>
  <c r="G54" i="44"/>
  <c r="F54" i="44"/>
  <c r="E54" i="44"/>
  <c r="D54" i="44"/>
  <c r="C54" i="44"/>
  <c r="B54" i="44"/>
  <c r="I53" i="44"/>
  <c r="P24" i="87" s="1"/>
  <c r="H53" i="44"/>
  <c r="G53" i="44"/>
  <c r="F53" i="44"/>
  <c r="E53" i="44"/>
  <c r="D53" i="44"/>
  <c r="C53" i="44"/>
  <c r="B53" i="44"/>
  <c r="I58" i="45"/>
  <c r="H58" i="45"/>
  <c r="G58" i="45"/>
  <c r="F58" i="45"/>
  <c r="E58" i="45"/>
  <c r="D58" i="45"/>
  <c r="C58" i="45"/>
  <c r="B58" i="45"/>
  <c r="I57" i="45"/>
  <c r="H57" i="45"/>
  <c r="G57" i="45"/>
  <c r="F57" i="45"/>
  <c r="E57" i="45"/>
  <c r="D57" i="45"/>
  <c r="C57" i="45"/>
  <c r="B57" i="45"/>
  <c r="I56" i="45"/>
  <c r="H56" i="45"/>
  <c r="G56" i="45"/>
  <c r="F56" i="45"/>
  <c r="E56" i="45"/>
  <c r="D56" i="45"/>
  <c r="C56" i="45"/>
  <c r="B56" i="45"/>
  <c r="I55" i="45"/>
  <c r="H55" i="45"/>
  <c r="G55" i="45"/>
  <c r="F55" i="45"/>
  <c r="E55" i="45"/>
  <c r="D55" i="45"/>
  <c r="C55" i="45"/>
  <c r="B55" i="45"/>
  <c r="I54" i="45"/>
  <c r="H54" i="45"/>
  <c r="G54" i="45"/>
  <c r="F54" i="45"/>
  <c r="E54" i="45"/>
  <c r="D54" i="45"/>
  <c r="C54" i="45"/>
  <c r="B54" i="45"/>
  <c r="I53" i="45"/>
  <c r="P68" i="87" s="1"/>
  <c r="H53" i="45"/>
  <c r="G53" i="45"/>
  <c r="F53" i="45"/>
  <c r="E53" i="45"/>
  <c r="D53" i="45"/>
  <c r="C53" i="45"/>
  <c r="B53" i="45"/>
  <c r="B68" i="87" s="1"/>
  <c r="I58" i="46"/>
  <c r="H58" i="46"/>
  <c r="G58" i="46"/>
  <c r="F58" i="46"/>
  <c r="E58" i="46"/>
  <c r="D58" i="46"/>
  <c r="C58" i="46"/>
  <c r="B58" i="46"/>
  <c r="I57" i="46"/>
  <c r="H57" i="46"/>
  <c r="G57" i="46"/>
  <c r="F57" i="46"/>
  <c r="E57" i="46"/>
  <c r="D57" i="46"/>
  <c r="C57" i="46"/>
  <c r="B57" i="46"/>
  <c r="I56" i="46"/>
  <c r="H56" i="46"/>
  <c r="G56" i="46"/>
  <c r="F56" i="46"/>
  <c r="E56" i="46"/>
  <c r="D56" i="46"/>
  <c r="C56" i="46"/>
  <c r="B56" i="46"/>
  <c r="I55" i="46"/>
  <c r="H55" i="46"/>
  <c r="G55" i="46"/>
  <c r="F55" i="46"/>
  <c r="E55" i="46"/>
  <c r="D55" i="46"/>
  <c r="C55" i="46"/>
  <c r="B55" i="46"/>
  <c r="I54" i="46"/>
  <c r="H54" i="46"/>
  <c r="G54" i="46"/>
  <c r="F54" i="46"/>
  <c r="E54" i="46"/>
  <c r="D54" i="46"/>
  <c r="C54" i="46"/>
  <c r="B54" i="46"/>
  <c r="I53" i="46"/>
  <c r="P25" i="87" s="1"/>
  <c r="H53" i="46"/>
  <c r="G53" i="46"/>
  <c r="F53" i="46"/>
  <c r="E53" i="46"/>
  <c r="D53" i="46"/>
  <c r="C53" i="46"/>
  <c r="B53" i="46"/>
  <c r="I58" i="47"/>
  <c r="H58" i="47"/>
  <c r="G58" i="47"/>
  <c r="F58" i="47"/>
  <c r="E58" i="47"/>
  <c r="D58" i="47"/>
  <c r="C58" i="47"/>
  <c r="B58" i="47"/>
  <c r="I57" i="47"/>
  <c r="H57" i="47"/>
  <c r="G57" i="47"/>
  <c r="F57" i="47"/>
  <c r="E57" i="47"/>
  <c r="D57" i="47"/>
  <c r="C57" i="47"/>
  <c r="B57" i="47"/>
  <c r="I56" i="47"/>
  <c r="H56" i="47"/>
  <c r="G56" i="47"/>
  <c r="F56" i="47"/>
  <c r="E56" i="47"/>
  <c r="D56" i="47"/>
  <c r="C56" i="47"/>
  <c r="B56" i="47"/>
  <c r="I55" i="47"/>
  <c r="H55" i="47"/>
  <c r="G55" i="47"/>
  <c r="F55" i="47"/>
  <c r="E55" i="47"/>
  <c r="D55" i="47"/>
  <c r="C55" i="47"/>
  <c r="B55" i="47"/>
  <c r="I54" i="47"/>
  <c r="H54" i="47"/>
  <c r="G54" i="47"/>
  <c r="F54" i="47"/>
  <c r="E54" i="47"/>
  <c r="D54" i="47"/>
  <c r="C54" i="47"/>
  <c r="B54" i="47"/>
  <c r="I53" i="47"/>
  <c r="H53" i="47"/>
  <c r="N69" i="87" s="1"/>
  <c r="G53" i="47"/>
  <c r="F53" i="47"/>
  <c r="E53" i="47"/>
  <c r="D53" i="47"/>
  <c r="C53" i="47"/>
  <c r="B53" i="47"/>
  <c r="B69" i="87" s="1"/>
  <c r="I58" i="48"/>
  <c r="H58" i="48"/>
  <c r="G58" i="48"/>
  <c r="F58" i="48"/>
  <c r="E58" i="48"/>
  <c r="D58" i="48"/>
  <c r="C58" i="48"/>
  <c r="B58" i="48"/>
  <c r="I57" i="48"/>
  <c r="H57" i="48"/>
  <c r="G57" i="48"/>
  <c r="F57" i="48"/>
  <c r="E57" i="48"/>
  <c r="D57" i="48"/>
  <c r="C57" i="48"/>
  <c r="B57" i="48"/>
  <c r="I56" i="48"/>
  <c r="H56" i="48"/>
  <c r="G56" i="48"/>
  <c r="F56" i="48"/>
  <c r="E56" i="48"/>
  <c r="D56" i="48"/>
  <c r="C56" i="48"/>
  <c r="B56" i="48"/>
  <c r="I55" i="48"/>
  <c r="H55" i="48"/>
  <c r="G55" i="48"/>
  <c r="F55" i="48"/>
  <c r="E55" i="48"/>
  <c r="D55" i="48"/>
  <c r="C55" i="48"/>
  <c r="B55" i="48"/>
  <c r="I54" i="48"/>
  <c r="H54" i="48"/>
  <c r="G54" i="48"/>
  <c r="F54" i="48"/>
  <c r="E54" i="48"/>
  <c r="D54" i="48"/>
  <c r="C54" i="48"/>
  <c r="B54" i="48"/>
  <c r="I53" i="48"/>
  <c r="P26" i="87" s="1"/>
  <c r="H53" i="48"/>
  <c r="G53" i="48"/>
  <c r="F53" i="48"/>
  <c r="E53" i="48"/>
  <c r="D53" i="48"/>
  <c r="C53" i="48"/>
  <c r="B53" i="48"/>
  <c r="B26" i="87" s="1"/>
  <c r="I58" i="49"/>
  <c r="H58" i="49"/>
  <c r="G58" i="49"/>
  <c r="F58" i="49"/>
  <c r="E58" i="49"/>
  <c r="D58" i="49"/>
  <c r="C58" i="49"/>
  <c r="B58" i="49"/>
  <c r="I57" i="49"/>
  <c r="H57" i="49"/>
  <c r="G57" i="49"/>
  <c r="F57" i="49"/>
  <c r="E57" i="49"/>
  <c r="D57" i="49"/>
  <c r="C57" i="49"/>
  <c r="B57" i="49"/>
  <c r="I56" i="49"/>
  <c r="H56" i="49"/>
  <c r="G56" i="49"/>
  <c r="F56" i="49"/>
  <c r="E56" i="49"/>
  <c r="D56" i="49"/>
  <c r="C56" i="49"/>
  <c r="B56" i="49"/>
  <c r="I55" i="49"/>
  <c r="H55" i="49"/>
  <c r="G55" i="49"/>
  <c r="F55" i="49"/>
  <c r="E55" i="49"/>
  <c r="D55" i="49"/>
  <c r="C55" i="49"/>
  <c r="B55" i="49"/>
  <c r="I54" i="49"/>
  <c r="H54" i="49"/>
  <c r="G54" i="49"/>
  <c r="F54" i="49"/>
  <c r="E54" i="49"/>
  <c r="D54" i="49"/>
  <c r="C54" i="49"/>
  <c r="B54" i="49"/>
  <c r="I53" i="49"/>
  <c r="P70" i="87" s="1"/>
  <c r="H53" i="49"/>
  <c r="G53" i="49"/>
  <c r="F53" i="49"/>
  <c r="E53" i="49"/>
  <c r="D53" i="49"/>
  <c r="C53" i="49"/>
  <c r="B53" i="49"/>
  <c r="B70" i="87" s="1"/>
  <c r="I58" i="50"/>
  <c r="H58" i="50"/>
  <c r="G58" i="50"/>
  <c r="F58" i="50"/>
  <c r="E58" i="50"/>
  <c r="D58" i="50"/>
  <c r="C58" i="50"/>
  <c r="B58" i="50"/>
  <c r="I57" i="50"/>
  <c r="H57" i="50"/>
  <c r="G57" i="50"/>
  <c r="F57" i="50"/>
  <c r="E57" i="50"/>
  <c r="D57" i="50"/>
  <c r="C57" i="50"/>
  <c r="B57" i="50"/>
  <c r="I56" i="50"/>
  <c r="H56" i="50"/>
  <c r="G56" i="50"/>
  <c r="F56" i="50"/>
  <c r="E56" i="50"/>
  <c r="D56" i="50"/>
  <c r="C56" i="50"/>
  <c r="B56" i="50"/>
  <c r="I55" i="50"/>
  <c r="H55" i="50"/>
  <c r="G55" i="50"/>
  <c r="F55" i="50"/>
  <c r="E55" i="50"/>
  <c r="D55" i="50"/>
  <c r="C55" i="50"/>
  <c r="B55" i="50"/>
  <c r="I54" i="50"/>
  <c r="H54" i="50"/>
  <c r="G54" i="50"/>
  <c r="F54" i="50"/>
  <c r="E54" i="50"/>
  <c r="D54" i="50"/>
  <c r="C54" i="50"/>
  <c r="B54" i="50"/>
  <c r="I53" i="50"/>
  <c r="H53" i="50"/>
  <c r="G53" i="50"/>
  <c r="F53" i="50"/>
  <c r="E53" i="50"/>
  <c r="D53" i="50"/>
  <c r="C53" i="50"/>
  <c r="B53" i="50"/>
  <c r="I58" i="51"/>
  <c r="H58" i="51"/>
  <c r="G58" i="51"/>
  <c r="F58" i="51"/>
  <c r="E58" i="51"/>
  <c r="D58" i="51"/>
  <c r="C58" i="51"/>
  <c r="B58" i="51"/>
  <c r="I57" i="51"/>
  <c r="H57" i="51"/>
  <c r="G57" i="51"/>
  <c r="F57" i="51"/>
  <c r="E57" i="51"/>
  <c r="D57" i="51"/>
  <c r="C57" i="51"/>
  <c r="B57" i="51"/>
  <c r="I56" i="51"/>
  <c r="H56" i="51"/>
  <c r="G56" i="51"/>
  <c r="F56" i="51"/>
  <c r="E56" i="51"/>
  <c r="D56" i="51"/>
  <c r="C56" i="51"/>
  <c r="B56" i="51"/>
  <c r="I55" i="51"/>
  <c r="H55" i="51"/>
  <c r="G55" i="51"/>
  <c r="F55" i="51"/>
  <c r="E55" i="51"/>
  <c r="D55" i="51"/>
  <c r="C55" i="51"/>
  <c r="B55" i="51"/>
  <c r="I54" i="51"/>
  <c r="H54" i="51"/>
  <c r="G54" i="51"/>
  <c r="F54" i="51"/>
  <c r="E54" i="51"/>
  <c r="D54" i="51"/>
  <c r="C54" i="51"/>
  <c r="B54" i="51"/>
  <c r="I53" i="51"/>
  <c r="P71" i="87" s="1"/>
  <c r="H53" i="51"/>
  <c r="G53" i="51"/>
  <c r="F53" i="51"/>
  <c r="E53" i="51"/>
  <c r="D53" i="51"/>
  <c r="C53" i="51"/>
  <c r="B53" i="51"/>
  <c r="B71" i="87" s="1"/>
  <c r="I58" i="52"/>
  <c r="H58" i="52"/>
  <c r="G58" i="52"/>
  <c r="F58" i="52"/>
  <c r="E58" i="52"/>
  <c r="D58" i="52"/>
  <c r="C58" i="52"/>
  <c r="B58" i="52"/>
  <c r="I57" i="52"/>
  <c r="H57" i="52"/>
  <c r="G57" i="52"/>
  <c r="F57" i="52"/>
  <c r="E57" i="52"/>
  <c r="D57" i="52"/>
  <c r="C57" i="52"/>
  <c r="B57" i="52"/>
  <c r="I56" i="52"/>
  <c r="H56" i="52"/>
  <c r="G56" i="52"/>
  <c r="F56" i="52"/>
  <c r="E56" i="52"/>
  <c r="D56" i="52"/>
  <c r="C56" i="52"/>
  <c r="B56" i="52"/>
  <c r="I55" i="52"/>
  <c r="H55" i="52"/>
  <c r="G55" i="52"/>
  <c r="F55" i="52"/>
  <c r="E55" i="52"/>
  <c r="D55" i="52"/>
  <c r="C55" i="52"/>
  <c r="B55" i="52"/>
  <c r="I54" i="52"/>
  <c r="H54" i="52"/>
  <c r="G54" i="52"/>
  <c r="F54" i="52"/>
  <c r="E54" i="52"/>
  <c r="D54" i="52"/>
  <c r="C54" i="52"/>
  <c r="B54" i="52"/>
  <c r="I53" i="52"/>
  <c r="P28" i="87" s="1"/>
  <c r="H53" i="52"/>
  <c r="G53" i="52"/>
  <c r="F53" i="52"/>
  <c r="E53" i="52"/>
  <c r="D53" i="52"/>
  <c r="C53" i="52"/>
  <c r="B53" i="52"/>
  <c r="I58" i="53"/>
  <c r="H58" i="53"/>
  <c r="G58" i="53"/>
  <c r="F58" i="53"/>
  <c r="E58" i="53"/>
  <c r="D58" i="53"/>
  <c r="C58" i="53"/>
  <c r="B58" i="53"/>
  <c r="I57" i="53"/>
  <c r="H57" i="53"/>
  <c r="G57" i="53"/>
  <c r="F57" i="53"/>
  <c r="E57" i="53"/>
  <c r="D57" i="53"/>
  <c r="C57" i="53"/>
  <c r="B57" i="53"/>
  <c r="I56" i="53"/>
  <c r="H56" i="53"/>
  <c r="G56" i="53"/>
  <c r="F56" i="53"/>
  <c r="E56" i="53"/>
  <c r="D56" i="53"/>
  <c r="C56" i="53"/>
  <c r="B56" i="53"/>
  <c r="I55" i="53"/>
  <c r="H55" i="53"/>
  <c r="G55" i="53"/>
  <c r="F55" i="53"/>
  <c r="E55" i="53"/>
  <c r="D55" i="53"/>
  <c r="C55" i="53"/>
  <c r="B55" i="53"/>
  <c r="I54" i="53"/>
  <c r="H54" i="53"/>
  <c r="G54" i="53"/>
  <c r="F54" i="53"/>
  <c r="E54" i="53"/>
  <c r="D54" i="53"/>
  <c r="C54" i="53"/>
  <c r="B54" i="53"/>
  <c r="I53" i="53"/>
  <c r="P72" i="87" s="1"/>
  <c r="H53" i="53"/>
  <c r="G53" i="53"/>
  <c r="F53" i="53"/>
  <c r="E53" i="53"/>
  <c r="D53" i="53"/>
  <c r="C53" i="53"/>
  <c r="B53" i="53"/>
  <c r="B72" i="87" s="1"/>
  <c r="I58" i="54"/>
  <c r="H58" i="54"/>
  <c r="G58" i="54"/>
  <c r="F58" i="54"/>
  <c r="E58" i="54"/>
  <c r="D58" i="54"/>
  <c r="C58" i="54"/>
  <c r="B58" i="54"/>
  <c r="I57" i="54"/>
  <c r="H57" i="54"/>
  <c r="G57" i="54"/>
  <c r="F57" i="54"/>
  <c r="E57" i="54"/>
  <c r="D57" i="54"/>
  <c r="C57" i="54"/>
  <c r="B57" i="54"/>
  <c r="I56" i="54"/>
  <c r="H56" i="54"/>
  <c r="G56" i="54"/>
  <c r="F56" i="54"/>
  <c r="E56" i="54"/>
  <c r="D56" i="54"/>
  <c r="C56" i="54"/>
  <c r="B56" i="54"/>
  <c r="I55" i="54"/>
  <c r="H55" i="54"/>
  <c r="G55" i="54"/>
  <c r="F55" i="54"/>
  <c r="E55" i="54"/>
  <c r="D55" i="54"/>
  <c r="C55" i="54"/>
  <c r="B55" i="54"/>
  <c r="I54" i="54"/>
  <c r="H54" i="54"/>
  <c r="G54" i="54"/>
  <c r="F54" i="54"/>
  <c r="E54" i="54"/>
  <c r="D54" i="54"/>
  <c r="C54" i="54"/>
  <c r="B54" i="54"/>
  <c r="I53" i="54"/>
  <c r="P29" i="87" s="1"/>
  <c r="H53" i="54"/>
  <c r="N29" i="87" s="1"/>
  <c r="G53" i="54"/>
  <c r="F53" i="54"/>
  <c r="E53" i="54"/>
  <c r="D53" i="54"/>
  <c r="C53" i="54"/>
  <c r="B53" i="54"/>
  <c r="I58" i="55"/>
  <c r="H58" i="55"/>
  <c r="G58" i="55"/>
  <c r="F58" i="55"/>
  <c r="E58" i="55"/>
  <c r="D58" i="55"/>
  <c r="C58" i="55"/>
  <c r="B58" i="55"/>
  <c r="I57" i="55"/>
  <c r="H57" i="55"/>
  <c r="G57" i="55"/>
  <c r="F57" i="55"/>
  <c r="E57" i="55"/>
  <c r="D57" i="55"/>
  <c r="C57" i="55"/>
  <c r="B57" i="55"/>
  <c r="I56" i="55"/>
  <c r="H56" i="55"/>
  <c r="G56" i="55"/>
  <c r="F56" i="55"/>
  <c r="E56" i="55"/>
  <c r="D56" i="55"/>
  <c r="C56" i="55"/>
  <c r="B56" i="55"/>
  <c r="I55" i="55"/>
  <c r="H55" i="55"/>
  <c r="G55" i="55"/>
  <c r="F55" i="55"/>
  <c r="E55" i="55"/>
  <c r="D55" i="55"/>
  <c r="C55" i="55"/>
  <c r="B55" i="55"/>
  <c r="I54" i="55"/>
  <c r="H54" i="55"/>
  <c r="G54" i="55"/>
  <c r="F54" i="55"/>
  <c r="E54" i="55"/>
  <c r="D54" i="55"/>
  <c r="C54" i="55"/>
  <c r="B54" i="55"/>
  <c r="I53" i="55"/>
  <c r="H53" i="55"/>
  <c r="N73" i="87" s="1"/>
  <c r="G53" i="55"/>
  <c r="F53" i="55"/>
  <c r="E53" i="55"/>
  <c r="D53" i="55"/>
  <c r="C53" i="55"/>
  <c r="B53" i="55"/>
  <c r="B73" i="87" s="1"/>
  <c r="I58" i="56"/>
  <c r="H58" i="56"/>
  <c r="G58" i="56"/>
  <c r="F58" i="56"/>
  <c r="E58" i="56"/>
  <c r="D58" i="56"/>
  <c r="C58" i="56"/>
  <c r="B58" i="56"/>
  <c r="I57" i="56"/>
  <c r="H57" i="56"/>
  <c r="G57" i="56"/>
  <c r="F57" i="56"/>
  <c r="E57" i="56"/>
  <c r="D57" i="56"/>
  <c r="C57" i="56"/>
  <c r="B57" i="56"/>
  <c r="I56" i="56"/>
  <c r="H56" i="56"/>
  <c r="G56" i="56"/>
  <c r="F56" i="56"/>
  <c r="E56" i="56"/>
  <c r="D56" i="56"/>
  <c r="C56" i="56"/>
  <c r="B56" i="56"/>
  <c r="I55" i="56"/>
  <c r="H55" i="56"/>
  <c r="G55" i="56"/>
  <c r="F55" i="56"/>
  <c r="E55" i="56"/>
  <c r="D55" i="56"/>
  <c r="C55" i="56"/>
  <c r="B55" i="56"/>
  <c r="I54" i="56"/>
  <c r="H54" i="56"/>
  <c r="G54" i="56"/>
  <c r="F54" i="56"/>
  <c r="E54" i="56"/>
  <c r="D54" i="56"/>
  <c r="C54" i="56"/>
  <c r="B54" i="56"/>
  <c r="I53" i="56"/>
  <c r="P30" i="87" s="1"/>
  <c r="H53" i="56"/>
  <c r="G53" i="56"/>
  <c r="F53" i="56"/>
  <c r="E53" i="56"/>
  <c r="D53" i="56"/>
  <c r="C53" i="56"/>
  <c r="B53" i="56"/>
  <c r="B30" i="87" s="1"/>
  <c r="I58" i="57"/>
  <c r="H58" i="57"/>
  <c r="G58" i="57"/>
  <c r="F58" i="57"/>
  <c r="E58" i="57"/>
  <c r="D58" i="57"/>
  <c r="C58" i="57"/>
  <c r="B58" i="57"/>
  <c r="I57" i="57"/>
  <c r="H57" i="57"/>
  <c r="G57" i="57"/>
  <c r="F57" i="57"/>
  <c r="E57" i="57"/>
  <c r="D57" i="57"/>
  <c r="C57" i="57"/>
  <c r="B57" i="57"/>
  <c r="I56" i="57"/>
  <c r="H56" i="57"/>
  <c r="G56" i="57"/>
  <c r="F56" i="57"/>
  <c r="E56" i="57"/>
  <c r="D56" i="57"/>
  <c r="C56" i="57"/>
  <c r="B56" i="57"/>
  <c r="I55" i="57"/>
  <c r="H55" i="57"/>
  <c r="G55" i="57"/>
  <c r="F55" i="57"/>
  <c r="E55" i="57"/>
  <c r="D55" i="57"/>
  <c r="C55" i="57"/>
  <c r="B55" i="57"/>
  <c r="I54" i="57"/>
  <c r="H54" i="57"/>
  <c r="G54" i="57"/>
  <c r="F54" i="57"/>
  <c r="E54" i="57"/>
  <c r="D54" i="57"/>
  <c r="C54" i="57"/>
  <c r="B54" i="57"/>
  <c r="I53" i="57"/>
  <c r="H53" i="57"/>
  <c r="N74" i="87" s="1"/>
  <c r="G53" i="57"/>
  <c r="F53" i="57"/>
  <c r="E53" i="57"/>
  <c r="D53" i="57"/>
  <c r="C53" i="57"/>
  <c r="D74" i="87" s="1"/>
  <c r="B53" i="57"/>
  <c r="I58" i="58"/>
  <c r="H58" i="58"/>
  <c r="G58" i="58"/>
  <c r="F58" i="58"/>
  <c r="E58" i="58"/>
  <c r="D58" i="58"/>
  <c r="C58" i="58"/>
  <c r="B58" i="58"/>
  <c r="I57" i="58"/>
  <c r="H57" i="58"/>
  <c r="G57" i="58"/>
  <c r="F57" i="58"/>
  <c r="E57" i="58"/>
  <c r="D57" i="58"/>
  <c r="C57" i="58"/>
  <c r="B57" i="58"/>
  <c r="I56" i="58"/>
  <c r="H56" i="58"/>
  <c r="G56" i="58"/>
  <c r="F56" i="58"/>
  <c r="E56" i="58"/>
  <c r="D56" i="58"/>
  <c r="C56" i="58"/>
  <c r="B56" i="58"/>
  <c r="I55" i="58"/>
  <c r="H55" i="58"/>
  <c r="G55" i="58"/>
  <c r="F55" i="58"/>
  <c r="E55" i="58"/>
  <c r="D55" i="58"/>
  <c r="C55" i="58"/>
  <c r="B55" i="58"/>
  <c r="I54" i="58"/>
  <c r="H54" i="58"/>
  <c r="G54" i="58"/>
  <c r="F54" i="58"/>
  <c r="E54" i="58"/>
  <c r="D54" i="58"/>
  <c r="C54" i="58"/>
  <c r="B54" i="58"/>
  <c r="I53" i="58"/>
  <c r="P31" i="87" s="1"/>
  <c r="H53" i="58"/>
  <c r="G53" i="58"/>
  <c r="F53" i="58"/>
  <c r="E53" i="58"/>
  <c r="D53" i="58"/>
  <c r="C53" i="58"/>
  <c r="B53" i="58"/>
  <c r="I58" i="59"/>
  <c r="H58" i="59"/>
  <c r="G58" i="59"/>
  <c r="F58" i="59"/>
  <c r="E58" i="59"/>
  <c r="D58" i="59"/>
  <c r="C58" i="59"/>
  <c r="B58" i="59"/>
  <c r="I57" i="59"/>
  <c r="H57" i="59"/>
  <c r="G57" i="59"/>
  <c r="F57" i="59"/>
  <c r="E57" i="59"/>
  <c r="D57" i="59"/>
  <c r="C57" i="59"/>
  <c r="B57" i="59"/>
  <c r="I56" i="59"/>
  <c r="H56" i="59"/>
  <c r="G56" i="59"/>
  <c r="F56" i="59"/>
  <c r="E56" i="59"/>
  <c r="D56" i="59"/>
  <c r="C56" i="59"/>
  <c r="B56" i="59"/>
  <c r="I55" i="59"/>
  <c r="H55" i="59"/>
  <c r="G55" i="59"/>
  <c r="F55" i="59"/>
  <c r="E55" i="59"/>
  <c r="D55" i="59"/>
  <c r="C55" i="59"/>
  <c r="B55" i="59"/>
  <c r="I54" i="59"/>
  <c r="H54" i="59"/>
  <c r="G54" i="59"/>
  <c r="F54" i="59"/>
  <c r="E54" i="59"/>
  <c r="D54" i="59"/>
  <c r="C54" i="59"/>
  <c r="B54" i="59"/>
  <c r="I53" i="59"/>
  <c r="P75" i="87" s="1"/>
  <c r="H53" i="59"/>
  <c r="G53" i="59"/>
  <c r="F53" i="59"/>
  <c r="E53" i="59"/>
  <c r="D53" i="59"/>
  <c r="C53" i="59"/>
  <c r="B53" i="59"/>
  <c r="I58" i="60"/>
  <c r="H58" i="60"/>
  <c r="G58" i="60"/>
  <c r="F58" i="60"/>
  <c r="E58" i="60"/>
  <c r="D58" i="60"/>
  <c r="C58" i="60"/>
  <c r="B58" i="60"/>
  <c r="I57" i="60"/>
  <c r="H57" i="60"/>
  <c r="G57" i="60"/>
  <c r="F57" i="60"/>
  <c r="E57" i="60"/>
  <c r="D57" i="60"/>
  <c r="C57" i="60"/>
  <c r="B57" i="60"/>
  <c r="I56" i="60"/>
  <c r="H56" i="60"/>
  <c r="G56" i="60"/>
  <c r="F56" i="60"/>
  <c r="E56" i="60"/>
  <c r="D56" i="60"/>
  <c r="C56" i="60"/>
  <c r="B56" i="60"/>
  <c r="I55" i="60"/>
  <c r="H55" i="60"/>
  <c r="G55" i="60"/>
  <c r="F55" i="60"/>
  <c r="E55" i="60"/>
  <c r="D55" i="60"/>
  <c r="C55" i="60"/>
  <c r="B55" i="60"/>
  <c r="I54" i="60"/>
  <c r="H54" i="60"/>
  <c r="G54" i="60"/>
  <c r="F54" i="60"/>
  <c r="E54" i="60"/>
  <c r="D54" i="60"/>
  <c r="C54" i="60"/>
  <c r="B54" i="60"/>
  <c r="I53" i="60"/>
  <c r="H53" i="60"/>
  <c r="N32" i="87" s="1"/>
  <c r="G53" i="60"/>
  <c r="F53" i="60"/>
  <c r="E53" i="60"/>
  <c r="D53" i="60"/>
  <c r="C53" i="60"/>
  <c r="B53" i="60"/>
  <c r="I58" i="61"/>
  <c r="H58" i="61"/>
  <c r="G58" i="61"/>
  <c r="F58" i="61"/>
  <c r="E58" i="61"/>
  <c r="D58" i="61"/>
  <c r="C58" i="61"/>
  <c r="B58" i="61"/>
  <c r="I57" i="61"/>
  <c r="H57" i="61"/>
  <c r="G57" i="61"/>
  <c r="F57" i="61"/>
  <c r="E57" i="61"/>
  <c r="D57" i="61"/>
  <c r="C57" i="61"/>
  <c r="B57" i="61"/>
  <c r="I56" i="61"/>
  <c r="H56" i="61"/>
  <c r="G56" i="61"/>
  <c r="F56" i="61"/>
  <c r="E56" i="61"/>
  <c r="D56" i="61"/>
  <c r="C56" i="61"/>
  <c r="B56" i="61"/>
  <c r="I55" i="61"/>
  <c r="H55" i="61"/>
  <c r="G55" i="61"/>
  <c r="F55" i="61"/>
  <c r="E55" i="61"/>
  <c r="D55" i="61"/>
  <c r="C55" i="61"/>
  <c r="B55" i="61"/>
  <c r="I54" i="61"/>
  <c r="H54" i="61"/>
  <c r="G54" i="61"/>
  <c r="F54" i="61"/>
  <c r="E54" i="61"/>
  <c r="D54" i="61"/>
  <c r="C54" i="61"/>
  <c r="B54" i="61"/>
  <c r="I53" i="61"/>
  <c r="P76" i="87" s="1"/>
  <c r="H53" i="61"/>
  <c r="G53" i="61"/>
  <c r="F53" i="61"/>
  <c r="E53" i="61"/>
  <c r="D53" i="61"/>
  <c r="C53" i="61"/>
  <c r="D76" i="87" s="1"/>
  <c r="B53" i="61"/>
  <c r="B76" i="87" s="1"/>
  <c r="I58" i="62"/>
  <c r="H58" i="62"/>
  <c r="G58" i="62"/>
  <c r="F58" i="62"/>
  <c r="E58" i="62"/>
  <c r="D58" i="62"/>
  <c r="C58" i="62"/>
  <c r="B58" i="62"/>
  <c r="I57" i="62"/>
  <c r="H57" i="62"/>
  <c r="G57" i="62"/>
  <c r="F57" i="62"/>
  <c r="E57" i="62"/>
  <c r="D57" i="62"/>
  <c r="C57" i="62"/>
  <c r="B57" i="62"/>
  <c r="I56" i="62"/>
  <c r="H56" i="62"/>
  <c r="G56" i="62"/>
  <c r="F56" i="62"/>
  <c r="E56" i="62"/>
  <c r="D56" i="62"/>
  <c r="C56" i="62"/>
  <c r="B56" i="62"/>
  <c r="I55" i="62"/>
  <c r="H55" i="62"/>
  <c r="G55" i="62"/>
  <c r="F55" i="62"/>
  <c r="E55" i="62"/>
  <c r="D55" i="62"/>
  <c r="C55" i="62"/>
  <c r="B55" i="62"/>
  <c r="I54" i="62"/>
  <c r="H54" i="62"/>
  <c r="G54" i="62"/>
  <c r="F54" i="62"/>
  <c r="E54" i="62"/>
  <c r="D54" i="62"/>
  <c r="C54" i="62"/>
  <c r="B54" i="62"/>
  <c r="I53" i="62"/>
  <c r="H53" i="62"/>
  <c r="G53" i="62"/>
  <c r="F53" i="62"/>
  <c r="E53" i="62"/>
  <c r="D53" i="62"/>
  <c r="C53" i="62"/>
  <c r="B53" i="62"/>
  <c r="B33" i="87" s="1"/>
  <c r="I58" i="63"/>
  <c r="H58" i="63"/>
  <c r="G58" i="63"/>
  <c r="F58" i="63"/>
  <c r="E58" i="63"/>
  <c r="D58" i="63"/>
  <c r="C58" i="63"/>
  <c r="B58" i="63"/>
  <c r="I57" i="63"/>
  <c r="H57" i="63"/>
  <c r="G57" i="63"/>
  <c r="F57" i="63"/>
  <c r="E57" i="63"/>
  <c r="D57" i="63"/>
  <c r="C57" i="63"/>
  <c r="B57" i="63"/>
  <c r="I56" i="63"/>
  <c r="H56" i="63"/>
  <c r="G56" i="63"/>
  <c r="F56" i="63"/>
  <c r="E56" i="63"/>
  <c r="D56" i="63"/>
  <c r="C56" i="63"/>
  <c r="B56" i="63"/>
  <c r="I55" i="63"/>
  <c r="H55" i="63"/>
  <c r="G55" i="63"/>
  <c r="F55" i="63"/>
  <c r="E55" i="63"/>
  <c r="D55" i="63"/>
  <c r="C55" i="63"/>
  <c r="B55" i="63"/>
  <c r="I54" i="63"/>
  <c r="H54" i="63"/>
  <c r="G54" i="63"/>
  <c r="F54" i="63"/>
  <c r="E54" i="63"/>
  <c r="D54" i="63"/>
  <c r="C54" i="63"/>
  <c r="B54" i="63"/>
  <c r="I53" i="63"/>
  <c r="P77" i="87" s="1"/>
  <c r="H53" i="63"/>
  <c r="G53" i="63"/>
  <c r="F53" i="63"/>
  <c r="E53" i="63"/>
  <c r="D53" i="63"/>
  <c r="C53" i="63"/>
  <c r="D77" i="87" s="1"/>
  <c r="B53" i="63"/>
  <c r="B77" i="87" s="1"/>
  <c r="I58" i="64"/>
  <c r="H58" i="64"/>
  <c r="G58" i="64"/>
  <c r="F58" i="64"/>
  <c r="E58" i="64"/>
  <c r="D58" i="64"/>
  <c r="C58" i="64"/>
  <c r="B58" i="64"/>
  <c r="I57" i="64"/>
  <c r="H57" i="64"/>
  <c r="G57" i="64"/>
  <c r="F57" i="64"/>
  <c r="E57" i="64"/>
  <c r="D57" i="64"/>
  <c r="C57" i="64"/>
  <c r="B57" i="64"/>
  <c r="I56" i="64"/>
  <c r="H56" i="64"/>
  <c r="G56" i="64"/>
  <c r="F56" i="64"/>
  <c r="E56" i="64"/>
  <c r="D56" i="64"/>
  <c r="C56" i="64"/>
  <c r="B56" i="64"/>
  <c r="I55" i="64"/>
  <c r="H55" i="64"/>
  <c r="G55" i="64"/>
  <c r="F55" i="64"/>
  <c r="E55" i="64"/>
  <c r="D55" i="64"/>
  <c r="C55" i="64"/>
  <c r="B55" i="64"/>
  <c r="I54" i="64"/>
  <c r="H54" i="64"/>
  <c r="G54" i="64"/>
  <c r="F54" i="64"/>
  <c r="E54" i="64"/>
  <c r="D54" i="64"/>
  <c r="C54" i="64"/>
  <c r="B54" i="64"/>
  <c r="I53" i="64"/>
  <c r="H53" i="64"/>
  <c r="G53" i="64"/>
  <c r="F53" i="64"/>
  <c r="E53" i="64"/>
  <c r="D53" i="64"/>
  <c r="C53" i="64"/>
  <c r="B53" i="64"/>
  <c r="B34" i="87" s="1"/>
  <c r="I58" i="65"/>
  <c r="H58" i="65"/>
  <c r="G58" i="65"/>
  <c r="F58" i="65"/>
  <c r="E58" i="65"/>
  <c r="D58" i="65"/>
  <c r="C58" i="65"/>
  <c r="B58" i="65"/>
  <c r="I57" i="65"/>
  <c r="H57" i="65"/>
  <c r="G57" i="65"/>
  <c r="F57" i="65"/>
  <c r="E57" i="65"/>
  <c r="D57" i="65"/>
  <c r="C57" i="65"/>
  <c r="B57" i="65"/>
  <c r="I56" i="65"/>
  <c r="H56" i="65"/>
  <c r="G56" i="65"/>
  <c r="F56" i="65"/>
  <c r="E56" i="65"/>
  <c r="D56" i="65"/>
  <c r="C56" i="65"/>
  <c r="B56" i="65"/>
  <c r="I55" i="65"/>
  <c r="H55" i="65"/>
  <c r="G55" i="65"/>
  <c r="F55" i="65"/>
  <c r="E55" i="65"/>
  <c r="D55" i="65"/>
  <c r="C55" i="65"/>
  <c r="B55" i="65"/>
  <c r="I54" i="65"/>
  <c r="H54" i="65"/>
  <c r="G54" i="65"/>
  <c r="F54" i="65"/>
  <c r="E54" i="65"/>
  <c r="D54" i="65"/>
  <c r="C54" i="65"/>
  <c r="B54" i="65"/>
  <c r="I53" i="65"/>
  <c r="H53" i="65"/>
  <c r="N78" i="87" s="1"/>
  <c r="G53" i="65"/>
  <c r="F53" i="65"/>
  <c r="E53" i="65"/>
  <c r="D53" i="65"/>
  <c r="C53" i="65"/>
  <c r="D78" i="87" s="1"/>
  <c r="B53" i="65"/>
  <c r="B78" i="87" s="1"/>
  <c r="I58" i="66"/>
  <c r="H58" i="66"/>
  <c r="G58" i="66"/>
  <c r="F58" i="66"/>
  <c r="E58" i="66"/>
  <c r="D58" i="66"/>
  <c r="C58" i="66"/>
  <c r="B58" i="66"/>
  <c r="I57" i="66"/>
  <c r="H57" i="66"/>
  <c r="G57" i="66"/>
  <c r="F57" i="66"/>
  <c r="E57" i="66"/>
  <c r="D57" i="66"/>
  <c r="C57" i="66"/>
  <c r="B57" i="66"/>
  <c r="I56" i="66"/>
  <c r="H56" i="66"/>
  <c r="G56" i="66"/>
  <c r="F56" i="66"/>
  <c r="E56" i="66"/>
  <c r="D56" i="66"/>
  <c r="C56" i="66"/>
  <c r="B56" i="66"/>
  <c r="I55" i="66"/>
  <c r="H55" i="66"/>
  <c r="G55" i="66"/>
  <c r="F55" i="66"/>
  <c r="E55" i="66"/>
  <c r="D55" i="66"/>
  <c r="C55" i="66"/>
  <c r="B55" i="66"/>
  <c r="I54" i="66"/>
  <c r="H54" i="66"/>
  <c r="G54" i="66"/>
  <c r="F54" i="66"/>
  <c r="E54" i="66"/>
  <c r="D54" i="66"/>
  <c r="C54" i="66"/>
  <c r="B54" i="66"/>
  <c r="I53" i="66"/>
  <c r="P35" i="87" s="1"/>
  <c r="H53" i="66"/>
  <c r="G53" i="66"/>
  <c r="F53" i="66"/>
  <c r="E53" i="66"/>
  <c r="D53" i="66"/>
  <c r="C53" i="66"/>
  <c r="B53" i="66"/>
  <c r="I58" i="67"/>
  <c r="H58" i="67"/>
  <c r="G58" i="67"/>
  <c r="F58" i="67"/>
  <c r="E58" i="67"/>
  <c r="D58" i="67"/>
  <c r="C58" i="67"/>
  <c r="B58" i="67"/>
  <c r="I57" i="67"/>
  <c r="H57" i="67"/>
  <c r="G57" i="67"/>
  <c r="F57" i="67"/>
  <c r="E57" i="67"/>
  <c r="D57" i="67"/>
  <c r="C57" i="67"/>
  <c r="B57" i="67"/>
  <c r="I56" i="67"/>
  <c r="H56" i="67"/>
  <c r="G56" i="67"/>
  <c r="F56" i="67"/>
  <c r="E56" i="67"/>
  <c r="D56" i="67"/>
  <c r="C56" i="67"/>
  <c r="B56" i="67"/>
  <c r="I55" i="67"/>
  <c r="H55" i="67"/>
  <c r="G55" i="67"/>
  <c r="F55" i="67"/>
  <c r="E55" i="67"/>
  <c r="D55" i="67"/>
  <c r="C55" i="67"/>
  <c r="B55" i="67"/>
  <c r="I54" i="67"/>
  <c r="H54" i="67"/>
  <c r="G54" i="67"/>
  <c r="F54" i="67"/>
  <c r="E54" i="67"/>
  <c r="D54" i="67"/>
  <c r="C54" i="67"/>
  <c r="B54" i="67"/>
  <c r="I53" i="67"/>
  <c r="H53" i="67"/>
  <c r="N79" i="87" s="1"/>
  <c r="G53" i="67"/>
  <c r="F53" i="67"/>
  <c r="E53" i="67"/>
  <c r="D53" i="67"/>
  <c r="C53" i="67"/>
  <c r="D79" i="87" s="1"/>
  <c r="B53" i="67"/>
  <c r="I58" i="68"/>
  <c r="H58" i="68"/>
  <c r="G58" i="68"/>
  <c r="F58" i="68"/>
  <c r="E58" i="68"/>
  <c r="D58" i="68"/>
  <c r="C58" i="68"/>
  <c r="B58" i="68"/>
  <c r="I57" i="68"/>
  <c r="H57" i="68"/>
  <c r="G57" i="68"/>
  <c r="F57" i="68"/>
  <c r="E57" i="68"/>
  <c r="D57" i="68"/>
  <c r="C57" i="68"/>
  <c r="B57" i="68"/>
  <c r="I56" i="68"/>
  <c r="H56" i="68"/>
  <c r="G56" i="68"/>
  <c r="F56" i="68"/>
  <c r="E56" i="68"/>
  <c r="D56" i="68"/>
  <c r="C56" i="68"/>
  <c r="B56" i="68"/>
  <c r="I55" i="68"/>
  <c r="H55" i="68"/>
  <c r="G55" i="68"/>
  <c r="F55" i="68"/>
  <c r="E55" i="68"/>
  <c r="D55" i="68"/>
  <c r="C55" i="68"/>
  <c r="B55" i="68"/>
  <c r="I54" i="68"/>
  <c r="H54" i="68"/>
  <c r="G54" i="68"/>
  <c r="F54" i="68"/>
  <c r="E54" i="68"/>
  <c r="D54" i="68"/>
  <c r="C54" i="68"/>
  <c r="B54" i="68"/>
  <c r="I53" i="68"/>
  <c r="H53" i="68"/>
  <c r="G53" i="68"/>
  <c r="F53" i="68"/>
  <c r="E53" i="68"/>
  <c r="D53" i="68"/>
  <c r="C53" i="68"/>
  <c r="B53" i="68"/>
  <c r="B36" i="87" s="1"/>
  <c r="I58" i="69"/>
  <c r="H58" i="69"/>
  <c r="G58" i="69"/>
  <c r="F58" i="69"/>
  <c r="E58" i="69"/>
  <c r="D58" i="69"/>
  <c r="C58" i="69"/>
  <c r="B58" i="69"/>
  <c r="I57" i="69"/>
  <c r="H57" i="69"/>
  <c r="G57" i="69"/>
  <c r="F57" i="69"/>
  <c r="E57" i="69"/>
  <c r="D57" i="69"/>
  <c r="C57" i="69"/>
  <c r="B57" i="69"/>
  <c r="I56" i="69"/>
  <c r="H56" i="69"/>
  <c r="G56" i="69"/>
  <c r="F56" i="69"/>
  <c r="E56" i="69"/>
  <c r="D56" i="69"/>
  <c r="C56" i="69"/>
  <c r="B56" i="69"/>
  <c r="I55" i="69"/>
  <c r="H55" i="69"/>
  <c r="G55" i="69"/>
  <c r="F55" i="69"/>
  <c r="E55" i="69"/>
  <c r="D55" i="69"/>
  <c r="C55" i="69"/>
  <c r="B55" i="69"/>
  <c r="I54" i="69"/>
  <c r="H54" i="69"/>
  <c r="G54" i="69"/>
  <c r="F54" i="69"/>
  <c r="E54" i="69"/>
  <c r="D54" i="69"/>
  <c r="C54" i="69"/>
  <c r="B54" i="69"/>
  <c r="I53" i="69"/>
  <c r="P80" i="87" s="1"/>
  <c r="H53" i="69"/>
  <c r="G53" i="69"/>
  <c r="F53" i="69"/>
  <c r="E53" i="69"/>
  <c r="D53" i="69"/>
  <c r="C53" i="69"/>
  <c r="D80" i="87" s="1"/>
  <c r="B53" i="69"/>
  <c r="I58" i="70"/>
  <c r="H58" i="70"/>
  <c r="G58" i="70"/>
  <c r="F58" i="70"/>
  <c r="E58" i="70"/>
  <c r="D58" i="70"/>
  <c r="C58" i="70"/>
  <c r="B58" i="70"/>
  <c r="I57" i="70"/>
  <c r="H57" i="70"/>
  <c r="G57" i="70"/>
  <c r="F57" i="70"/>
  <c r="E57" i="70"/>
  <c r="D57" i="70"/>
  <c r="C57" i="70"/>
  <c r="B57" i="70"/>
  <c r="I56" i="70"/>
  <c r="H56" i="70"/>
  <c r="G56" i="70"/>
  <c r="F56" i="70"/>
  <c r="E56" i="70"/>
  <c r="D56" i="70"/>
  <c r="C56" i="70"/>
  <c r="B56" i="70"/>
  <c r="I55" i="70"/>
  <c r="H55" i="70"/>
  <c r="G55" i="70"/>
  <c r="F55" i="70"/>
  <c r="E55" i="70"/>
  <c r="D55" i="70"/>
  <c r="C55" i="70"/>
  <c r="B55" i="70"/>
  <c r="I54" i="70"/>
  <c r="H54" i="70"/>
  <c r="G54" i="70"/>
  <c r="F54" i="70"/>
  <c r="E54" i="70"/>
  <c r="D54" i="70"/>
  <c r="C54" i="70"/>
  <c r="B54" i="70"/>
  <c r="I53" i="70"/>
  <c r="P37" i="87" s="1"/>
  <c r="H53" i="70"/>
  <c r="G53" i="70"/>
  <c r="F53" i="70"/>
  <c r="E53" i="70"/>
  <c r="D53" i="70"/>
  <c r="C53" i="70"/>
  <c r="B53" i="70"/>
  <c r="I58" i="71"/>
  <c r="H58" i="71"/>
  <c r="G58" i="71"/>
  <c r="F58" i="71"/>
  <c r="E58" i="71"/>
  <c r="D58" i="71"/>
  <c r="C58" i="71"/>
  <c r="B58" i="71"/>
  <c r="I57" i="71"/>
  <c r="H57" i="71"/>
  <c r="G57" i="71"/>
  <c r="F57" i="71"/>
  <c r="E57" i="71"/>
  <c r="D57" i="71"/>
  <c r="C57" i="71"/>
  <c r="B57" i="71"/>
  <c r="I56" i="71"/>
  <c r="H56" i="71"/>
  <c r="G56" i="71"/>
  <c r="F56" i="71"/>
  <c r="E56" i="71"/>
  <c r="D56" i="71"/>
  <c r="C56" i="71"/>
  <c r="B56" i="71"/>
  <c r="I55" i="71"/>
  <c r="H55" i="71"/>
  <c r="G55" i="71"/>
  <c r="F55" i="71"/>
  <c r="E55" i="71"/>
  <c r="D55" i="71"/>
  <c r="C55" i="71"/>
  <c r="B55" i="71"/>
  <c r="I54" i="71"/>
  <c r="H54" i="71"/>
  <c r="G54" i="71"/>
  <c r="F54" i="71"/>
  <c r="E54" i="71"/>
  <c r="D54" i="71"/>
  <c r="C54" i="71"/>
  <c r="B54" i="71"/>
  <c r="I53" i="71"/>
  <c r="H53" i="71"/>
  <c r="N81" i="87" s="1"/>
  <c r="G53" i="71"/>
  <c r="L81" i="87" s="1"/>
  <c r="F53" i="71"/>
  <c r="E53" i="71"/>
  <c r="D53" i="71"/>
  <c r="F81" i="87" s="1"/>
  <c r="C53" i="71"/>
  <c r="B53" i="71"/>
  <c r="I58" i="72"/>
  <c r="H58" i="72"/>
  <c r="G58" i="72"/>
  <c r="F58" i="72"/>
  <c r="E58" i="72"/>
  <c r="D58" i="72"/>
  <c r="C58" i="72"/>
  <c r="B58" i="72"/>
  <c r="I57" i="72"/>
  <c r="H57" i="72"/>
  <c r="G57" i="72"/>
  <c r="F57" i="72"/>
  <c r="E57" i="72"/>
  <c r="D57" i="72"/>
  <c r="C57" i="72"/>
  <c r="B57" i="72"/>
  <c r="I56" i="72"/>
  <c r="H56" i="72"/>
  <c r="G56" i="72"/>
  <c r="F56" i="72"/>
  <c r="E56" i="72"/>
  <c r="D56" i="72"/>
  <c r="C56" i="72"/>
  <c r="B56" i="72"/>
  <c r="I55" i="72"/>
  <c r="H55" i="72"/>
  <c r="G55" i="72"/>
  <c r="F55" i="72"/>
  <c r="E55" i="72"/>
  <c r="D55" i="72"/>
  <c r="C55" i="72"/>
  <c r="B55" i="72"/>
  <c r="I54" i="72"/>
  <c r="H54" i="72"/>
  <c r="G54" i="72"/>
  <c r="F54" i="72"/>
  <c r="E54" i="72"/>
  <c r="D54" i="72"/>
  <c r="C54" i="72"/>
  <c r="B54" i="72"/>
  <c r="I53" i="72"/>
  <c r="P38" i="87" s="1"/>
  <c r="H53" i="72"/>
  <c r="G53" i="72"/>
  <c r="F53" i="72"/>
  <c r="E53" i="72"/>
  <c r="D53" i="72"/>
  <c r="C53" i="72"/>
  <c r="B53" i="72"/>
  <c r="I58" i="73"/>
  <c r="H58" i="73"/>
  <c r="G58" i="73"/>
  <c r="F58" i="73"/>
  <c r="E58" i="73"/>
  <c r="D58" i="73"/>
  <c r="C58" i="73"/>
  <c r="B58" i="73"/>
  <c r="I57" i="73"/>
  <c r="H57" i="73"/>
  <c r="G57" i="73"/>
  <c r="F57" i="73"/>
  <c r="E57" i="73"/>
  <c r="D57" i="73"/>
  <c r="C57" i="73"/>
  <c r="B57" i="73"/>
  <c r="I56" i="73"/>
  <c r="H56" i="73"/>
  <c r="G56" i="73"/>
  <c r="F56" i="73"/>
  <c r="E56" i="73"/>
  <c r="D56" i="73"/>
  <c r="C56" i="73"/>
  <c r="B56" i="73"/>
  <c r="I55" i="73"/>
  <c r="H55" i="73"/>
  <c r="G55" i="73"/>
  <c r="F55" i="73"/>
  <c r="E55" i="73"/>
  <c r="D55" i="73"/>
  <c r="C55" i="73"/>
  <c r="B55" i="73"/>
  <c r="I54" i="73"/>
  <c r="H54" i="73"/>
  <c r="G54" i="73"/>
  <c r="F54" i="73"/>
  <c r="E54" i="73"/>
  <c r="D54" i="73"/>
  <c r="C54" i="73"/>
  <c r="B54" i="73"/>
  <c r="I53" i="73"/>
  <c r="H53" i="73"/>
  <c r="N82" i="87" s="1"/>
  <c r="G53" i="73"/>
  <c r="F53" i="73"/>
  <c r="E53" i="73"/>
  <c r="D53" i="73"/>
  <c r="C53" i="73"/>
  <c r="D82" i="87" s="1"/>
  <c r="B53" i="73"/>
  <c r="I58" i="74"/>
  <c r="H58" i="74"/>
  <c r="G58" i="74"/>
  <c r="F58" i="74"/>
  <c r="E58" i="74"/>
  <c r="D58" i="74"/>
  <c r="C58" i="74"/>
  <c r="B58" i="74"/>
  <c r="I57" i="74"/>
  <c r="H57" i="74"/>
  <c r="G57" i="74"/>
  <c r="F57" i="74"/>
  <c r="E57" i="74"/>
  <c r="D57" i="74"/>
  <c r="C57" i="74"/>
  <c r="B57" i="74"/>
  <c r="I56" i="74"/>
  <c r="H56" i="74"/>
  <c r="G56" i="74"/>
  <c r="F56" i="74"/>
  <c r="E56" i="74"/>
  <c r="D56" i="74"/>
  <c r="C56" i="74"/>
  <c r="B56" i="74"/>
  <c r="I55" i="74"/>
  <c r="H55" i="74"/>
  <c r="G55" i="74"/>
  <c r="F55" i="74"/>
  <c r="E55" i="74"/>
  <c r="D55" i="74"/>
  <c r="C55" i="74"/>
  <c r="B55" i="74"/>
  <c r="I54" i="74"/>
  <c r="H54" i="74"/>
  <c r="G54" i="74"/>
  <c r="F54" i="74"/>
  <c r="E54" i="74"/>
  <c r="D54" i="74"/>
  <c r="C54" i="74"/>
  <c r="B54" i="74"/>
  <c r="I53" i="74"/>
  <c r="P39" i="87" s="1"/>
  <c r="H53" i="74"/>
  <c r="G53" i="74"/>
  <c r="F53" i="74"/>
  <c r="J39" i="87" s="1"/>
  <c r="E53" i="74"/>
  <c r="D53" i="74"/>
  <c r="C53" i="74"/>
  <c r="B53" i="74"/>
  <c r="B39" i="87" s="1"/>
  <c r="I58" i="75"/>
  <c r="H58" i="75"/>
  <c r="G58" i="75"/>
  <c r="F58" i="75"/>
  <c r="E58" i="75"/>
  <c r="D58" i="75"/>
  <c r="C58" i="75"/>
  <c r="B58" i="75"/>
  <c r="I57" i="75"/>
  <c r="H57" i="75"/>
  <c r="G57" i="75"/>
  <c r="F57" i="75"/>
  <c r="E57" i="75"/>
  <c r="D57" i="75"/>
  <c r="C57" i="75"/>
  <c r="B57" i="75"/>
  <c r="I56" i="75"/>
  <c r="H56" i="75"/>
  <c r="G56" i="75"/>
  <c r="F56" i="75"/>
  <c r="E56" i="75"/>
  <c r="D56" i="75"/>
  <c r="C56" i="75"/>
  <c r="B56" i="75"/>
  <c r="I55" i="75"/>
  <c r="H55" i="75"/>
  <c r="G55" i="75"/>
  <c r="F55" i="75"/>
  <c r="E55" i="75"/>
  <c r="D55" i="75"/>
  <c r="C55" i="75"/>
  <c r="B55" i="75"/>
  <c r="I54" i="75"/>
  <c r="H54" i="75"/>
  <c r="G54" i="75"/>
  <c r="F54" i="75"/>
  <c r="E54" i="75"/>
  <c r="D54" i="75"/>
  <c r="C54" i="75"/>
  <c r="B54" i="75"/>
  <c r="I53" i="75"/>
  <c r="H53" i="75"/>
  <c r="G53" i="75"/>
  <c r="F53" i="75"/>
  <c r="E53" i="75"/>
  <c r="D53" i="75"/>
  <c r="C53" i="75"/>
  <c r="B53" i="75"/>
  <c r="I58" i="76"/>
  <c r="H58" i="76"/>
  <c r="G58" i="76"/>
  <c r="F58" i="76"/>
  <c r="E58" i="76"/>
  <c r="D58" i="76"/>
  <c r="C58" i="76"/>
  <c r="B58" i="76"/>
  <c r="I57" i="76"/>
  <c r="H57" i="76"/>
  <c r="G57" i="76"/>
  <c r="F57" i="76"/>
  <c r="E57" i="76"/>
  <c r="D57" i="76"/>
  <c r="C57" i="76"/>
  <c r="B57" i="76"/>
  <c r="I56" i="76"/>
  <c r="H56" i="76"/>
  <c r="G56" i="76"/>
  <c r="F56" i="76"/>
  <c r="E56" i="76"/>
  <c r="D56" i="76"/>
  <c r="C56" i="76"/>
  <c r="B56" i="76"/>
  <c r="I55" i="76"/>
  <c r="H55" i="76"/>
  <c r="G55" i="76"/>
  <c r="F55" i="76"/>
  <c r="E55" i="76"/>
  <c r="D55" i="76"/>
  <c r="C55" i="76"/>
  <c r="B55" i="76"/>
  <c r="I54" i="76"/>
  <c r="H54" i="76"/>
  <c r="G54" i="76"/>
  <c r="F54" i="76"/>
  <c r="E54" i="76"/>
  <c r="D54" i="76"/>
  <c r="C54" i="76"/>
  <c r="B54" i="76"/>
  <c r="I53" i="76"/>
  <c r="P40" i="87" s="1"/>
  <c r="H53" i="76"/>
  <c r="G53" i="76"/>
  <c r="F53" i="76"/>
  <c r="E53" i="76"/>
  <c r="D53" i="76"/>
  <c r="C53" i="76"/>
  <c r="B53" i="76"/>
  <c r="B40" i="87" s="1"/>
  <c r="I58" i="77"/>
  <c r="H58" i="77"/>
  <c r="G58" i="77"/>
  <c r="F58" i="77"/>
  <c r="E58" i="77"/>
  <c r="D58" i="77"/>
  <c r="C58" i="77"/>
  <c r="B58" i="77"/>
  <c r="I57" i="77"/>
  <c r="H57" i="77"/>
  <c r="G57" i="77"/>
  <c r="F57" i="77"/>
  <c r="E57" i="77"/>
  <c r="D57" i="77"/>
  <c r="C57" i="77"/>
  <c r="B57" i="77"/>
  <c r="I56" i="77"/>
  <c r="H56" i="77"/>
  <c r="G56" i="77"/>
  <c r="F56" i="77"/>
  <c r="E56" i="77"/>
  <c r="D56" i="77"/>
  <c r="C56" i="77"/>
  <c r="B56" i="77"/>
  <c r="I55" i="77"/>
  <c r="H55" i="77"/>
  <c r="G55" i="77"/>
  <c r="F55" i="77"/>
  <c r="E55" i="77"/>
  <c r="D55" i="77"/>
  <c r="C55" i="77"/>
  <c r="B55" i="77"/>
  <c r="I54" i="77"/>
  <c r="H54" i="77"/>
  <c r="G54" i="77"/>
  <c r="F54" i="77"/>
  <c r="E54" i="77"/>
  <c r="D54" i="77"/>
  <c r="C54" i="77"/>
  <c r="B54" i="77"/>
  <c r="I53" i="77"/>
  <c r="P84" i="87" s="1"/>
  <c r="H53" i="77"/>
  <c r="G53" i="77"/>
  <c r="F53" i="77"/>
  <c r="E53" i="77"/>
  <c r="D53" i="77"/>
  <c r="C53" i="77"/>
  <c r="B53" i="77"/>
  <c r="B84" i="87" s="1"/>
  <c r="I58" i="78"/>
  <c r="H58" i="78"/>
  <c r="G58" i="78"/>
  <c r="F58" i="78"/>
  <c r="E58" i="78"/>
  <c r="D58" i="78"/>
  <c r="C58" i="78"/>
  <c r="B58" i="78"/>
  <c r="I57" i="78"/>
  <c r="H57" i="78"/>
  <c r="G57" i="78"/>
  <c r="F57" i="78"/>
  <c r="E57" i="78"/>
  <c r="D57" i="78"/>
  <c r="C57" i="78"/>
  <c r="B57" i="78"/>
  <c r="I56" i="78"/>
  <c r="H56" i="78"/>
  <c r="G56" i="78"/>
  <c r="F56" i="78"/>
  <c r="E56" i="78"/>
  <c r="D56" i="78"/>
  <c r="C56" i="78"/>
  <c r="B56" i="78"/>
  <c r="I55" i="78"/>
  <c r="H55" i="78"/>
  <c r="G55" i="78"/>
  <c r="F55" i="78"/>
  <c r="E55" i="78"/>
  <c r="D55" i="78"/>
  <c r="C55" i="78"/>
  <c r="B55" i="78"/>
  <c r="I54" i="78"/>
  <c r="H54" i="78"/>
  <c r="G54" i="78"/>
  <c r="F54" i="78"/>
  <c r="E54" i="78"/>
  <c r="D54" i="78"/>
  <c r="C54" i="78"/>
  <c r="B54" i="78"/>
  <c r="I53" i="78"/>
  <c r="H53" i="78"/>
  <c r="G53" i="78"/>
  <c r="F53" i="78"/>
  <c r="J41" i="87" s="1"/>
  <c r="E53" i="78"/>
  <c r="D53" i="78"/>
  <c r="C53" i="78"/>
  <c r="B53" i="78"/>
  <c r="I58" i="79"/>
  <c r="H58" i="79"/>
  <c r="G58" i="79"/>
  <c r="F58" i="79"/>
  <c r="E58" i="79"/>
  <c r="D58" i="79"/>
  <c r="C58" i="79"/>
  <c r="B58" i="79"/>
  <c r="I57" i="79"/>
  <c r="H57" i="79"/>
  <c r="G57" i="79"/>
  <c r="F57" i="79"/>
  <c r="E57" i="79"/>
  <c r="D57" i="79"/>
  <c r="C57" i="79"/>
  <c r="B57" i="79"/>
  <c r="I56" i="79"/>
  <c r="H56" i="79"/>
  <c r="G56" i="79"/>
  <c r="F56" i="79"/>
  <c r="E56" i="79"/>
  <c r="D56" i="79"/>
  <c r="C56" i="79"/>
  <c r="B56" i="79"/>
  <c r="I55" i="79"/>
  <c r="H55" i="79"/>
  <c r="G55" i="79"/>
  <c r="F55" i="79"/>
  <c r="E55" i="79"/>
  <c r="D55" i="79"/>
  <c r="C55" i="79"/>
  <c r="B55" i="79"/>
  <c r="I54" i="79"/>
  <c r="H54" i="79"/>
  <c r="G54" i="79"/>
  <c r="F54" i="79"/>
  <c r="E54" i="79"/>
  <c r="D54" i="79"/>
  <c r="C54" i="79"/>
  <c r="B54" i="79"/>
  <c r="I53" i="79"/>
  <c r="H53" i="79"/>
  <c r="G53" i="79"/>
  <c r="F53" i="79"/>
  <c r="E53" i="79"/>
  <c r="D53" i="79"/>
  <c r="C53" i="79"/>
  <c r="B53" i="79"/>
  <c r="B85" i="87" s="1"/>
  <c r="I58" i="80"/>
  <c r="H58" i="80"/>
  <c r="G58" i="80"/>
  <c r="F58" i="80"/>
  <c r="E58" i="80"/>
  <c r="D58" i="80"/>
  <c r="C58" i="80"/>
  <c r="B58" i="80"/>
  <c r="I57" i="80"/>
  <c r="H57" i="80"/>
  <c r="G57" i="80"/>
  <c r="F57" i="80"/>
  <c r="E57" i="80"/>
  <c r="D57" i="80"/>
  <c r="C57" i="80"/>
  <c r="B57" i="80"/>
  <c r="I56" i="80"/>
  <c r="H56" i="80"/>
  <c r="G56" i="80"/>
  <c r="F56" i="80"/>
  <c r="E56" i="80"/>
  <c r="D56" i="80"/>
  <c r="C56" i="80"/>
  <c r="B56" i="80"/>
  <c r="I55" i="80"/>
  <c r="H55" i="80"/>
  <c r="G55" i="80"/>
  <c r="F55" i="80"/>
  <c r="E55" i="80"/>
  <c r="D55" i="80"/>
  <c r="C55" i="80"/>
  <c r="B55" i="80"/>
  <c r="I54" i="80"/>
  <c r="H54" i="80"/>
  <c r="G54" i="80"/>
  <c r="F54" i="80"/>
  <c r="E54" i="80"/>
  <c r="D54" i="80"/>
  <c r="C54" i="80"/>
  <c r="B54" i="80"/>
  <c r="I53" i="80"/>
  <c r="H53" i="80"/>
  <c r="G53" i="80"/>
  <c r="F53" i="80"/>
  <c r="E53" i="80"/>
  <c r="D53" i="80"/>
  <c r="C53" i="80"/>
  <c r="B53" i="80"/>
  <c r="B42" i="87" s="1"/>
  <c r="I58" i="82"/>
  <c r="H58" i="82"/>
  <c r="G58" i="82"/>
  <c r="F58" i="82"/>
  <c r="E58" i="82"/>
  <c r="D58" i="82"/>
  <c r="C58" i="82"/>
  <c r="B58" i="82"/>
  <c r="J58" i="82" s="1"/>
  <c r="I57" i="82"/>
  <c r="H57" i="82"/>
  <c r="G57" i="82"/>
  <c r="F57" i="82"/>
  <c r="E57" i="82"/>
  <c r="D57" i="82"/>
  <c r="C57" i="82"/>
  <c r="B57" i="82"/>
  <c r="J57" i="82" s="1"/>
  <c r="I56" i="82"/>
  <c r="H56" i="82"/>
  <c r="G56" i="82"/>
  <c r="F56" i="82"/>
  <c r="E56" i="82"/>
  <c r="D56" i="82"/>
  <c r="C56" i="82"/>
  <c r="B56" i="82"/>
  <c r="J56" i="82" s="1"/>
  <c r="I55" i="82"/>
  <c r="H55" i="82"/>
  <c r="G55" i="82"/>
  <c r="F55" i="82"/>
  <c r="E55" i="82"/>
  <c r="D55" i="82"/>
  <c r="C55" i="82"/>
  <c r="B55" i="82"/>
  <c r="J55" i="82" s="1"/>
  <c r="I54" i="82"/>
  <c r="H54" i="82"/>
  <c r="G54" i="82"/>
  <c r="F54" i="82"/>
  <c r="E54" i="82"/>
  <c r="D54" i="82"/>
  <c r="C54" i="82"/>
  <c r="B54" i="82"/>
  <c r="J54" i="82" s="1"/>
  <c r="I53" i="82"/>
  <c r="H53" i="82"/>
  <c r="G53" i="82"/>
  <c r="F53" i="82"/>
  <c r="E53" i="82"/>
  <c r="D53" i="82"/>
  <c r="C53" i="82"/>
  <c r="B53" i="82"/>
  <c r="J53" i="82" s="1"/>
  <c r="I58" i="83"/>
  <c r="H58" i="83"/>
  <c r="G58" i="83"/>
  <c r="F58" i="83"/>
  <c r="E58" i="83"/>
  <c r="D58" i="83"/>
  <c r="C58" i="83"/>
  <c r="B58" i="83"/>
  <c r="J58" i="83" s="1"/>
  <c r="I57" i="83"/>
  <c r="H57" i="83"/>
  <c r="G57" i="83"/>
  <c r="F57" i="83"/>
  <c r="E57" i="83"/>
  <c r="D57" i="83"/>
  <c r="C57" i="83"/>
  <c r="B57" i="83"/>
  <c r="J57" i="83" s="1"/>
  <c r="I56" i="83"/>
  <c r="H56" i="83"/>
  <c r="G56" i="83"/>
  <c r="F56" i="83"/>
  <c r="E56" i="83"/>
  <c r="D56" i="83"/>
  <c r="C56" i="83"/>
  <c r="B56" i="83"/>
  <c r="J56" i="83" s="1"/>
  <c r="I55" i="83"/>
  <c r="H55" i="83"/>
  <c r="G55" i="83"/>
  <c r="F55" i="83"/>
  <c r="E55" i="83"/>
  <c r="D55" i="83"/>
  <c r="C55" i="83"/>
  <c r="B55" i="83"/>
  <c r="J55" i="83" s="1"/>
  <c r="I54" i="83"/>
  <c r="H54" i="83"/>
  <c r="G54" i="83"/>
  <c r="F54" i="83"/>
  <c r="E54" i="83"/>
  <c r="D54" i="83"/>
  <c r="C54" i="83"/>
  <c r="B54" i="83"/>
  <c r="J54" i="83" s="1"/>
  <c r="I53" i="83"/>
  <c r="H53" i="83"/>
  <c r="G53" i="83"/>
  <c r="F53" i="83"/>
  <c r="E53" i="83"/>
  <c r="D53" i="83"/>
  <c r="C53" i="83"/>
  <c r="B53" i="83"/>
  <c r="J53" i="83" s="1"/>
  <c r="J58" i="84"/>
  <c r="J57" i="84"/>
  <c r="J56" i="84"/>
  <c r="J55" i="84"/>
  <c r="J54" i="84"/>
  <c r="J53" i="84"/>
  <c r="C58" i="84"/>
  <c r="D58" i="84"/>
  <c r="E58" i="84"/>
  <c r="F58" i="84"/>
  <c r="G58" i="84"/>
  <c r="H58" i="84"/>
  <c r="I58" i="84"/>
  <c r="B58" i="84"/>
  <c r="Q85" i="87"/>
  <c r="Q84" i="87"/>
  <c r="Q83" i="87"/>
  <c r="Q82" i="87"/>
  <c r="Q81" i="87"/>
  <c r="Q80" i="87"/>
  <c r="Q79" i="87"/>
  <c r="Q78" i="87"/>
  <c r="Q77" i="87"/>
  <c r="Q76" i="87"/>
  <c r="Q75" i="87"/>
  <c r="Q74" i="87"/>
  <c r="Q73" i="87"/>
  <c r="Q72" i="87"/>
  <c r="Q71" i="87"/>
  <c r="Q70" i="87"/>
  <c r="Q69" i="87"/>
  <c r="Q68" i="87"/>
  <c r="Q67" i="87"/>
  <c r="Q66" i="87"/>
  <c r="Q65" i="87"/>
  <c r="Q64" i="87"/>
  <c r="Q63" i="87"/>
  <c r="Q62" i="87"/>
  <c r="Q61" i="87"/>
  <c r="Q60" i="87"/>
  <c r="Q59" i="87"/>
  <c r="Q58" i="87"/>
  <c r="Q57" i="87"/>
  <c r="Q56" i="87"/>
  <c r="Q55" i="87"/>
  <c r="Q54" i="87"/>
  <c r="Q53" i="87"/>
  <c r="Q52" i="87"/>
  <c r="Q51" i="87"/>
  <c r="Q50" i="87"/>
  <c r="Q49" i="87"/>
  <c r="Q48" i="87"/>
  <c r="Q47" i="87"/>
  <c r="Q46" i="87"/>
  <c r="P85" i="87"/>
  <c r="P83" i="87"/>
  <c r="P82" i="87"/>
  <c r="P81" i="87"/>
  <c r="P79" i="87"/>
  <c r="P78" i="87"/>
  <c r="P74" i="87"/>
  <c r="P73" i="87"/>
  <c r="P69" i="87"/>
  <c r="P67" i="87"/>
  <c r="P66" i="87"/>
  <c r="P63" i="87"/>
  <c r="P51" i="87"/>
  <c r="P49" i="87"/>
  <c r="P48" i="87"/>
  <c r="P46" i="87"/>
  <c r="O85" i="87"/>
  <c r="O84" i="87"/>
  <c r="O83" i="87"/>
  <c r="O82" i="87"/>
  <c r="O81" i="87"/>
  <c r="O80" i="87"/>
  <c r="O79" i="87"/>
  <c r="O78" i="87"/>
  <c r="O77" i="87"/>
  <c r="O76" i="87"/>
  <c r="O75" i="87"/>
  <c r="O74" i="87"/>
  <c r="O73" i="87"/>
  <c r="O72" i="87"/>
  <c r="O71" i="87"/>
  <c r="O70" i="87"/>
  <c r="O69" i="87"/>
  <c r="O68" i="87"/>
  <c r="O67" i="87"/>
  <c r="O66" i="87"/>
  <c r="O65" i="87"/>
  <c r="O64" i="87"/>
  <c r="O63" i="87"/>
  <c r="O62" i="87"/>
  <c r="O61" i="87"/>
  <c r="O60" i="87"/>
  <c r="O59" i="87"/>
  <c r="O58" i="87"/>
  <c r="O57" i="87"/>
  <c r="O56" i="87"/>
  <c r="O55" i="87"/>
  <c r="O54" i="87"/>
  <c r="O53" i="87"/>
  <c r="O52" i="87"/>
  <c r="O51" i="87"/>
  <c r="O50" i="87"/>
  <c r="O49" i="87"/>
  <c r="O48" i="87"/>
  <c r="O47" i="87"/>
  <c r="O46" i="87"/>
  <c r="N85" i="87"/>
  <c r="N84" i="87"/>
  <c r="N83" i="87"/>
  <c r="N80" i="87"/>
  <c r="N77" i="87"/>
  <c r="N76" i="87"/>
  <c r="N75" i="87"/>
  <c r="N72" i="87"/>
  <c r="N71" i="87"/>
  <c r="N70" i="87"/>
  <c r="N68" i="87"/>
  <c r="N65" i="87"/>
  <c r="N62" i="87"/>
  <c r="N60" i="87"/>
  <c r="N59" i="87"/>
  <c r="N58" i="87"/>
  <c r="N56" i="87"/>
  <c r="N54" i="87"/>
  <c r="N52" i="87"/>
  <c r="N50" i="87"/>
  <c r="N47" i="87"/>
  <c r="M85" i="87"/>
  <c r="M84" i="87"/>
  <c r="M83" i="87"/>
  <c r="M82" i="87"/>
  <c r="M81" i="87"/>
  <c r="M80" i="87"/>
  <c r="M79" i="87"/>
  <c r="M78" i="87"/>
  <c r="M77" i="87"/>
  <c r="M76" i="87"/>
  <c r="M75" i="87"/>
  <c r="M74" i="87"/>
  <c r="M73" i="87"/>
  <c r="M72" i="87"/>
  <c r="M71" i="87"/>
  <c r="M70" i="87"/>
  <c r="M69" i="87"/>
  <c r="M68" i="87"/>
  <c r="M67" i="87"/>
  <c r="M66" i="87"/>
  <c r="M65" i="87"/>
  <c r="M64" i="87"/>
  <c r="M63" i="87"/>
  <c r="M62" i="87"/>
  <c r="M61" i="87"/>
  <c r="M60" i="87"/>
  <c r="M59" i="87"/>
  <c r="M58" i="87"/>
  <c r="M57" i="87"/>
  <c r="M56" i="87"/>
  <c r="M55" i="87"/>
  <c r="M54" i="87"/>
  <c r="M53" i="87"/>
  <c r="M52" i="87"/>
  <c r="M51" i="87"/>
  <c r="M50" i="87"/>
  <c r="M49" i="87"/>
  <c r="M48" i="87"/>
  <c r="M47" i="87"/>
  <c r="M46" i="87"/>
  <c r="L85" i="87"/>
  <c r="L84" i="87"/>
  <c r="L83" i="87"/>
  <c r="L82" i="87"/>
  <c r="L80" i="87"/>
  <c r="L79" i="87"/>
  <c r="L78" i="87"/>
  <c r="L77" i="87"/>
  <c r="L76" i="87"/>
  <c r="L75" i="87"/>
  <c r="L74" i="87"/>
  <c r="L73" i="87"/>
  <c r="L72" i="87"/>
  <c r="L71" i="87"/>
  <c r="L70" i="87"/>
  <c r="L69" i="87"/>
  <c r="L68" i="87"/>
  <c r="L67" i="87"/>
  <c r="L66" i="87"/>
  <c r="L65" i="87"/>
  <c r="L63" i="87"/>
  <c r="L62" i="87"/>
  <c r="L61" i="87"/>
  <c r="L60" i="87"/>
  <c r="L59" i="87"/>
  <c r="L58" i="87"/>
  <c r="L57" i="87"/>
  <c r="L56" i="87"/>
  <c r="L55" i="87"/>
  <c r="L54" i="87"/>
  <c r="L53" i="87"/>
  <c r="L52" i="87"/>
  <c r="L51" i="87"/>
  <c r="L50" i="87"/>
  <c r="L49" i="87"/>
  <c r="L48" i="87"/>
  <c r="L47" i="87"/>
  <c r="L46" i="87"/>
  <c r="K85" i="87"/>
  <c r="K84" i="87"/>
  <c r="K83" i="87"/>
  <c r="K82" i="87"/>
  <c r="K81" i="87"/>
  <c r="K80" i="87"/>
  <c r="K79" i="87"/>
  <c r="K78" i="87"/>
  <c r="K77" i="87"/>
  <c r="K76" i="87"/>
  <c r="K75" i="87"/>
  <c r="K74" i="87"/>
  <c r="K73" i="87"/>
  <c r="K72" i="87"/>
  <c r="K71" i="87"/>
  <c r="K70" i="87"/>
  <c r="K69" i="87"/>
  <c r="K68" i="87"/>
  <c r="K67" i="87"/>
  <c r="K66" i="87"/>
  <c r="K65" i="87"/>
  <c r="K64" i="87"/>
  <c r="K63" i="87"/>
  <c r="K62" i="87"/>
  <c r="K61" i="87"/>
  <c r="K60" i="87"/>
  <c r="K59" i="87"/>
  <c r="K58" i="87"/>
  <c r="K57" i="87"/>
  <c r="K56" i="87"/>
  <c r="K55" i="87"/>
  <c r="K54" i="87"/>
  <c r="K53" i="87"/>
  <c r="K52" i="87"/>
  <c r="K51" i="87"/>
  <c r="K50" i="87"/>
  <c r="K49" i="87"/>
  <c r="K48" i="87"/>
  <c r="K47" i="87"/>
  <c r="K46" i="87"/>
  <c r="J85" i="87"/>
  <c r="J84" i="87"/>
  <c r="J83" i="87"/>
  <c r="J82" i="87"/>
  <c r="J81" i="87"/>
  <c r="J80" i="87"/>
  <c r="J79" i="87"/>
  <c r="J78" i="87"/>
  <c r="J77" i="87"/>
  <c r="J76" i="87"/>
  <c r="J75" i="87"/>
  <c r="J74" i="87"/>
  <c r="J73" i="87"/>
  <c r="J72" i="87"/>
  <c r="J71" i="87"/>
  <c r="J70" i="87"/>
  <c r="J69" i="87"/>
  <c r="J68" i="87"/>
  <c r="J67" i="87"/>
  <c r="J66" i="87"/>
  <c r="J65" i="87"/>
  <c r="J64" i="87"/>
  <c r="J63" i="87"/>
  <c r="J62" i="87"/>
  <c r="J61" i="87"/>
  <c r="J60" i="87"/>
  <c r="J59" i="87"/>
  <c r="J58" i="87"/>
  <c r="J57" i="87"/>
  <c r="J56" i="87"/>
  <c r="J55" i="87"/>
  <c r="J54" i="87"/>
  <c r="J53" i="87"/>
  <c r="J52" i="87"/>
  <c r="J51" i="87"/>
  <c r="J50" i="87"/>
  <c r="J49" i="87"/>
  <c r="J48" i="87"/>
  <c r="J47" i="87"/>
  <c r="J46" i="87"/>
  <c r="I85" i="87"/>
  <c r="I84" i="87"/>
  <c r="I83" i="87"/>
  <c r="I82" i="87"/>
  <c r="I81" i="87"/>
  <c r="I80" i="87"/>
  <c r="I79" i="87"/>
  <c r="I78" i="87"/>
  <c r="I77" i="87"/>
  <c r="I76" i="87"/>
  <c r="I75" i="87"/>
  <c r="I74" i="87"/>
  <c r="I73" i="87"/>
  <c r="I72" i="87"/>
  <c r="I71" i="87"/>
  <c r="I70" i="87"/>
  <c r="I69" i="87"/>
  <c r="I68" i="87"/>
  <c r="I67" i="87"/>
  <c r="I66" i="87"/>
  <c r="I65" i="87"/>
  <c r="I64" i="87"/>
  <c r="I63" i="87"/>
  <c r="I62" i="87"/>
  <c r="I61" i="87"/>
  <c r="I60" i="87"/>
  <c r="I59" i="87"/>
  <c r="I58" i="87"/>
  <c r="I57" i="87"/>
  <c r="I56" i="87"/>
  <c r="I55" i="87"/>
  <c r="I54" i="87"/>
  <c r="I53" i="87"/>
  <c r="I52" i="87"/>
  <c r="I51" i="87"/>
  <c r="I50" i="87"/>
  <c r="I49" i="87"/>
  <c r="I48" i="87"/>
  <c r="I47" i="87"/>
  <c r="I46" i="87"/>
  <c r="H85" i="87"/>
  <c r="H84" i="87"/>
  <c r="H83" i="87"/>
  <c r="H82" i="87"/>
  <c r="H81" i="87"/>
  <c r="H80" i="87"/>
  <c r="H79" i="87"/>
  <c r="H78" i="87"/>
  <c r="H77" i="87"/>
  <c r="H76" i="87"/>
  <c r="H75" i="87"/>
  <c r="H74" i="87"/>
  <c r="H73" i="87"/>
  <c r="H72" i="87"/>
  <c r="H71" i="87"/>
  <c r="H70" i="87"/>
  <c r="H69" i="87"/>
  <c r="H68" i="87"/>
  <c r="H67" i="87"/>
  <c r="H66" i="87"/>
  <c r="H65" i="87"/>
  <c r="H64" i="87"/>
  <c r="H63" i="87"/>
  <c r="H62" i="87"/>
  <c r="H61" i="87"/>
  <c r="H60" i="87"/>
  <c r="H59" i="87"/>
  <c r="H58" i="87"/>
  <c r="H57" i="87"/>
  <c r="H56" i="87"/>
  <c r="H55" i="87"/>
  <c r="H54" i="87"/>
  <c r="H53" i="87"/>
  <c r="H52" i="87"/>
  <c r="H51" i="87"/>
  <c r="H50" i="87"/>
  <c r="H49" i="87"/>
  <c r="H48" i="87"/>
  <c r="H47" i="87"/>
  <c r="H46" i="87"/>
  <c r="G85" i="87"/>
  <c r="G84" i="87"/>
  <c r="G83" i="87"/>
  <c r="G82" i="87"/>
  <c r="G81" i="87"/>
  <c r="G80" i="87"/>
  <c r="G79" i="87"/>
  <c r="G78" i="87"/>
  <c r="G77" i="87"/>
  <c r="G76" i="87"/>
  <c r="G75" i="87"/>
  <c r="G74" i="87"/>
  <c r="G73" i="87"/>
  <c r="G72" i="87"/>
  <c r="G71" i="87"/>
  <c r="G70" i="87"/>
  <c r="G69" i="87"/>
  <c r="G68" i="87"/>
  <c r="G67" i="87"/>
  <c r="G66" i="87"/>
  <c r="G65" i="87"/>
  <c r="G64" i="87"/>
  <c r="G63" i="87"/>
  <c r="G62" i="87"/>
  <c r="G61" i="87"/>
  <c r="G60" i="87"/>
  <c r="G59" i="87"/>
  <c r="G58" i="87"/>
  <c r="G57" i="87"/>
  <c r="G56" i="87"/>
  <c r="G55" i="87"/>
  <c r="G54" i="87"/>
  <c r="G53" i="87"/>
  <c r="G52" i="87"/>
  <c r="G51" i="87"/>
  <c r="G50" i="87"/>
  <c r="G49" i="87"/>
  <c r="G48" i="87"/>
  <c r="G47" i="87"/>
  <c r="G46" i="87"/>
  <c r="F85" i="87"/>
  <c r="F84" i="87"/>
  <c r="F83" i="87"/>
  <c r="F82" i="87"/>
  <c r="F80" i="87"/>
  <c r="F79" i="87"/>
  <c r="F78" i="87"/>
  <c r="F77" i="87"/>
  <c r="F76" i="87"/>
  <c r="F75" i="87"/>
  <c r="F74" i="87"/>
  <c r="F73" i="87"/>
  <c r="F72" i="87"/>
  <c r="F71" i="87"/>
  <c r="F70" i="87"/>
  <c r="F69" i="87"/>
  <c r="F68" i="87"/>
  <c r="F67" i="87"/>
  <c r="F66" i="87"/>
  <c r="F65" i="87"/>
  <c r="F63" i="87"/>
  <c r="F62" i="87"/>
  <c r="F61" i="87"/>
  <c r="F60" i="87"/>
  <c r="F59" i="87"/>
  <c r="F58" i="87"/>
  <c r="F57" i="87"/>
  <c r="F53" i="87"/>
  <c r="F52" i="87"/>
  <c r="F51" i="87"/>
  <c r="F50" i="87"/>
  <c r="F49" i="87"/>
  <c r="F48" i="87"/>
  <c r="F47" i="87"/>
  <c r="F46" i="87"/>
  <c r="E85" i="87"/>
  <c r="E84" i="87"/>
  <c r="E83" i="87"/>
  <c r="E82" i="87"/>
  <c r="E81" i="87"/>
  <c r="E80" i="87"/>
  <c r="E79" i="87"/>
  <c r="E78" i="87"/>
  <c r="E77" i="87"/>
  <c r="E76" i="87"/>
  <c r="E75" i="87"/>
  <c r="E74" i="87"/>
  <c r="E73" i="87"/>
  <c r="E72" i="87"/>
  <c r="E71" i="87"/>
  <c r="E70" i="87"/>
  <c r="E69" i="87"/>
  <c r="E68" i="87"/>
  <c r="E67" i="87"/>
  <c r="E66" i="87"/>
  <c r="E65" i="87"/>
  <c r="E64" i="87"/>
  <c r="E63" i="87"/>
  <c r="E62" i="87"/>
  <c r="E61" i="87"/>
  <c r="E60" i="87"/>
  <c r="E59" i="87"/>
  <c r="E58" i="87"/>
  <c r="E57" i="87"/>
  <c r="E56" i="87"/>
  <c r="E55" i="87"/>
  <c r="E54" i="87"/>
  <c r="E53" i="87"/>
  <c r="E52" i="87"/>
  <c r="E51" i="87"/>
  <c r="E50" i="87"/>
  <c r="E49" i="87"/>
  <c r="E48" i="87"/>
  <c r="E47" i="87"/>
  <c r="E46" i="87"/>
  <c r="D85" i="87"/>
  <c r="D84" i="87"/>
  <c r="D83" i="87"/>
  <c r="D81" i="87"/>
  <c r="D75" i="87"/>
  <c r="D73" i="87"/>
  <c r="D72" i="87"/>
  <c r="D71" i="87"/>
  <c r="D70" i="87"/>
  <c r="D69" i="87"/>
  <c r="D68" i="87"/>
  <c r="D67" i="87"/>
  <c r="D66" i="87"/>
  <c r="D65" i="87"/>
  <c r="D63" i="87"/>
  <c r="D62" i="87"/>
  <c r="D56" i="87"/>
  <c r="D55" i="87"/>
  <c r="D50" i="87"/>
  <c r="D49" i="87"/>
  <c r="D48" i="87"/>
  <c r="D47" i="87"/>
  <c r="D46" i="87"/>
  <c r="C84" i="87"/>
  <c r="C83" i="87"/>
  <c r="C82" i="87"/>
  <c r="C81" i="87"/>
  <c r="C80" i="87"/>
  <c r="C79" i="87"/>
  <c r="C78" i="87"/>
  <c r="C77" i="87"/>
  <c r="C76" i="87"/>
  <c r="C75" i="87"/>
  <c r="C74" i="87"/>
  <c r="C73" i="87"/>
  <c r="C72" i="87"/>
  <c r="C71" i="87"/>
  <c r="C70" i="87"/>
  <c r="C69" i="87"/>
  <c r="C68" i="87"/>
  <c r="C67" i="87"/>
  <c r="C66" i="87"/>
  <c r="C65" i="87"/>
  <c r="C64" i="87"/>
  <c r="C63" i="87"/>
  <c r="C62" i="87"/>
  <c r="C61" i="87"/>
  <c r="C60" i="87"/>
  <c r="C59" i="87"/>
  <c r="C58" i="87"/>
  <c r="C57" i="87"/>
  <c r="C56" i="87"/>
  <c r="C55" i="87"/>
  <c r="C54" i="87"/>
  <c r="C53" i="87"/>
  <c r="C52" i="87"/>
  <c r="C51" i="87"/>
  <c r="C50" i="87"/>
  <c r="C49" i="87"/>
  <c r="C48" i="87"/>
  <c r="C47" i="87"/>
  <c r="C46" i="87"/>
  <c r="C85" i="87"/>
  <c r="B82" i="87"/>
  <c r="B79" i="87"/>
  <c r="B75" i="87"/>
  <c r="B66" i="87"/>
  <c r="B65" i="87"/>
  <c r="B63" i="87"/>
  <c r="B62" i="87"/>
  <c r="B61" i="87"/>
  <c r="B57" i="87"/>
  <c r="B54" i="87"/>
  <c r="B53" i="87"/>
  <c r="B50" i="87"/>
  <c r="B48" i="87"/>
  <c r="B47" i="87"/>
  <c r="B46" i="87"/>
  <c r="C12" i="87"/>
  <c r="C3" i="87"/>
  <c r="C14" i="87"/>
  <c r="C41" i="87"/>
  <c r="C42" i="87"/>
  <c r="C40" i="87"/>
  <c r="C39" i="87"/>
  <c r="C38" i="87"/>
  <c r="C37" i="87"/>
  <c r="C36" i="87"/>
  <c r="C35" i="87"/>
  <c r="C34" i="87"/>
  <c r="C33" i="87"/>
  <c r="C32" i="87"/>
  <c r="C31" i="87"/>
  <c r="C30" i="87"/>
  <c r="C29" i="87"/>
  <c r="C28" i="87"/>
  <c r="C27" i="87"/>
  <c r="C26" i="87"/>
  <c r="C25" i="87"/>
  <c r="C24" i="87"/>
  <c r="C23" i="87"/>
  <c r="C22" i="87"/>
  <c r="C21" i="87"/>
  <c r="C20" i="87"/>
  <c r="C19" i="87"/>
  <c r="C18" i="87"/>
  <c r="C17" i="87"/>
  <c r="C16" i="87"/>
  <c r="C15" i="87"/>
  <c r="C13" i="87"/>
  <c r="C11" i="87"/>
  <c r="C10" i="87"/>
  <c r="C9" i="87"/>
  <c r="C8" i="87"/>
  <c r="C7" i="87"/>
  <c r="C6" i="87"/>
  <c r="C5" i="87"/>
  <c r="C4" i="87"/>
  <c r="B41" i="87"/>
  <c r="B35" i="87"/>
  <c r="B31" i="87"/>
  <c r="B29" i="87"/>
  <c r="B22" i="87"/>
  <c r="B21" i="87"/>
  <c r="B20" i="87"/>
  <c r="B19" i="87"/>
  <c r="B18" i="87"/>
  <c r="B15" i="87"/>
  <c r="B12" i="87"/>
  <c r="B7" i="87"/>
  <c r="B6" i="87"/>
  <c r="B5" i="87"/>
  <c r="B4" i="87"/>
  <c r="B3" i="87"/>
  <c r="Q42" i="87"/>
  <c r="Q41" i="87"/>
  <c r="Q40" i="87"/>
  <c r="Q39" i="87"/>
  <c r="Q38" i="87"/>
  <c r="Q37" i="87"/>
  <c r="Q36" i="87"/>
  <c r="Q35" i="87"/>
  <c r="Q34" i="87"/>
  <c r="Q33" i="87"/>
  <c r="Q32" i="87"/>
  <c r="Q31" i="87"/>
  <c r="Q30" i="87"/>
  <c r="Q29" i="87"/>
  <c r="Q28" i="87"/>
  <c r="Q27" i="87"/>
  <c r="Q26" i="87"/>
  <c r="Q25" i="87"/>
  <c r="Q24" i="87"/>
  <c r="Q23" i="87"/>
  <c r="Q22" i="87"/>
  <c r="Q21" i="87"/>
  <c r="Q20" i="87"/>
  <c r="Q19" i="87"/>
  <c r="Q18" i="87"/>
  <c r="Q17" i="87"/>
  <c r="Q16" i="87"/>
  <c r="Q15" i="87"/>
  <c r="Q14" i="87"/>
  <c r="Q13" i="87"/>
  <c r="Q12" i="87"/>
  <c r="Q11" i="87"/>
  <c r="Q10" i="87"/>
  <c r="Q9" i="87"/>
  <c r="Q8" i="87"/>
  <c r="Q7" i="87"/>
  <c r="Q6" i="87"/>
  <c r="Q5" i="87"/>
  <c r="Q4" i="87"/>
  <c r="Q3" i="87"/>
  <c r="P42" i="87"/>
  <c r="P41" i="87"/>
  <c r="P36" i="87"/>
  <c r="P34" i="87"/>
  <c r="P33" i="87"/>
  <c r="P32" i="87"/>
  <c r="P27" i="87"/>
  <c r="P23" i="87"/>
  <c r="P21" i="87"/>
  <c r="P19" i="87"/>
  <c r="P18" i="87"/>
  <c r="P15" i="87"/>
  <c r="P13" i="87"/>
  <c r="P10" i="87"/>
  <c r="P9" i="87"/>
  <c r="P8" i="87"/>
  <c r="P6" i="87"/>
  <c r="P4" i="87"/>
  <c r="P3" i="87"/>
  <c r="O42" i="87"/>
  <c r="O41" i="87"/>
  <c r="O40" i="87"/>
  <c r="O39" i="87"/>
  <c r="O38" i="87"/>
  <c r="O37" i="87"/>
  <c r="O36" i="87"/>
  <c r="O35" i="87"/>
  <c r="O34" i="87"/>
  <c r="O33" i="87"/>
  <c r="O32" i="87"/>
  <c r="O31" i="87"/>
  <c r="O30" i="87"/>
  <c r="O29" i="87"/>
  <c r="O28" i="87"/>
  <c r="O27" i="87"/>
  <c r="O26" i="87"/>
  <c r="O25" i="87"/>
  <c r="O24" i="87"/>
  <c r="O23" i="87"/>
  <c r="O22" i="87"/>
  <c r="O21" i="87"/>
  <c r="O20" i="87"/>
  <c r="O19" i="87"/>
  <c r="O18" i="87"/>
  <c r="O17" i="87"/>
  <c r="O16" i="87"/>
  <c r="O15" i="87"/>
  <c r="O14" i="87"/>
  <c r="O13" i="87"/>
  <c r="O12" i="87"/>
  <c r="O11" i="87"/>
  <c r="O10" i="87"/>
  <c r="O9" i="87"/>
  <c r="O8" i="87"/>
  <c r="O7" i="87"/>
  <c r="O6" i="87"/>
  <c r="O5" i="87"/>
  <c r="O4" i="87"/>
  <c r="O3" i="87"/>
  <c r="N42" i="87"/>
  <c r="N41" i="87"/>
  <c r="N40" i="87"/>
  <c r="N39" i="87"/>
  <c r="N38" i="87"/>
  <c r="N37" i="87"/>
  <c r="N36" i="87"/>
  <c r="N35" i="87"/>
  <c r="N34" i="87"/>
  <c r="N33" i="87"/>
  <c r="N31" i="87"/>
  <c r="N30" i="87"/>
  <c r="N28" i="87"/>
  <c r="N27" i="87"/>
  <c r="N26" i="87"/>
  <c r="N25" i="87"/>
  <c r="N24" i="87"/>
  <c r="N22" i="87"/>
  <c r="N21" i="87"/>
  <c r="N20" i="87"/>
  <c r="N19" i="87"/>
  <c r="N18" i="87"/>
  <c r="N17" i="87"/>
  <c r="N16" i="87"/>
  <c r="N13" i="87"/>
  <c r="N12" i="87"/>
  <c r="N11" i="87"/>
  <c r="N9" i="87"/>
  <c r="N8" i="87"/>
  <c r="N7" i="87"/>
  <c r="N5" i="87"/>
  <c r="M42" i="87"/>
  <c r="M41" i="87"/>
  <c r="M40" i="87"/>
  <c r="M39" i="87"/>
  <c r="M38" i="87"/>
  <c r="M37" i="87"/>
  <c r="M36" i="87"/>
  <c r="M35" i="87"/>
  <c r="M34" i="87"/>
  <c r="M33" i="87"/>
  <c r="M32" i="87"/>
  <c r="M31" i="87"/>
  <c r="M30" i="87"/>
  <c r="M29" i="87"/>
  <c r="M28" i="87"/>
  <c r="M27" i="87"/>
  <c r="M26" i="87"/>
  <c r="M25" i="87"/>
  <c r="M24" i="87"/>
  <c r="M23" i="87"/>
  <c r="M22" i="87"/>
  <c r="M21" i="87"/>
  <c r="M20" i="87"/>
  <c r="M19" i="87"/>
  <c r="M18" i="87"/>
  <c r="M17" i="87"/>
  <c r="M16" i="87"/>
  <c r="M15" i="87"/>
  <c r="M14" i="87"/>
  <c r="M13" i="87"/>
  <c r="M12" i="87"/>
  <c r="M11" i="87"/>
  <c r="M10" i="87"/>
  <c r="M9" i="87"/>
  <c r="M8" i="87"/>
  <c r="M7" i="87"/>
  <c r="M6" i="87"/>
  <c r="M5" i="87"/>
  <c r="M4" i="87"/>
  <c r="M3" i="87"/>
  <c r="L42" i="87"/>
  <c r="L41" i="87"/>
  <c r="L40" i="87"/>
  <c r="L39" i="87"/>
  <c r="L38" i="87"/>
  <c r="L37" i="87"/>
  <c r="L36" i="87"/>
  <c r="L35" i="87"/>
  <c r="L34" i="87"/>
  <c r="L33" i="87"/>
  <c r="L32" i="87"/>
  <c r="L31" i="87"/>
  <c r="L30" i="87"/>
  <c r="L29" i="87"/>
  <c r="L28" i="87"/>
  <c r="L27" i="87"/>
  <c r="L26" i="87"/>
  <c r="L25" i="87"/>
  <c r="L24" i="87"/>
  <c r="L23" i="87"/>
  <c r="L22" i="87"/>
  <c r="L21" i="87"/>
  <c r="L20" i="87"/>
  <c r="L19" i="87"/>
  <c r="L18" i="87"/>
  <c r="L17" i="87"/>
  <c r="L16" i="87"/>
  <c r="L15" i="87"/>
  <c r="L13" i="87"/>
  <c r="L12" i="87"/>
  <c r="L11" i="87"/>
  <c r="L10" i="87"/>
  <c r="L9" i="87"/>
  <c r="L8" i="87"/>
  <c r="L7" i="87"/>
  <c r="L6" i="87"/>
  <c r="L5" i="87"/>
  <c r="L4" i="87"/>
  <c r="L3" i="87"/>
  <c r="K42" i="87"/>
  <c r="K41" i="87"/>
  <c r="K40" i="87"/>
  <c r="K39" i="87"/>
  <c r="K38" i="87"/>
  <c r="K37" i="87"/>
  <c r="K36" i="87"/>
  <c r="K35" i="87"/>
  <c r="K34" i="87"/>
  <c r="K33" i="87"/>
  <c r="K32" i="87"/>
  <c r="K31" i="87"/>
  <c r="K30" i="87"/>
  <c r="K29" i="87"/>
  <c r="K28" i="87"/>
  <c r="K27" i="87"/>
  <c r="K26" i="87"/>
  <c r="K25" i="87"/>
  <c r="K24" i="87"/>
  <c r="K23" i="87"/>
  <c r="K22" i="87"/>
  <c r="K21" i="87"/>
  <c r="K20" i="87"/>
  <c r="K19" i="87"/>
  <c r="K18" i="87"/>
  <c r="K17" i="87"/>
  <c r="K16" i="87"/>
  <c r="K15" i="87"/>
  <c r="K14" i="87"/>
  <c r="K13" i="87"/>
  <c r="K12" i="87"/>
  <c r="K11" i="87"/>
  <c r="K10" i="87"/>
  <c r="K9" i="87"/>
  <c r="K8" i="87"/>
  <c r="K7" i="87"/>
  <c r="K6" i="87"/>
  <c r="K5" i="87"/>
  <c r="K4" i="87"/>
  <c r="K3" i="87"/>
  <c r="J42" i="87"/>
  <c r="J40" i="87"/>
  <c r="J38" i="87"/>
  <c r="J37" i="87"/>
  <c r="J36" i="87"/>
  <c r="J35" i="87"/>
  <c r="J34" i="87"/>
  <c r="J33" i="87"/>
  <c r="J32" i="87"/>
  <c r="J31" i="87"/>
  <c r="J30" i="87"/>
  <c r="J29" i="87"/>
  <c r="J28" i="87"/>
  <c r="J27" i="87"/>
  <c r="J26" i="87"/>
  <c r="J25" i="87"/>
  <c r="J24" i="87"/>
  <c r="J23" i="87"/>
  <c r="J22" i="87"/>
  <c r="J21" i="87"/>
  <c r="J20" i="87"/>
  <c r="J19" i="87"/>
  <c r="J18" i="87"/>
  <c r="J17" i="87"/>
  <c r="J16" i="87"/>
  <c r="J15" i="87"/>
  <c r="J14" i="87"/>
  <c r="J13" i="87"/>
  <c r="J12" i="87"/>
  <c r="J11" i="87"/>
  <c r="J10" i="87"/>
  <c r="J9" i="87"/>
  <c r="J8" i="87"/>
  <c r="J7" i="87"/>
  <c r="J6" i="87"/>
  <c r="J5" i="87"/>
  <c r="J4" i="87"/>
  <c r="J3" i="87"/>
  <c r="I4" i="87"/>
  <c r="I42" i="87"/>
  <c r="I41" i="87"/>
  <c r="I40" i="87"/>
  <c r="I39" i="87"/>
  <c r="I38" i="87"/>
  <c r="I37" i="87"/>
  <c r="I36" i="87"/>
  <c r="I35" i="87"/>
  <c r="I34" i="87"/>
  <c r="I33" i="87"/>
  <c r="I32" i="87"/>
  <c r="I31" i="87"/>
  <c r="I30" i="87"/>
  <c r="I29" i="87"/>
  <c r="I28" i="87"/>
  <c r="I27" i="87"/>
  <c r="I26" i="87"/>
  <c r="I25" i="87"/>
  <c r="I24" i="87"/>
  <c r="I23" i="87"/>
  <c r="I22" i="87"/>
  <c r="I21" i="87"/>
  <c r="I20" i="87"/>
  <c r="I19" i="87"/>
  <c r="I18" i="87"/>
  <c r="I17" i="87"/>
  <c r="I16" i="87"/>
  <c r="I15" i="87"/>
  <c r="I14" i="87"/>
  <c r="I13" i="87"/>
  <c r="I12" i="87"/>
  <c r="I11" i="87"/>
  <c r="I10" i="87"/>
  <c r="I9" i="87"/>
  <c r="I8" i="87"/>
  <c r="I7" i="87"/>
  <c r="I6" i="87"/>
  <c r="I5" i="87"/>
  <c r="I3" i="87"/>
  <c r="H42" i="87"/>
  <c r="H41" i="87"/>
  <c r="H40" i="87"/>
  <c r="H39" i="87"/>
  <c r="H38" i="87"/>
  <c r="H37" i="87"/>
  <c r="H36" i="87"/>
  <c r="H35" i="87"/>
  <c r="H34" i="87"/>
  <c r="H33" i="87"/>
  <c r="H32" i="87"/>
  <c r="H31" i="87"/>
  <c r="H30" i="87"/>
  <c r="H29" i="87"/>
  <c r="H28" i="87"/>
  <c r="H27" i="87"/>
  <c r="H26" i="87"/>
  <c r="H25" i="87"/>
  <c r="H24" i="87"/>
  <c r="H23" i="87"/>
  <c r="H22" i="87"/>
  <c r="H21" i="87"/>
  <c r="H20" i="87"/>
  <c r="H19" i="87"/>
  <c r="H18" i="87"/>
  <c r="H17" i="87"/>
  <c r="H16" i="87"/>
  <c r="H15" i="87"/>
  <c r="H13" i="87"/>
  <c r="H12" i="87"/>
  <c r="H11" i="87"/>
  <c r="H10" i="87"/>
  <c r="H9" i="87"/>
  <c r="H8" i="87"/>
  <c r="H7" i="87"/>
  <c r="H6" i="87"/>
  <c r="H5" i="87"/>
  <c r="H4" i="87"/>
  <c r="H3" i="87"/>
  <c r="B35" i="88" l="1"/>
  <c r="B34" i="88"/>
  <c r="B33" i="88"/>
  <c r="B29" i="88"/>
  <c r="B22" i="88"/>
  <c r="B10" i="88"/>
  <c r="B6" i="88"/>
  <c r="B40" i="88"/>
  <c r="B38" i="88"/>
  <c r="B37" i="88"/>
  <c r="B32" i="88"/>
  <c r="B30" i="88"/>
  <c r="B28" i="88"/>
  <c r="B27" i="88"/>
  <c r="B24" i="88"/>
  <c r="B23" i="88"/>
  <c r="B20" i="88"/>
  <c r="B64" i="87"/>
  <c r="B19" i="88"/>
  <c r="B17" i="88"/>
  <c r="B16" i="88"/>
  <c r="C13" i="88"/>
  <c r="D13" i="88"/>
  <c r="B13" i="88"/>
  <c r="P14" i="87"/>
  <c r="B12" i="88"/>
  <c r="B11" i="88"/>
  <c r="B9" i="88"/>
  <c r="B7" i="88"/>
  <c r="B4" i="88"/>
  <c r="B3" i="88"/>
  <c r="B49" i="87"/>
  <c r="B8" i="87"/>
  <c r="B52" i="87"/>
  <c r="B10" i="87"/>
  <c r="B55" i="87"/>
  <c r="B14" i="87"/>
  <c r="B59" i="87"/>
  <c r="B60" i="87"/>
  <c r="B17" i="87"/>
  <c r="B23" i="87"/>
  <c r="B24" i="87"/>
  <c r="B25" i="87"/>
  <c r="B27" i="87"/>
  <c r="B28" i="87"/>
  <c r="B74" i="87"/>
  <c r="B32" i="87"/>
  <c r="B80" i="87"/>
  <c r="B37" i="87"/>
  <c r="B81" i="87"/>
  <c r="B38" i="87"/>
  <c r="B83" i="87"/>
  <c r="G42" i="87"/>
  <c r="G41" i="87"/>
  <c r="G40" i="87"/>
  <c r="G39" i="87"/>
  <c r="G38" i="87"/>
  <c r="G37" i="87"/>
  <c r="G36" i="87"/>
  <c r="G35" i="87"/>
  <c r="G34" i="87"/>
  <c r="G33" i="87"/>
  <c r="G32" i="87"/>
  <c r="G31" i="87"/>
  <c r="G30" i="87"/>
  <c r="G29" i="87"/>
  <c r="G28" i="87"/>
  <c r="G27" i="87"/>
  <c r="G26" i="87"/>
  <c r="G25" i="87"/>
  <c r="G24" i="87"/>
  <c r="G23" i="87"/>
  <c r="G22" i="87"/>
  <c r="G21" i="87"/>
  <c r="G20" i="87"/>
  <c r="G19" i="87"/>
  <c r="G18" i="87"/>
  <c r="G17" i="87"/>
  <c r="G16" i="87"/>
  <c r="G15" i="87"/>
  <c r="G14" i="87"/>
  <c r="G13" i="87"/>
  <c r="G12" i="87"/>
  <c r="G11" i="87"/>
  <c r="G10" i="87"/>
  <c r="G9" i="87"/>
  <c r="G8" i="87"/>
  <c r="G7" i="87"/>
  <c r="G6" i="87"/>
  <c r="G5" i="87"/>
  <c r="G4" i="87"/>
  <c r="G3" i="87"/>
  <c r="F42" i="87"/>
  <c r="F41" i="87"/>
  <c r="F40" i="87"/>
  <c r="F39" i="87"/>
  <c r="F38" i="87"/>
  <c r="F37" i="87"/>
  <c r="F36" i="87"/>
  <c r="F35" i="87"/>
  <c r="F34" i="87"/>
  <c r="F33" i="87"/>
  <c r="F32" i="87"/>
  <c r="F31" i="87"/>
  <c r="F30" i="87"/>
  <c r="F29" i="87"/>
  <c r="F28" i="87"/>
  <c r="F27" i="87"/>
  <c r="F26" i="87"/>
  <c r="F25" i="87"/>
  <c r="F24" i="87"/>
  <c r="F23" i="87"/>
  <c r="F22" i="87"/>
  <c r="F21" i="87"/>
  <c r="F20" i="87"/>
  <c r="F19" i="87"/>
  <c r="F18" i="87"/>
  <c r="F17" i="87"/>
  <c r="F16" i="87"/>
  <c r="F15" i="87"/>
  <c r="F14" i="87"/>
  <c r="F13" i="87"/>
  <c r="F12" i="87"/>
  <c r="F11" i="87"/>
  <c r="F10" i="87"/>
  <c r="F9" i="87"/>
  <c r="F8" i="87"/>
  <c r="F7" i="87"/>
  <c r="F6" i="87"/>
  <c r="F5" i="87"/>
  <c r="F4" i="87"/>
  <c r="F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D14" i="87"/>
  <c r="D13" i="87"/>
  <c r="D12" i="87"/>
  <c r="D11" i="87"/>
  <c r="D10" i="87"/>
  <c r="D9" i="87"/>
  <c r="D8" i="87"/>
  <c r="D7" i="87"/>
  <c r="D6" i="87"/>
  <c r="D5" i="87"/>
  <c r="D4" i="87"/>
  <c r="D3" i="87"/>
  <c r="E42" i="87"/>
  <c r="E41" i="87"/>
  <c r="E40" i="87"/>
  <c r="E39" i="87"/>
  <c r="E38" i="87"/>
  <c r="E37" i="87"/>
  <c r="E36" i="87"/>
  <c r="E35" i="87"/>
  <c r="E34" i="87"/>
  <c r="E33" i="87"/>
  <c r="E32" i="87"/>
  <c r="E31" i="87"/>
  <c r="E30" i="87"/>
  <c r="E29" i="87"/>
  <c r="E28" i="87"/>
  <c r="E27" i="87"/>
  <c r="E26" i="87"/>
  <c r="E25" i="87"/>
  <c r="E24" i="87"/>
  <c r="E23" i="87"/>
  <c r="E22" i="87"/>
  <c r="E21" i="87"/>
  <c r="E20" i="87"/>
  <c r="E19" i="87"/>
  <c r="E18" i="87"/>
  <c r="E17" i="87"/>
  <c r="E16" i="87"/>
  <c r="E15" i="87"/>
  <c r="E14" i="87"/>
  <c r="E13" i="87"/>
  <c r="E12" i="87"/>
  <c r="E11" i="87"/>
  <c r="E10" i="87"/>
  <c r="E9" i="87"/>
  <c r="E8" i="87"/>
  <c r="E7" i="87"/>
  <c r="E6" i="87"/>
  <c r="E5" i="87"/>
  <c r="E4" i="87"/>
  <c r="E3" i="87"/>
  <c r="D87" i="86" l="1"/>
  <c r="D86" i="86"/>
  <c r="D85" i="86"/>
  <c r="D84" i="86"/>
  <c r="D83" i="86"/>
  <c r="D82" i="86"/>
  <c r="D81" i="86"/>
  <c r="D80" i="86"/>
  <c r="D79" i="86"/>
  <c r="D78" i="86"/>
  <c r="D77" i="86"/>
  <c r="D76" i="86"/>
  <c r="D75" i="86"/>
  <c r="D74" i="86"/>
  <c r="D73" i="86"/>
  <c r="D72" i="86"/>
  <c r="D71" i="86"/>
  <c r="D70" i="86"/>
  <c r="D69" i="86"/>
  <c r="D68" i="86"/>
  <c r="D67" i="86"/>
  <c r="D66" i="86"/>
  <c r="D65" i="86"/>
  <c r="D64" i="86"/>
  <c r="D63" i="86"/>
  <c r="D62" i="86"/>
  <c r="D61" i="86"/>
  <c r="D60" i="86"/>
  <c r="D59" i="86"/>
  <c r="D58" i="86"/>
  <c r="D57" i="86"/>
  <c r="D56" i="86"/>
  <c r="D55" i="86"/>
  <c r="D54" i="86"/>
  <c r="D53" i="86"/>
  <c r="D52" i="86"/>
  <c r="D51" i="86"/>
  <c r="D50" i="86"/>
  <c r="D49" i="86"/>
  <c r="D48" i="86"/>
  <c r="D47" i="86"/>
  <c r="D46" i="86"/>
  <c r="C2" i="86"/>
  <c r="C3" i="86"/>
  <c r="C4" i="86"/>
  <c r="C291" i="86"/>
  <c r="C290" i="86"/>
  <c r="C289" i="86"/>
  <c r="C288" i="86"/>
  <c r="C287" i="86"/>
  <c r="C286" i="86"/>
  <c r="C285" i="86"/>
  <c r="C284" i="86"/>
  <c r="C283" i="86"/>
  <c r="C282" i="86"/>
  <c r="C281" i="86"/>
  <c r="C280" i="86"/>
  <c r="C279" i="86"/>
  <c r="C278" i="86"/>
  <c r="C277" i="86"/>
  <c r="C276" i="86"/>
  <c r="C275" i="86"/>
  <c r="C274" i="86"/>
  <c r="C273" i="86"/>
  <c r="C272" i="86"/>
  <c r="C271" i="86"/>
  <c r="C270" i="86"/>
  <c r="C269" i="86"/>
  <c r="C268" i="86"/>
  <c r="C267" i="86"/>
  <c r="C266" i="86"/>
  <c r="C265" i="86"/>
  <c r="C264" i="86"/>
  <c r="C263" i="86"/>
  <c r="C262" i="86"/>
  <c r="C261" i="86"/>
  <c r="C260" i="86"/>
  <c r="C259" i="86"/>
  <c r="C258" i="86"/>
  <c r="C257" i="86"/>
  <c r="C256" i="86"/>
  <c r="C255" i="86"/>
  <c r="C254" i="86"/>
  <c r="C253" i="86"/>
  <c r="C252" i="86"/>
  <c r="C251" i="86"/>
  <c r="C250" i="86"/>
  <c r="C249" i="86"/>
  <c r="C248" i="86"/>
  <c r="C247" i="86"/>
  <c r="C246" i="86"/>
  <c r="C245" i="86"/>
  <c r="C244" i="86"/>
  <c r="C243" i="86"/>
  <c r="C242" i="86"/>
  <c r="C241" i="86"/>
  <c r="C240" i="86"/>
  <c r="C239" i="86"/>
  <c r="C238" i="86"/>
  <c r="C237" i="86"/>
  <c r="C236" i="86"/>
  <c r="C235" i="86"/>
  <c r="C234" i="86"/>
  <c r="C233" i="86"/>
  <c r="C232" i="86"/>
  <c r="C231" i="86"/>
  <c r="C230" i="86"/>
  <c r="C229" i="86"/>
  <c r="C228" i="86"/>
  <c r="C227" i="86"/>
  <c r="C226" i="86"/>
  <c r="C225" i="86"/>
  <c r="C224" i="86"/>
  <c r="C223" i="86"/>
  <c r="C222" i="86"/>
  <c r="C221" i="86"/>
  <c r="C220" i="86"/>
  <c r="C219" i="86"/>
  <c r="C218" i="86"/>
  <c r="C217" i="86"/>
  <c r="C216" i="86"/>
  <c r="C215" i="86"/>
  <c r="C214" i="86"/>
  <c r="C213" i="86"/>
  <c r="C212" i="86"/>
  <c r="C211" i="86"/>
  <c r="C210" i="86"/>
  <c r="C209" i="86"/>
  <c r="C208" i="86"/>
  <c r="C207" i="86"/>
  <c r="C206" i="86"/>
  <c r="C205" i="86"/>
  <c r="C204" i="86"/>
  <c r="C203" i="86"/>
  <c r="C202" i="86"/>
  <c r="C201" i="86"/>
  <c r="C200" i="86"/>
  <c r="C199" i="86"/>
  <c r="C198" i="86"/>
  <c r="C197" i="86"/>
  <c r="C196" i="86"/>
  <c r="C195" i="86"/>
  <c r="C194" i="86"/>
  <c r="C193" i="86"/>
  <c r="C192" i="86"/>
  <c r="C191" i="86"/>
  <c r="C190" i="86"/>
  <c r="C189" i="86"/>
  <c r="C188" i="86"/>
  <c r="C187" i="86"/>
  <c r="C186" i="86"/>
  <c r="C185" i="86"/>
  <c r="C184" i="86"/>
  <c r="C183" i="86"/>
  <c r="C182" i="86"/>
  <c r="C181" i="86"/>
  <c r="C180" i="86"/>
  <c r="C179" i="86"/>
  <c r="C178" i="86"/>
  <c r="C177" i="86"/>
  <c r="C176" i="86"/>
  <c r="C175" i="86"/>
  <c r="C174" i="86"/>
  <c r="C173" i="86"/>
  <c r="C172" i="86"/>
  <c r="C171" i="86"/>
  <c r="C170" i="86"/>
  <c r="C169" i="86"/>
  <c r="C168" i="86"/>
  <c r="C167" i="86"/>
  <c r="C166" i="86"/>
  <c r="C165" i="86"/>
  <c r="C164" i="86"/>
  <c r="C163" i="86"/>
  <c r="C162" i="86"/>
  <c r="C161" i="86"/>
  <c r="C160" i="86"/>
  <c r="C159" i="86"/>
  <c r="C158" i="86"/>
  <c r="C157" i="86"/>
  <c r="C156" i="86"/>
  <c r="C155" i="86"/>
  <c r="C154" i="86"/>
  <c r="C153" i="86"/>
  <c r="C152" i="86"/>
  <c r="C151" i="86"/>
  <c r="C150" i="86"/>
  <c r="C149" i="86"/>
  <c r="C148" i="86"/>
  <c r="C147" i="86"/>
  <c r="C146" i="86"/>
  <c r="C145" i="86"/>
  <c r="C144" i="86"/>
  <c r="C143" i="86"/>
  <c r="C142" i="86"/>
  <c r="C141" i="86"/>
  <c r="C140" i="86"/>
  <c r="C139" i="86"/>
  <c r="C138" i="86"/>
  <c r="C137" i="86"/>
  <c r="C136" i="86"/>
  <c r="C135" i="86"/>
  <c r="C134" i="86"/>
  <c r="C133" i="86"/>
  <c r="C132" i="86"/>
  <c r="C131" i="86"/>
  <c r="C130" i="86"/>
  <c r="C129" i="86"/>
  <c r="C128" i="86"/>
  <c r="C127" i="86"/>
  <c r="C126" i="86"/>
  <c r="C125" i="86"/>
  <c r="C124" i="86"/>
  <c r="C123" i="86"/>
  <c r="C122" i="86"/>
  <c r="C121" i="86"/>
  <c r="C120" i="86"/>
  <c r="C119" i="86"/>
  <c r="C118" i="86"/>
  <c r="C117" i="86"/>
  <c r="C116" i="86"/>
  <c r="C115" i="86"/>
  <c r="C114" i="86"/>
  <c r="C113" i="86"/>
  <c r="C112" i="86"/>
  <c r="C111" i="86"/>
  <c r="C110" i="86"/>
  <c r="C109" i="86"/>
  <c r="C108" i="86"/>
  <c r="C107" i="86"/>
  <c r="C106" i="86"/>
  <c r="C105" i="86"/>
  <c r="C104" i="86"/>
  <c r="C103" i="86"/>
  <c r="C102" i="86"/>
  <c r="C101" i="86"/>
  <c r="C100" i="86"/>
  <c r="C99" i="86"/>
  <c r="C98" i="86"/>
  <c r="C97" i="86"/>
  <c r="C96" i="86"/>
  <c r="C95" i="86"/>
  <c r="C94" i="86"/>
  <c r="C93" i="86"/>
  <c r="C92" i="86"/>
  <c r="C91" i="86"/>
  <c r="C90" i="86"/>
  <c r="C89" i="86"/>
  <c r="C88" i="86"/>
  <c r="C87" i="86"/>
  <c r="C86" i="86"/>
  <c r="C85" i="86"/>
  <c r="C84" i="86"/>
  <c r="C83" i="86"/>
  <c r="C82" i="86"/>
  <c r="C81" i="86"/>
  <c r="C80" i="86"/>
  <c r="C79" i="86"/>
  <c r="C78" i="86"/>
  <c r="C77" i="86"/>
  <c r="C76" i="86"/>
  <c r="C75" i="86"/>
  <c r="C74" i="86"/>
  <c r="C73" i="86"/>
  <c r="C72" i="86"/>
  <c r="C71" i="86"/>
  <c r="C70" i="86"/>
  <c r="C69" i="86"/>
  <c r="C68" i="86"/>
  <c r="C67" i="86"/>
  <c r="C66" i="86"/>
  <c r="C65" i="86"/>
  <c r="C64" i="86"/>
  <c r="C63" i="86"/>
  <c r="C62" i="86"/>
  <c r="C61" i="86"/>
  <c r="C60" i="86"/>
  <c r="C59" i="86"/>
  <c r="C58" i="86"/>
  <c r="C57" i="86"/>
  <c r="C56" i="86"/>
  <c r="C55" i="86"/>
  <c r="C54" i="86"/>
  <c r="C53" i="86"/>
  <c r="C52" i="86"/>
  <c r="C51" i="86"/>
  <c r="C50" i="86"/>
  <c r="C49" i="86"/>
  <c r="C48" i="86"/>
  <c r="C47" i="86"/>
  <c r="C46" i="86"/>
  <c r="C45" i="86"/>
  <c r="C44" i="86"/>
  <c r="C43" i="86"/>
  <c r="C42" i="86"/>
  <c r="C41" i="86"/>
  <c r="C40" i="86"/>
  <c r="C39" i="86"/>
  <c r="C38" i="86"/>
  <c r="C37" i="86"/>
  <c r="C36" i="86"/>
  <c r="C35" i="86"/>
  <c r="C34" i="86"/>
  <c r="C33" i="86"/>
  <c r="C32" i="86"/>
  <c r="C31" i="86"/>
  <c r="C30" i="86"/>
  <c r="C29" i="86"/>
  <c r="C28" i="86"/>
  <c r="C27" i="86"/>
  <c r="C26" i="86"/>
  <c r="C25" i="86"/>
  <c r="C24" i="86"/>
  <c r="C23" i="86"/>
  <c r="C22" i="86"/>
  <c r="C21" i="86"/>
  <c r="C20" i="86"/>
  <c r="C19" i="86"/>
  <c r="C18" i="86"/>
  <c r="C17" i="86"/>
  <c r="C16" i="86"/>
  <c r="C15" i="86"/>
  <c r="C14" i="86"/>
  <c r="C13" i="86"/>
  <c r="C12" i="86"/>
  <c r="C11" i="86"/>
  <c r="C10" i="86"/>
  <c r="C9" i="86"/>
  <c r="C8" i="86"/>
  <c r="C7" i="86"/>
  <c r="C6" i="86"/>
  <c r="C5" i="86"/>
  <c r="B291" i="86"/>
  <c r="B290" i="86"/>
  <c r="B289" i="86"/>
  <c r="B288" i="86"/>
  <c r="B287" i="86"/>
  <c r="B286" i="86"/>
  <c r="B285" i="86"/>
  <c r="B284" i="86"/>
  <c r="B283" i="86"/>
  <c r="B282" i="86"/>
  <c r="B281" i="86"/>
  <c r="B280" i="86"/>
  <c r="B279" i="86"/>
  <c r="B278" i="86"/>
  <c r="B277" i="86"/>
  <c r="B276" i="86"/>
  <c r="B275" i="86"/>
  <c r="B274" i="86"/>
  <c r="B273" i="86"/>
  <c r="B272" i="86"/>
  <c r="B271" i="86"/>
  <c r="B270" i="86"/>
  <c r="B269" i="86"/>
  <c r="B268" i="86"/>
  <c r="B267" i="86"/>
  <c r="B266" i="86"/>
  <c r="B265" i="86"/>
  <c r="B264" i="86"/>
  <c r="B263" i="86"/>
  <c r="B262" i="86"/>
  <c r="B261" i="86"/>
  <c r="B260" i="86"/>
  <c r="B259" i="86"/>
  <c r="B258" i="86"/>
  <c r="B257" i="86"/>
  <c r="B256" i="86"/>
  <c r="B255" i="86"/>
  <c r="B254" i="86"/>
  <c r="B253" i="86"/>
  <c r="B252" i="86"/>
  <c r="B251" i="86"/>
  <c r="B250" i="86"/>
  <c r="B249" i="86"/>
  <c r="B248" i="86"/>
  <c r="B247" i="86"/>
  <c r="B246" i="86"/>
  <c r="B245" i="86"/>
  <c r="B244" i="86"/>
  <c r="B243" i="86"/>
  <c r="B242" i="86"/>
  <c r="B241" i="86"/>
  <c r="B240" i="86"/>
  <c r="B239" i="86"/>
  <c r="B238" i="86"/>
  <c r="B237" i="86"/>
  <c r="B236" i="86"/>
  <c r="B235" i="86"/>
  <c r="B234" i="86"/>
  <c r="B233" i="86"/>
  <c r="B232" i="86"/>
  <c r="B231" i="86"/>
  <c r="B230" i="86"/>
  <c r="B229" i="86"/>
  <c r="B228" i="86"/>
  <c r="B227" i="86"/>
  <c r="B226" i="86"/>
  <c r="B225" i="86"/>
  <c r="B224" i="86"/>
  <c r="B223" i="86"/>
  <c r="B222" i="86"/>
  <c r="B221" i="86"/>
  <c r="B220" i="86"/>
  <c r="B219" i="86"/>
  <c r="B218" i="86"/>
  <c r="B217" i="86"/>
  <c r="B216" i="86"/>
  <c r="B215" i="86"/>
  <c r="B214" i="86"/>
  <c r="B213" i="86"/>
  <c r="B212" i="86"/>
  <c r="B211" i="86"/>
  <c r="B210" i="86"/>
  <c r="B209" i="86"/>
  <c r="B208" i="86"/>
  <c r="B207" i="86"/>
  <c r="B206" i="86"/>
  <c r="B205" i="86"/>
  <c r="B204" i="86"/>
  <c r="B203" i="86"/>
  <c r="B202" i="86"/>
  <c r="B201" i="86"/>
  <c r="B200" i="86"/>
  <c r="B199" i="86"/>
  <c r="B198" i="86"/>
  <c r="B197" i="86"/>
  <c r="B196" i="86"/>
  <c r="B195" i="86"/>
  <c r="B194" i="86"/>
  <c r="B193" i="86"/>
  <c r="B192" i="86"/>
  <c r="B191" i="86"/>
  <c r="B190" i="86"/>
  <c r="B189" i="86"/>
  <c r="B188" i="86"/>
  <c r="B187" i="86"/>
  <c r="B186" i="86"/>
  <c r="B185" i="86"/>
  <c r="B184" i="86"/>
  <c r="B183" i="86"/>
  <c r="B182" i="86"/>
  <c r="B181" i="86"/>
  <c r="B180" i="86"/>
  <c r="B179" i="86"/>
  <c r="B178" i="86"/>
  <c r="B177" i="86"/>
  <c r="B176" i="86"/>
  <c r="B175" i="86"/>
  <c r="B174" i="86"/>
  <c r="B173" i="86"/>
  <c r="B172" i="86"/>
  <c r="B171" i="86"/>
  <c r="B170" i="86"/>
  <c r="B169" i="86"/>
  <c r="B168" i="86"/>
  <c r="B167" i="86"/>
  <c r="B166" i="86"/>
  <c r="B165" i="86"/>
  <c r="B164" i="86"/>
  <c r="B163" i="86"/>
  <c r="B162" i="86"/>
  <c r="B161" i="86"/>
  <c r="B160" i="86"/>
  <c r="B159" i="86"/>
  <c r="B158" i="86"/>
  <c r="B157" i="86"/>
  <c r="B156" i="86"/>
  <c r="B155" i="86"/>
  <c r="B154" i="86"/>
  <c r="B153" i="86"/>
  <c r="B152" i="86"/>
  <c r="B151" i="86"/>
  <c r="B150" i="86"/>
  <c r="B149" i="86"/>
  <c r="B148" i="86"/>
  <c r="B147" i="86"/>
  <c r="B146" i="86"/>
  <c r="B145" i="86"/>
  <c r="B144" i="86"/>
  <c r="B143" i="86"/>
  <c r="B142" i="86"/>
  <c r="B141" i="86"/>
  <c r="B140" i="86"/>
  <c r="B139" i="86"/>
  <c r="B138" i="86"/>
  <c r="B137" i="86"/>
  <c r="B136" i="86"/>
  <c r="B135" i="86"/>
  <c r="B134" i="86"/>
  <c r="B133" i="86"/>
  <c r="B132" i="86"/>
  <c r="B131" i="86"/>
  <c r="B130" i="86"/>
  <c r="B129" i="86"/>
  <c r="B128" i="86"/>
  <c r="B127" i="86"/>
  <c r="B126" i="86"/>
  <c r="B125" i="86"/>
  <c r="B124" i="86"/>
  <c r="B123" i="86"/>
  <c r="B122" i="86"/>
  <c r="B121" i="86"/>
  <c r="B120" i="86"/>
  <c r="B119" i="86"/>
  <c r="B118" i="86"/>
  <c r="B117" i="86"/>
  <c r="B116" i="86"/>
  <c r="B115" i="86"/>
  <c r="B114" i="86"/>
  <c r="B113" i="86"/>
  <c r="B112" i="86"/>
  <c r="B111" i="86"/>
  <c r="B110" i="86"/>
  <c r="B109" i="86"/>
  <c r="B108" i="86"/>
  <c r="B107" i="86"/>
  <c r="B106" i="86"/>
  <c r="B105" i="86"/>
  <c r="B104" i="86"/>
  <c r="B103" i="86"/>
  <c r="B102" i="86"/>
  <c r="B101" i="86"/>
  <c r="B100" i="86"/>
  <c r="B99" i="86"/>
  <c r="B98" i="86"/>
  <c r="B97" i="86"/>
  <c r="B96" i="86"/>
  <c r="B95" i="86"/>
  <c r="B94" i="86"/>
  <c r="B93" i="86"/>
  <c r="B92" i="86"/>
  <c r="B91" i="86"/>
  <c r="B90" i="86"/>
  <c r="B89" i="86"/>
  <c r="B88" i="86"/>
  <c r="B87" i="86"/>
  <c r="B86" i="86"/>
  <c r="B85" i="86"/>
  <c r="B84" i="86"/>
  <c r="B83" i="86"/>
  <c r="B82" i="86"/>
  <c r="B81" i="86"/>
  <c r="B80" i="86"/>
  <c r="B79" i="86"/>
  <c r="B78" i="86"/>
  <c r="B77" i="86"/>
  <c r="B76" i="86"/>
  <c r="B75" i="86"/>
  <c r="B74" i="86"/>
  <c r="B73" i="86"/>
  <c r="B72" i="86"/>
  <c r="B71" i="86"/>
  <c r="B70" i="86"/>
  <c r="B69" i="86"/>
  <c r="B68" i="86"/>
  <c r="B67" i="86"/>
  <c r="B66" i="86"/>
  <c r="B65" i="86"/>
  <c r="B64" i="86"/>
  <c r="B63" i="86"/>
  <c r="B62" i="86"/>
  <c r="B61" i="86"/>
  <c r="B60" i="86"/>
  <c r="B59" i="86"/>
  <c r="B58" i="86"/>
  <c r="B57" i="86"/>
  <c r="B56" i="86"/>
  <c r="B55" i="86"/>
  <c r="B54" i="86"/>
  <c r="B53" i="86"/>
  <c r="B52" i="86"/>
  <c r="B51" i="86"/>
  <c r="B50" i="86"/>
  <c r="B49" i="86"/>
  <c r="B48" i="86"/>
  <c r="B47" i="86"/>
  <c r="B46" i="86"/>
  <c r="B45" i="86"/>
  <c r="B44" i="86"/>
  <c r="B43" i="86"/>
  <c r="B42" i="86"/>
  <c r="B41" i="86"/>
  <c r="B40" i="86"/>
  <c r="B39" i="86"/>
  <c r="B38" i="86"/>
  <c r="B37" i="86"/>
  <c r="B36" i="86"/>
  <c r="B35" i="86"/>
  <c r="B34" i="86"/>
  <c r="B33" i="86"/>
  <c r="B32" i="86"/>
  <c r="B31" i="86"/>
  <c r="B30" i="86"/>
  <c r="B29" i="86"/>
  <c r="B28" i="86"/>
  <c r="B27" i="86"/>
  <c r="B26" i="86"/>
  <c r="B25" i="86"/>
  <c r="B24" i="86"/>
  <c r="B23" i="86"/>
  <c r="B22" i="86"/>
  <c r="B21" i="86"/>
  <c r="B20" i="86"/>
  <c r="B19" i="86"/>
  <c r="B18" i="86"/>
  <c r="B17" i="86"/>
  <c r="B16" i="86"/>
  <c r="B15" i="86"/>
  <c r="B14" i="86"/>
  <c r="B13" i="86"/>
  <c r="B12" i="86"/>
  <c r="B11" i="86"/>
  <c r="B10" i="86"/>
  <c r="B9" i="86"/>
  <c r="B8" i="86"/>
  <c r="B7" i="86"/>
  <c r="B6" i="86"/>
  <c r="B5" i="86"/>
  <c r="B4" i="86"/>
  <c r="B3" i="86"/>
  <c r="B2" i="86"/>
  <c r="A165" i="86"/>
  <c r="A282" i="86"/>
  <c r="A233" i="86"/>
  <c r="A209" i="86"/>
  <c r="A122" i="86"/>
  <c r="A263" i="86"/>
  <c r="A47" i="86"/>
  <c r="A34" i="86"/>
  <c r="A219" i="86"/>
  <c r="A5" i="86"/>
  <c r="A8" i="86"/>
  <c r="A61" i="86"/>
  <c r="A13" i="86"/>
  <c r="A50" i="86"/>
  <c r="A42" i="86"/>
  <c r="A55" i="86"/>
  <c r="A87" i="86"/>
  <c r="A33" i="86"/>
  <c r="A66" i="86"/>
  <c r="A20" i="86"/>
  <c r="A44" i="86"/>
  <c r="A19" i="86"/>
  <c r="A63" i="86"/>
  <c r="A26" i="86"/>
  <c r="A46" i="86"/>
  <c r="A22" i="86"/>
  <c r="A7" i="86"/>
  <c r="A12" i="86"/>
  <c r="A30" i="86"/>
  <c r="A287" i="86"/>
  <c r="A60" i="86"/>
  <c r="A286" i="86"/>
  <c r="A54" i="86"/>
  <c r="A32" i="86"/>
  <c r="A169" i="86"/>
  <c r="A14" i="86"/>
  <c r="A285" i="86"/>
  <c r="A290" i="86"/>
  <c r="A31" i="86"/>
  <c r="A28" i="86"/>
  <c r="A288" i="86"/>
  <c r="A15" i="86"/>
  <c r="A259" i="86"/>
  <c r="A58" i="86"/>
  <c r="A35" i="86"/>
  <c r="A6" i="86"/>
  <c r="A23" i="86"/>
  <c r="A10" i="86"/>
  <c r="A48" i="86"/>
  <c r="A59" i="86"/>
  <c r="A62" i="86"/>
  <c r="A21" i="86"/>
  <c r="A144" i="86"/>
  <c r="A134" i="86"/>
  <c r="A115" i="86"/>
  <c r="A119" i="86"/>
  <c r="A64" i="86"/>
  <c r="A4" i="86"/>
  <c r="A135" i="86"/>
  <c r="A130" i="86"/>
  <c r="A149" i="86"/>
  <c r="A125" i="86"/>
  <c r="A2" i="86"/>
  <c r="A194" i="86"/>
  <c r="A107" i="86"/>
  <c r="A151" i="86"/>
  <c r="A3" i="86"/>
  <c r="A75" i="86"/>
  <c r="A95" i="86"/>
  <c r="A101" i="86"/>
  <c r="A103" i="86"/>
  <c r="A116" i="86"/>
  <c r="A78" i="86"/>
  <c r="A17" i="86"/>
  <c r="A152" i="86"/>
  <c r="A99" i="86"/>
  <c r="A16" i="86"/>
  <c r="A82" i="86"/>
  <c r="A98" i="86"/>
  <c r="A68" i="86"/>
  <c r="A52" i="86"/>
  <c r="A36" i="86"/>
  <c r="A83" i="86"/>
  <c r="A72" i="86"/>
  <c r="A100" i="86"/>
  <c r="A102" i="86"/>
  <c r="A86" i="86"/>
  <c r="A94" i="86"/>
  <c r="A29" i="86"/>
  <c r="A24" i="86"/>
  <c r="A74" i="86"/>
  <c r="A210" i="86"/>
  <c r="A218" i="86"/>
  <c r="A256" i="86"/>
  <c r="A289" i="86"/>
  <c r="A183" i="86"/>
  <c r="A45" i="86"/>
  <c r="A279" i="86"/>
  <c r="A41" i="86"/>
  <c r="A202" i="86"/>
  <c r="A281" i="86"/>
  <c r="A201" i="86"/>
  <c r="A164" i="86"/>
  <c r="A128" i="86"/>
  <c r="A247" i="86"/>
  <c r="A9" i="86"/>
  <c r="A43" i="86"/>
  <c r="A38" i="86"/>
  <c r="A111" i="86"/>
  <c r="A123" i="86"/>
  <c r="A132" i="86"/>
  <c r="A140" i="86"/>
  <c r="A145" i="86"/>
  <c r="A127" i="86"/>
  <c r="A137" i="86"/>
  <c r="A121" i="86"/>
  <c r="A27" i="86"/>
  <c r="A120" i="86"/>
  <c r="A143" i="86"/>
  <c r="A150" i="86"/>
  <c r="A126" i="86"/>
  <c r="A148" i="86"/>
  <c r="A79" i="86"/>
  <c r="A136" i="86"/>
  <c r="A57" i="86"/>
  <c r="A246" i="86"/>
  <c r="A105" i="86"/>
  <c r="A129" i="86"/>
  <c r="A80" i="86"/>
  <c r="A56" i="86"/>
  <c r="A220" i="86"/>
  <c r="A182" i="86"/>
  <c r="A257" i="86"/>
  <c r="A109" i="86"/>
  <c r="A244" i="86"/>
  <c r="A234" i="86"/>
  <c r="A166" i="86"/>
  <c r="A278" i="86"/>
  <c r="A162" i="86"/>
  <c r="A69" i="86"/>
  <c r="A254" i="86"/>
  <c r="A76" i="86"/>
  <c r="A272" i="86"/>
  <c r="A93" i="86"/>
  <c r="A253" i="86"/>
  <c r="A277" i="86"/>
  <c r="A70" i="86"/>
  <c r="A147" i="86"/>
  <c r="A229" i="86"/>
  <c r="A114" i="86"/>
  <c r="A176" i="86"/>
  <c r="A217" i="86"/>
  <c r="A155" i="86"/>
  <c r="A142" i="86"/>
  <c r="A153" i="86"/>
  <c r="A232" i="86"/>
  <c r="A235" i="86"/>
  <c r="A196" i="86"/>
  <c r="A239" i="86"/>
  <c r="A71" i="86"/>
  <c r="A104" i="86"/>
  <c r="A159" i="86"/>
  <c r="A195" i="86"/>
  <c r="A249" i="86"/>
  <c r="A204" i="86"/>
  <c r="A261" i="86"/>
  <c r="A264" i="86"/>
  <c r="A245" i="86"/>
  <c r="A190" i="86"/>
  <c r="A175" i="86"/>
  <c r="A186" i="86"/>
  <c r="A184" i="86"/>
  <c r="A291" i="86"/>
  <c r="A177" i="86"/>
  <c r="A267" i="86"/>
  <c r="A161" i="86"/>
  <c r="A241" i="86"/>
  <c r="A216" i="86"/>
  <c r="A283" i="86"/>
  <c r="A158" i="86"/>
  <c r="A225" i="86"/>
  <c r="A133" i="86"/>
  <c r="A211" i="86"/>
  <c r="A124" i="86"/>
  <c r="A180" i="86"/>
  <c r="A37" i="86"/>
  <c r="A163" i="86"/>
  <c r="A199" i="86"/>
  <c r="A236" i="86"/>
  <c r="A154" i="86"/>
  <c r="A224" i="86"/>
  <c r="A242" i="86"/>
  <c r="A265" i="86"/>
  <c r="A271" i="86"/>
  <c r="A228" i="86"/>
  <c r="A252" i="86"/>
  <c r="A178" i="86"/>
  <c r="A188" i="86"/>
  <c r="A273" i="86"/>
  <c r="A214" i="86"/>
  <c r="A258" i="86"/>
  <c r="A240" i="86"/>
  <c r="A179" i="86"/>
  <c r="A250" i="86"/>
  <c r="A197" i="86"/>
  <c r="A206" i="86"/>
  <c r="A118" i="86"/>
  <c r="A110" i="86"/>
  <c r="A215" i="86"/>
  <c r="A88" i="86"/>
  <c r="A89" i="86"/>
  <c r="A200" i="86"/>
  <c r="A67" i="86"/>
  <c r="A270" i="86"/>
  <c r="A85" i="86"/>
  <c r="A221" i="86"/>
  <c r="A39" i="86"/>
  <c r="A189" i="86"/>
  <c r="A146" i="86"/>
  <c r="A96" i="86"/>
  <c r="A92" i="86"/>
  <c r="A157" i="86"/>
  <c r="A262" i="86"/>
  <c r="A84" i="86"/>
  <c r="A113" i="86"/>
  <c r="A141" i="86"/>
  <c r="A18" i="86"/>
  <c r="A226" i="86"/>
  <c r="A156" i="86"/>
  <c r="A187" i="86"/>
  <c r="A208" i="86"/>
  <c r="A212" i="86"/>
  <c r="A223" i="86"/>
  <c r="A193" i="86"/>
  <c r="A131" i="86"/>
  <c r="A40" i="86"/>
  <c r="A106" i="86"/>
  <c r="A49" i="86"/>
  <c r="A275" i="86"/>
  <c r="A251" i="86"/>
  <c r="A171" i="86"/>
  <c r="A25" i="86"/>
  <c r="A268" i="86"/>
  <c r="A138" i="86"/>
  <c r="A284" i="86"/>
  <c r="A167" i="86"/>
  <c r="A222" i="86"/>
  <c r="A172" i="86"/>
  <c r="A81" i="86"/>
  <c r="A77" i="86"/>
  <c r="A65" i="86"/>
  <c r="A53" i="86"/>
  <c r="A91" i="86"/>
  <c r="A73" i="86"/>
  <c r="A117" i="86"/>
  <c r="A51" i="86"/>
  <c r="A205" i="86"/>
  <c r="A280" i="86"/>
  <c r="A97" i="86"/>
  <c r="A11" i="86"/>
  <c r="A112" i="86"/>
  <c r="A191" i="86"/>
  <c r="A160" i="86"/>
  <c r="A260" i="86"/>
  <c r="A90" i="86"/>
  <c r="A276" i="86"/>
  <c r="A230" i="86"/>
  <c r="A108" i="86"/>
  <c r="A238" i="86"/>
  <c r="A237" i="86"/>
  <c r="A227" i="86"/>
  <c r="A243" i="86"/>
  <c r="A269" i="86"/>
  <c r="A231" i="86"/>
  <c r="A185" i="86"/>
  <c r="A198" i="86"/>
  <c r="A174" i="86"/>
  <c r="A255" i="86"/>
  <c r="A274" i="86"/>
  <c r="A213" i="86"/>
  <c r="A207" i="86"/>
  <c r="A266" i="86"/>
  <c r="A173" i="86"/>
  <c r="A203" i="86"/>
  <c r="A168" i="86"/>
  <c r="A170" i="86"/>
  <c r="A181" i="86"/>
  <c r="A192" i="86"/>
  <c r="A248" i="86"/>
  <c r="A139" i="86"/>
  <c r="C43" i="85"/>
  <c r="C41" i="85"/>
  <c r="C40" i="85"/>
  <c r="C39" i="85"/>
  <c r="C38" i="85"/>
  <c r="C37" i="85"/>
  <c r="C36" i="85"/>
  <c r="C35" i="85"/>
  <c r="C34" i="85"/>
  <c r="C33" i="85"/>
  <c r="C32" i="85"/>
  <c r="C31" i="85"/>
  <c r="C30" i="85"/>
  <c r="C29" i="85"/>
  <c r="C28" i="85"/>
  <c r="C27" i="85"/>
  <c r="C26" i="85"/>
  <c r="C25" i="85"/>
  <c r="C24" i="85"/>
  <c r="C23" i="85"/>
  <c r="C22" i="85"/>
  <c r="C21" i="85"/>
  <c r="C20" i="85"/>
  <c r="C19" i="85"/>
  <c r="C18" i="85"/>
  <c r="C17" i="85"/>
  <c r="C16" i="85"/>
  <c r="C15" i="85"/>
  <c r="C14" i="85"/>
  <c r="C13" i="85"/>
  <c r="C12" i="85"/>
  <c r="C11" i="85"/>
  <c r="C10" i="85"/>
  <c r="C9" i="85"/>
  <c r="C8" i="85"/>
  <c r="C7" i="85"/>
  <c r="C6" i="85"/>
  <c r="C5" i="85"/>
  <c r="C4" i="85"/>
  <c r="C3" i="85"/>
  <c r="C2" i="85"/>
  <c r="B2" i="85"/>
  <c r="B43" i="85"/>
  <c r="B42" i="85"/>
  <c r="B41" i="85"/>
  <c r="B40" i="85"/>
  <c r="B39" i="85"/>
  <c r="B38" i="85"/>
  <c r="B37" i="85"/>
  <c r="B36" i="85"/>
  <c r="B35" i="85"/>
  <c r="B34" i="85"/>
  <c r="B33" i="85"/>
  <c r="B32" i="85"/>
  <c r="B31" i="85"/>
  <c r="B30" i="85"/>
  <c r="B29" i="85"/>
  <c r="B28" i="85"/>
  <c r="B27" i="85"/>
  <c r="B26" i="85"/>
  <c r="B25" i="85"/>
  <c r="B24" i="85"/>
  <c r="B23" i="85"/>
  <c r="B22" i="85"/>
  <c r="B21" i="85"/>
  <c r="B20" i="85"/>
  <c r="B19" i="85"/>
  <c r="B18" i="85"/>
  <c r="B17" i="85"/>
  <c r="B16" i="85"/>
  <c r="B15" i="85"/>
  <c r="B14" i="85"/>
  <c r="B13" i="85"/>
  <c r="B12" i="85"/>
  <c r="B11" i="85"/>
  <c r="B10" i="85"/>
  <c r="B9" i="85"/>
  <c r="B8" i="85"/>
  <c r="B7" i="85"/>
  <c r="B6" i="85"/>
  <c r="B5" i="85"/>
  <c r="B4" i="85"/>
  <c r="B3" i="85"/>
  <c r="A43" i="85"/>
  <c r="A42" i="85"/>
  <c r="A41" i="85"/>
  <c r="A40" i="85"/>
  <c r="A39" i="85"/>
  <c r="A38" i="85"/>
  <c r="A37" i="85"/>
  <c r="A36" i="85"/>
  <c r="A35" i="85"/>
  <c r="A34" i="85"/>
  <c r="A33" i="85"/>
  <c r="A32" i="85"/>
  <c r="A31" i="85"/>
  <c r="A30" i="85"/>
  <c r="A29" i="85"/>
  <c r="A28" i="85"/>
  <c r="A27" i="85"/>
  <c r="A26" i="85"/>
  <c r="A25" i="85"/>
  <c r="A24" i="85"/>
  <c r="A23" i="85"/>
  <c r="A22" i="85"/>
  <c r="A21" i="85"/>
  <c r="A20" i="85"/>
  <c r="A19" i="85"/>
  <c r="A18" i="85"/>
  <c r="A17" i="85"/>
  <c r="A16" i="85"/>
  <c r="A15" i="85"/>
  <c r="A14" i="85"/>
  <c r="A13" i="85"/>
  <c r="A12" i="85"/>
  <c r="A11" i="85"/>
  <c r="A10" i="85"/>
  <c r="A9" i="85"/>
  <c r="A8" i="85"/>
  <c r="A7" i="85"/>
  <c r="A6" i="85"/>
  <c r="A5" i="85"/>
  <c r="A4" i="85"/>
  <c r="A3" i="85"/>
  <c r="A2" i="85"/>
  <c r="I57" i="84"/>
  <c r="H57" i="84"/>
  <c r="G57" i="84"/>
  <c r="F57" i="84"/>
  <c r="E57" i="84"/>
  <c r="D57" i="84"/>
  <c r="C57" i="84"/>
  <c r="B57" i="84"/>
  <c r="I56" i="84"/>
  <c r="H56" i="84"/>
  <c r="G56" i="84"/>
  <c r="F56" i="84"/>
  <c r="E56" i="84"/>
  <c r="D56" i="84"/>
  <c r="C56" i="84"/>
  <c r="B56" i="84"/>
  <c r="I55" i="84"/>
  <c r="H55" i="84"/>
  <c r="G55" i="84"/>
  <c r="F55" i="84"/>
  <c r="E55" i="84"/>
  <c r="D55" i="84"/>
  <c r="C55" i="84"/>
  <c r="B55" i="84"/>
  <c r="I54" i="84"/>
  <c r="H54" i="84"/>
  <c r="G54" i="84"/>
  <c r="F54" i="84"/>
  <c r="E54" i="84"/>
  <c r="D54" i="84"/>
  <c r="C54" i="84"/>
  <c r="B54" i="84"/>
  <c r="I53" i="84"/>
  <c r="H53" i="84"/>
  <c r="G53" i="84"/>
  <c r="F53" i="84"/>
  <c r="E53" i="84"/>
  <c r="D53" i="84"/>
  <c r="C53" i="84"/>
  <c r="B53" i="84"/>
</calcChain>
</file>

<file path=xl/connections.xml><?xml version="1.0" encoding="utf-8"?>
<connections xmlns="http://schemas.openxmlformats.org/spreadsheetml/2006/main">
  <connection id="1" name="Set10LC" type="6" refreshedVersion="4" background="1" saveData="1">
    <textPr codePage="850" firstRow="11" sourceFile="\\cern.ch\dfs\Users\m\mkalliok\Documents\BLM\LIC_measurements_18032014\Set10LC.txt" space="1" consecutive="1">
      <textFields count="6">
        <textField/>
        <textField/>
        <textField/>
        <textField/>
        <textField/>
        <textField/>
      </textFields>
    </textPr>
  </connection>
  <connection id="2" name="Set10RS" type="6" refreshedVersion="4" background="1" saveData="1">
    <textPr codePage="850" firstRow="11" sourceFile="\\cern.ch\dfs\Users\m\mkalliok\Documents\BLM\LIC_measurements_18032014\Set10RS.txt" space="1" consecutive="1">
      <textFields count="6">
        <textField/>
        <textField/>
        <textField/>
        <textField/>
        <textField/>
        <textField/>
      </textFields>
    </textPr>
  </connection>
  <connection id="3" name="Set11LC" type="6" refreshedVersion="4" background="1" saveData="1">
    <textPr codePage="850" firstRow="11" sourceFile="\\cern.ch\dfs\Users\m\mkalliok\Documents\BLM\LIC_measurements_18032014\Set11LC.txt" space="1" consecutive="1">
      <textFields count="6">
        <textField/>
        <textField/>
        <textField/>
        <textField/>
        <textField/>
        <textField/>
      </textFields>
    </textPr>
  </connection>
  <connection id="4" name="Set11RS" type="6" refreshedVersion="4" background="1" saveData="1">
    <textPr codePage="850" firstRow="11" sourceFile="\\cern.ch\dfs\Users\m\mkalliok\Documents\BLM\LIC_measurements_18032014\Set11RS.txt" space="1" consecutive="1">
      <textFields count="6">
        <textField/>
        <textField/>
        <textField/>
        <textField/>
        <textField/>
        <textField/>
      </textFields>
    </textPr>
  </connection>
  <connection id="5" name="Set12LC" type="6" refreshedVersion="4" background="1" saveData="1">
    <textPr codePage="850" firstRow="11" sourceFile="\\cern.ch\dfs\Users\m\mkalliok\Documents\BLM\LIC_measurements_18032014\Set12LC.txt" space="1" consecutive="1">
      <textFields count="6">
        <textField/>
        <textField/>
        <textField/>
        <textField/>
        <textField/>
        <textField/>
      </textFields>
    </textPr>
  </connection>
  <connection id="6" name="Set12RS" type="6" refreshedVersion="4" background="1" saveData="1">
    <textPr codePage="850" firstRow="11" sourceFile="\\cern.ch\dfs\Users\m\mkalliok\Documents\BLM\LIC_measurements_18032014\Set12RS.txt" space="1" consecutive="1">
      <textFields count="6">
        <textField/>
        <textField/>
        <textField/>
        <textField/>
        <textField/>
        <textField/>
      </textFields>
    </textPr>
  </connection>
  <connection id="7" name="Set13LC" type="6" refreshedVersion="4" background="1" saveData="1">
    <textPr codePage="850" firstRow="11" sourceFile="\\cern.ch\dfs\Users\m\mkalliok\Documents\BLM\LIC_measurements_18032014\Set13LC.txt" space="1" consecutive="1">
      <textFields count="6">
        <textField/>
        <textField/>
        <textField/>
        <textField/>
        <textField/>
        <textField/>
      </textFields>
    </textPr>
  </connection>
  <connection id="8" name="Set13RS" type="6" refreshedVersion="4" background="1" saveData="1">
    <textPr codePage="850" firstRow="11" sourceFile="\\cern.ch\dfs\Users\m\mkalliok\Documents\BLM\LIC_measurements_18032014\Set13RS.txt" space="1" consecutive="1">
      <textFields count="6">
        <textField/>
        <textField/>
        <textField/>
        <textField/>
        <textField/>
        <textField/>
      </textFields>
    </textPr>
  </connection>
  <connection id="9" name="Set14LC" type="6" refreshedVersion="4" background="1" saveData="1">
    <textPr codePage="850" firstRow="11" sourceFile="\\cern.ch\dfs\Users\m\mkalliok\Documents\BLM\LIC_measurements_18032014\Set14LC.txt" space="1" consecutive="1">
      <textFields count="6">
        <textField/>
        <textField/>
        <textField/>
        <textField/>
        <textField/>
        <textField/>
      </textFields>
    </textPr>
  </connection>
  <connection id="10" name="Set14RS" type="6" refreshedVersion="4" background="1" saveData="1">
    <textPr codePage="850" firstRow="11" sourceFile="\\cern.ch\dfs\Users\m\mkalliok\Documents\BLM\LIC_measurements_18032014\Set14RS.txt" space="1" consecutive="1">
      <textFields count="6">
        <textField/>
        <textField/>
        <textField/>
        <textField/>
        <textField/>
        <textField/>
      </textFields>
    </textPr>
  </connection>
  <connection id="11" name="Set15LC" type="6" refreshedVersion="4" background="1" saveData="1">
    <textPr codePage="850" firstRow="11" sourceFile="\\cern.ch\dfs\Users\m\mkalliok\Documents\BLM\LIC_measurements_18032014\Set15LC.txt" space="1" consecutive="1">
      <textFields count="6">
        <textField/>
        <textField/>
        <textField/>
        <textField/>
        <textField/>
        <textField/>
      </textFields>
    </textPr>
  </connection>
  <connection id="12" name="Set15RS" type="6" refreshedVersion="4" background="1" saveData="1">
    <textPr codePage="850" firstRow="11" sourceFile="\\cern.ch\dfs\Users\m\mkalliok\Documents\BLM\LIC_measurements_18032014\Set15RS.txt" space="1" consecutive="1">
      <textFields count="6">
        <textField/>
        <textField/>
        <textField/>
        <textField/>
        <textField/>
        <textField/>
      </textFields>
    </textPr>
  </connection>
  <connection id="13" name="Set16LC" type="6" refreshedVersion="4" background="1" saveData="1">
    <textPr codePage="850" firstRow="11" sourceFile="\\cern.ch\dfs\Users\m\mkalliok\Documents\BLM\LIC_measurements_18032014\Set16LC.txt" space="1" consecutive="1">
      <textFields count="6">
        <textField/>
        <textField/>
        <textField/>
        <textField/>
        <textField/>
        <textField/>
      </textFields>
    </textPr>
  </connection>
  <connection id="14" name="Set16RS" type="6" refreshedVersion="4" background="1" saveData="1">
    <textPr codePage="850" firstRow="11" sourceFile="\\cern.ch\dfs\Users\m\mkalliok\Documents\BLM\LIC_measurements_18032014\Set16RS.txt" space="1" consecutive="1">
      <textFields count="6">
        <textField/>
        <textField/>
        <textField/>
        <textField/>
        <textField/>
        <textField/>
      </textFields>
    </textPr>
  </connection>
  <connection id="15" name="Set17LC" type="6" refreshedVersion="4" background="1" saveData="1">
    <textPr codePage="850" firstRow="11" sourceFile="\\cern.ch\dfs\Users\m\mkalliok\Documents\BLM\LIC_measurements_18032014\Set17LC.txt" space="1" consecutive="1">
      <textFields count="6">
        <textField/>
        <textField/>
        <textField/>
        <textField/>
        <textField/>
        <textField/>
      </textFields>
    </textPr>
  </connection>
  <connection id="16" name="Set17RS" type="6" refreshedVersion="4" background="1" saveData="1">
    <textPr codePage="850" firstRow="11" sourceFile="\\cern.ch\dfs\Users\m\mkalliok\Documents\BLM\LIC_measurements_18032014\Set17RS.txt" space="1" consecutive="1">
      <textFields count="6">
        <textField/>
        <textField/>
        <textField/>
        <textField/>
        <textField/>
        <textField/>
      </textFields>
    </textPr>
  </connection>
  <connection id="17" name="Set18LC" type="6" refreshedVersion="4" background="1" saveData="1">
    <textPr codePage="850" firstRow="11" sourceFile="\\cern.ch\dfs\Users\m\mkalliok\Documents\BLM\LIC_measurements_18032014\Set18LC.txt" space="1" consecutive="1">
      <textFields count="6">
        <textField/>
        <textField/>
        <textField/>
        <textField/>
        <textField/>
        <textField/>
      </textFields>
    </textPr>
  </connection>
  <connection id="18" name="Set18RS" type="6" refreshedVersion="4" background="1" saveData="1">
    <textPr codePage="850" firstRow="11" sourceFile="\\cern.ch\dfs\Users\m\mkalliok\Documents\BLM\LIC_measurements_18032014\Set18RS.txt" space="1" consecutive="1">
      <textFields count="6">
        <textField/>
        <textField/>
        <textField/>
        <textField/>
        <textField/>
        <textField/>
      </textFields>
    </textPr>
  </connection>
  <connection id="19" name="Set19LC" type="6" refreshedVersion="4" background="1" saveData="1">
    <textPr codePage="850" firstRow="11" sourceFile="\\cern.ch\dfs\Users\m\mkalliok\Documents\BLM\LIC_measurements_18032014\Set19LC.txt" space="1" consecutive="1">
      <textFields count="6">
        <textField/>
        <textField/>
        <textField/>
        <textField/>
        <textField/>
        <textField/>
      </textFields>
    </textPr>
  </connection>
  <connection id="20" name="Set19RS" type="6" refreshedVersion="4" background="1" saveData="1">
    <textPr codePage="850" firstRow="11" sourceFile="\\cern.ch\dfs\Users\m\mkalliok\Documents\BLM\LIC_measurements_18032014\Set19RS.txt" space="1" consecutive="1">
      <textFields count="6">
        <textField/>
        <textField/>
        <textField/>
        <textField/>
        <textField/>
        <textField/>
      </textFields>
    </textPr>
  </connection>
  <connection id="21" name="Set1LC" type="6" refreshedVersion="4" background="1" saveData="1">
    <textPr fileType="dos" firstRow="11" sourceFile="\\cern.ch\dfs\Users\m\mkalliok\Documents\BLM\LIC_measurements_18032014\Set1LC.txt" delimited="0">
      <textFields count="15">
        <textField/>
        <textField position="3"/>
        <textField position="8"/>
        <textField position="11"/>
        <textField position="15"/>
        <textField position="19"/>
        <textField position="23"/>
        <textField position="27"/>
        <textField position="31"/>
        <textField position="35"/>
        <textField position="39"/>
        <textField position="43"/>
        <textField position="47"/>
        <textField position="51"/>
        <textField position="55"/>
      </textFields>
    </textPr>
  </connection>
  <connection id="22" name="Set1RS" type="6" refreshedVersion="4" background="1" saveData="1">
    <textPr codePage="850" firstRow="11" sourceFile="\\cern.ch\dfs\Users\m\mkalliok\Documents\BLM\LIC_measurements_18032014\Set1RS.txt" delimited="0">
      <textFields count="15">
        <textField/>
        <textField position="5"/>
        <textField position="9"/>
        <textField position="14"/>
        <textField position="19"/>
        <textField position="24"/>
        <textField position="29"/>
        <textField position="34"/>
        <textField position="39"/>
        <textField position="43"/>
        <textField position="47"/>
        <textField position="51"/>
        <textField position="55"/>
        <textField position="59"/>
        <textField position="63"/>
      </textFields>
    </textPr>
  </connection>
  <connection id="23" name="Set20LC" type="6" refreshedVersion="4" background="1" saveData="1">
    <textPr codePage="850" firstRow="11" sourceFile="\\cern.ch\dfs\Users\m\mkalliok\Documents\BLM\LIC_measurements_18032014\Set20LC.txt" space="1" consecutive="1">
      <textFields count="6">
        <textField/>
        <textField/>
        <textField/>
        <textField/>
        <textField/>
        <textField/>
      </textFields>
    </textPr>
  </connection>
  <connection id="24" name="Set20RS" type="6" refreshedVersion="4" background="1" saveData="1">
    <textPr codePage="850" firstRow="11" sourceFile="\\cern.ch\dfs\Users\m\mkalliok\Documents\BLM\LIC_measurements_18032014\Set20RS.txt" space="1" consecutive="1">
      <textFields count="6">
        <textField/>
        <textField/>
        <textField/>
        <textField/>
        <textField/>
        <textField/>
      </textFields>
    </textPr>
  </connection>
  <connection id="25" name="Set21LC" type="6" refreshedVersion="4" background="1" saveData="1">
    <textPr codePage="850" firstRow="11" sourceFile="\\cern.ch\dfs\Users\m\mkalliok\Documents\BLM\LIC_measurements_18032014\Set21LC.txt" space="1" consecutive="1">
      <textFields count="6">
        <textField/>
        <textField/>
        <textField/>
        <textField/>
        <textField/>
        <textField/>
      </textFields>
    </textPr>
  </connection>
  <connection id="26" name="Set21RS" type="6" refreshedVersion="4" background="1" saveData="1">
    <textPr codePage="850" firstRow="11" sourceFile="\\cern.ch\dfs\Users\m\mkalliok\Documents\BLM\LIC_measurements_18032014\Set21RS.txt" space="1" consecutive="1">
      <textFields count="6">
        <textField/>
        <textField/>
        <textField/>
        <textField/>
        <textField/>
        <textField/>
      </textFields>
    </textPr>
  </connection>
  <connection id="27" name="Set22LC" type="6" refreshedVersion="4" background="1" saveData="1">
    <textPr codePage="850" firstRow="11" sourceFile="\\cern.ch\dfs\Users\m\mkalliok\Documents\BLM\LIC_measurements_18032014\Set22LC.txt" space="1" consecutive="1">
      <textFields count="6">
        <textField/>
        <textField/>
        <textField/>
        <textField/>
        <textField/>
        <textField/>
      </textFields>
    </textPr>
  </connection>
  <connection id="28" name="Set22RS" type="6" refreshedVersion="4" background="1" saveData="1">
    <textPr codePage="850" firstRow="11" sourceFile="\\cern.ch\dfs\Users\m\mkalliok\Documents\BLM\LIC_measurements_18032014\Set22RS.txt" space="1" consecutive="1">
      <textFields count="6">
        <textField/>
        <textField/>
        <textField/>
        <textField/>
        <textField/>
        <textField/>
      </textFields>
    </textPr>
  </connection>
  <connection id="29" name="Set23LC" type="6" refreshedVersion="4" background="1" saveData="1">
    <textPr codePage="850" firstRow="11" sourceFile="\\cern.ch\dfs\Users\m\mkalliok\Documents\BLM\LIC_measurements_18032014\Set23LC.txt" space="1" consecutive="1">
      <textFields count="6">
        <textField/>
        <textField/>
        <textField/>
        <textField/>
        <textField/>
        <textField/>
      </textFields>
    </textPr>
  </connection>
  <connection id="30" name="Set23RS" type="6" refreshedVersion="4" background="1" saveData="1">
    <textPr codePage="850" firstRow="11" sourceFile="\\cern.ch\dfs\Users\m\mkalliok\Documents\BLM\LIC_measurements_18032014\Set23RS.txt" space="1" consecutive="1">
      <textFields count="6">
        <textField/>
        <textField/>
        <textField/>
        <textField/>
        <textField/>
        <textField/>
      </textFields>
    </textPr>
  </connection>
  <connection id="31" name="Set24LC" type="6" refreshedVersion="4" background="1" saveData="1">
    <textPr codePage="850" firstRow="11" sourceFile="\\cern.ch\dfs\Users\m\mkalliok\Documents\BLM\LIC_measurements_18032014\Set24LC.txt" space="1" consecutive="1">
      <textFields count="6">
        <textField/>
        <textField/>
        <textField/>
        <textField/>
        <textField/>
        <textField/>
      </textFields>
    </textPr>
  </connection>
  <connection id="32" name="Set24RS" type="6" refreshedVersion="4" background="1" saveData="1">
    <textPr codePage="850" firstRow="11" sourceFile="\\cern.ch\dfs\Users\m\mkalliok\Documents\BLM\LIC_measurements_18032014\Set24RS.txt" space="1" consecutive="1">
      <textFields count="6">
        <textField/>
        <textField/>
        <textField/>
        <textField/>
        <textField/>
        <textField/>
      </textFields>
    </textPr>
  </connection>
  <connection id="33" name="Set25LC" type="6" refreshedVersion="4" background="1" saveData="1">
    <textPr codePage="850" firstRow="11" sourceFile="\\cern.ch\dfs\Users\m\mkalliok\Documents\BLM\LIC_measurements_18032014\Set25LC.txt" space="1" consecutive="1">
      <textFields count="6">
        <textField/>
        <textField/>
        <textField/>
        <textField/>
        <textField/>
        <textField/>
      </textFields>
    </textPr>
  </connection>
  <connection id="34" name="Set25RS" type="6" refreshedVersion="4" background="1" saveData="1">
    <textPr codePage="850" firstRow="11" sourceFile="\\cern.ch\dfs\Users\m\mkalliok\Documents\BLM\LIC_measurements_18032014\Set25RS.txt" space="1" consecutive="1">
      <textFields count="6">
        <textField/>
        <textField/>
        <textField/>
        <textField/>
        <textField/>
        <textField/>
      </textFields>
    </textPr>
  </connection>
  <connection id="35" name="Set26LC" type="6" refreshedVersion="4" background="1" saveData="1">
    <textPr codePage="850" firstRow="11" sourceFile="\\cern.ch\dfs\Users\m\mkalliok\Documents\BLM\LIC_measurements_18032014\Set26LC.txt" space="1" consecutive="1">
      <textFields count="6">
        <textField/>
        <textField/>
        <textField/>
        <textField/>
        <textField/>
        <textField/>
      </textFields>
    </textPr>
  </connection>
  <connection id="36" name="Set26RS" type="6" refreshedVersion="4" background="1" saveData="1">
    <textPr codePage="850" firstRow="11" sourceFile="\\cern.ch\dfs\Users\m\mkalliok\Documents\BLM\LIC_measurements_18032014\Set26RS.txt" space="1" consecutive="1">
      <textFields count="6">
        <textField/>
        <textField/>
        <textField/>
        <textField/>
        <textField/>
        <textField/>
      </textFields>
    </textPr>
  </connection>
  <connection id="37" name="Set27LC" type="6" refreshedVersion="4" background="1" saveData="1">
    <textPr codePage="850" firstRow="11" sourceFile="\\cern.ch\dfs\Users\m\mkalliok\Documents\BLM\LIC_measurements_18032014\Set27LC.txt" space="1" consecutive="1">
      <textFields count="6">
        <textField/>
        <textField/>
        <textField/>
        <textField/>
        <textField/>
        <textField/>
      </textFields>
    </textPr>
  </connection>
  <connection id="38" name="Set27RS" type="6" refreshedVersion="4" background="1" saveData="1">
    <textPr codePage="850" firstRow="11" sourceFile="\\cern.ch\dfs\Users\m\mkalliok\Documents\BLM\LIC_measurements_18032014\Set27RS.txt" space="1" consecutive="1">
      <textFields count="6">
        <textField/>
        <textField/>
        <textField/>
        <textField/>
        <textField/>
        <textField/>
      </textFields>
    </textPr>
  </connection>
  <connection id="39" name="Set28LC" type="6" refreshedVersion="4" background="1" saveData="1">
    <textPr codePage="850" firstRow="11" sourceFile="\\cern.ch\dfs\Users\m\mkalliok\Documents\BLM\LIC_measurements_18032014\Set28LC.txt" space="1" consecutive="1">
      <textFields count="6">
        <textField/>
        <textField/>
        <textField/>
        <textField/>
        <textField/>
        <textField/>
      </textFields>
    </textPr>
  </connection>
  <connection id="40" name="Set28RS" type="6" refreshedVersion="4" background="1" saveData="1">
    <textPr codePage="850" firstRow="11" sourceFile="\\cern.ch\dfs\Users\m\mkalliok\Documents\BLM\LIC_measurements_18032014\Set28RS.txt" space="1" consecutive="1">
      <textFields count="6">
        <textField/>
        <textField/>
        <textField/>
        <textField/>
        <textField/>
        <textField/>
      </textFields>
    </textPr>
  </connection>
  <connection id="41" name="Set29LC" type="6" refreshedVersion="4" background="1" saveData="1">
    <textPr codePage="850" firstRow="11" sourceFile="\\cern.ch\dfs\Users\m\mkalliok\Documents\BLM\LIC_measurements_18032014\Set29LC.txt" space="1" consecutive="1">
      <textFields count="6">
        <textField/>
        <textField/>
        <textField/>
        <textField/>
        <textField/>
        <textField/>
      </textFields>
    </textPr>
  </connection>
  <connection id="42" name="Set29RS" type="6" refreshedVersion="4" background="1" saveData="1">
    <textPr codePage="850" firstRow="11" sourceFile="\\cern.ch\dfs\Users\m\mkalliok\Documents\BLM\LIC_measurements_18032014\Set29RS.txt" space="1" consecutive="1">
      <textFields count="6">
        <textField/>
        <textField/>
        <textField/>
        <textField/>
        <textField/>
        <textField/>
      </textFields>
    </textPr>
  </connection>
  <connection id="43" name="Set2LC" type="6" refreshedVersion="4" background="1" saveData="1">
    <textPr codePage="850" firstRow="11" sourceFile="\\cern.ch\dfs\Users\m\mkalliok\Documents\BLM\LIC_measurements_18032014\Set2LC.txt" space="1" consecutive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" name="Set2RS" type="6" refreshedVersion="4" background="1" saveData="1">
    <textPr codePage="850" firstRow="11" sourceFile="\\cern.ch\dfs\Users\m\mkalliok\Documents\BLM\LIC_measurements_18032014\Set2RS.txt" space="1" consecutive="1">
      <textFields count="6">
        <textField/>
        <textField/>
        <textField/>
        <textField/>
        <textField/>
        <textField/>
      </textFields>
    </textPr>
  </connection>
  <connection id="45" name="Set30LC" type="6" refreshedVersion="4" background="1" saveData="1">
    <textPr codePage="850" firstRow="11" sourceFile="\\cern.ch\dfs\Users\m\mkalliok\Documents\BLM\LIC_measurements_18032014\Set30LC.txt" space="1" consecutive="1">
      <textFields count="6">
        <textField/>
        <textField/>
        <textField/>
        <textField/>
        <textField/>
        <textField/>
      </textFields>
    </textPr>
  </connection>
  <connection id="46" name="Set30RS" type="6" refreshedVersion="4" background="1" saveData="1">
    <textPr codePage="850" firstRow="11" sourceFile="\\cern.ch\dfs\Users\m\mkalliok\Documents\BLM\LIC_measurements_18032014\Set30RS.txt" space="1" consecutive="1">
      <textFields count="6">
        <textField/>
        <textField/>
        <textField/>
        <textField/>
        <textField/>
        <textField/>
      </textFields>
    </textPr>
  </connection>
  <connection id="47" name="Set31LC" type="6" refreshedVersion="4" background="1" saveData="1">
    <textPr codePage="850" firstRow="11" sourceFile="\\cern.ch\dfs\Users\m\mkalliok\Documents\BLM\LIC_measurements_18032014\Set31LC.txt" space="1" consecutive="1">
      <textFields count="6">
        <textField/>
        <textField/>
        <textField/>
        <textField/>
        <textField/>
        <textField/>
      </textFields>
    </textPr>
  </connection>
  <connection id="48" name="Set31RS" type="6" refreshedVersion="4" background="1" saveData="1">
    <textPr codePage="850" firstRow="11" sourceFile="\\cern.ch\dfs\Users\m\mkalliok\Documents\BLM\LIC_measurements_18032014\Set31RS.txt" space="1" consecutive="1">
      <textFields count="6">
        <textField/>
        <textField/>
        <textField/>
        <textField/>
        <textField/>
        <textField/>
      </textFields>
    </textPr>
  </connection>
  <connection id="49" name="Set32LC" type="6" refreshedVersion="4" background="1" saveData="1">
    <textPr codePage="850" firstRow="11" sourceFile="\\cern.ch\dfs\Users\m\mkalliok\Documents\BLM\LIC_measurements_18032014\Set32LC.txt" space="1" consecutive="1">
      <textFields count="6">
        <textField/>
        <textField/>
        <textField/>
        <textField/>
        <textField/>
        <textField/>
      </textFields>
    </textPr>
  </connection>
  <connection id="50" name="Set32RS" type="6" refreshedVersion="4" background="1" saveData="1">
    <textPr codePage="850" firstRow="11" sourceFile="\\cern.ch\dfs\Users\m\mkalliok\Documents\BLM\LIC_measurements_18032014\Set32RS.txt" space="1" consecutive="1">
      <textFields count="6">
        <textField/>
        <textField/>
        <textField/>
        <textField/>
        <textField/>
        <textField/>
      </textFields>
    </textPr>
  </connection>
  <connection id="51" name="Set33LC" type="6" refreshedVersion="4" background="1" saveData="1">
    <textPr codePage="850" firstRow="11" sourceFile="\\cern.ch\dfs\Users\m\mkalliok\Documents\BLM\LIC_measurements_18032014\Set33LC.txt" space="1" consecutive="1">
      <textFields count="6">
        <textField/>
        <textField/>
        <textField/>
        <textField/>
        <textField/>
        <textField/>
      </textFields>
    </textPr>
  </connection>
  <connection id="52" name="Set33RS" type="6" refreshedVersion="4" background="1" saveData="1">
    <textPr codePage="850" firstRow="11" sourceFile="\\cern.ch\dfs\Users\m\mkalliok\Documents\BLM\LIC_measurements_18032014\Set33RS.txt" space="1" consecutive="1">
      <textFields count="6">
        <textField/>
        <textField/>
        <textField/>
        <textField/>
        <textField/>
        <textField/>
      </textFields>
    </textPr>
  </connection>
  <connection id="53" name="Set34LC" type="6" refreshedVersion="4" background="1" saveData="1">
    <textPr codePage="850" firstRow="11" sourceFile="\\cern.ch\dfs\Users\m\mkalliok\Documents\BLM\LIC_measurements_18032014\Set34LC.txt" space="1" consecutive="1">
      <textFields count="6">
        <textField/>
        <textField/>
        <textField/>
        <textField/>
        <textField/>
        <textField/>
      </textFields>
    </textPr>
  </connection>
  <connection id="54" name="Set34RS" type="6" refreshedVersion="4" background="1" saveData="1">
    <textPr codePage="850" firstRow="11" sourceFile="\\cern.ch\dfs\Users\m\mkalliok\Documents\BLM\LIC_measurements_18032014\Set34RS.txt" space="1" consecutive="1">
      <textFields count="6">
        <textField/>
        <textField/>
        <textField/>
        <textField/>
        <textField/>
        <textField/>
      </textFields>
    </textPr>
  </connection>
  <connection id="55" name="Set35LC" type="6" refreshedVersion="4" background="1" saveData="1">
    <textPr codePage="850" firstRow="11" sourceFile="\\cern.ch\dfs\Users\m\mkalliok\Documents\BLM\LIC_measurements_18032014\Set35LC.txt" space="1" consecutive="1">
      <textFields count="6">
        <textField/>
        <textField/>
        <textField/>
        <textField/>
        <textField/>
        <textField/>
      </textFields>
    </textPr>
  </connection>
  <connection id="56" name="Set35RS" type="6" refreshedVersion="4" background="1" saveData="1">
    <textPr codePage="850" firstRow="11" sourceFile="\\cern.ch\dfs\Users\m\mkalliok\Documents\BLM\LIC_measurements_18032014\Set35RS.txt" space="1" consecutive="1">
      <textFields count="6">
        <textField/>
        <textField/>
        <textField/>
        <textField/>
        <textField/>
        <textField/>
      </textFields>
    </textPr>
  </connection>
  <connection id="57" name="Set36LC" type="6" refreshedVersion="4" background="1" saveData="1">
    <textPr codePage="850" firstRow="11" sourceFile="\\cern.ch\dfs\Users\m\mkalliok\Documents\BLM\LIC_measurements_18032014\Set36LC.txt" space="1" consecutive="1">
      <textFields count="6">
        <textField/>
        <textField/>
        <textField/>
        <textField/>
        <textField/>
        <textField/>
      </textFields>
    </textPr>
  </connection>
  <connection id="58" name="Set36RS" type="6" refreshedVersion="4" background="1" saveData="1">
    <textPr codePage="850" firstRow="11" sourceFile="\\cern.ch\dfs\Users\m\mkalliok\Documents\BLM\LIC_measurements_18032014\Set36RS.txt" space="1" consecutive="1">
      <textFields count="6">
        <textField/>
        <textField/>
        <textField/>
        <textField/>
        <textField/>
        <textField/>
      </textFields>
    </textPr>
  </connection>
  <connection id="59" name="Set37LC" type="6" refreshedVersion="4" background="1" saveData="1">
    <textPr codePage="850" firstRow="11" sourceFile="\\cern.ch\dfs\Users\m\mkalliok\Documents\BLM\LIC_measurements_18032014\Set37LC.txt" space="1" consecutive="1">
      <textFields count="6">
        <textField/>
        <textField/>
        <textField/>
        <textField/>
        <textField/>
        <textField/>
      </textFields>
    </textPr>
  </connection>
  <connection id="60" name="Set37RS" type="6" refreshedVersion="4" background="1" saveData="1">
    <textPr codePage="850" firstRow="11" sourceFile="\\cern.ch\dfs\Users\m\mkalliok\Documents\BLM\LIC_measurements_18032014\Set37RS.txt" space="1" consecutive="1">
      <textFields count="6">
        <textField/>
        <textField/>
        <textField/>
        <textField/>
        <textField/>
        <textField/>
      </textFields>
    </textPr>
  </connection>
  <connection id="61" name="Set38LC" type="6" refreshedVersion="4" background="1" saveData="1">
    <textPr codePage="850" firstRow="11" sourceFile="\\cern.ch\dfs\Users\m\mkalliok\Documents\BLM\LIC_measurements_18032014\Set38LC.txt" space="1" consecutive="1">
      <textFields count="6">
        <textField/>
        <textField/>
        <textField/>
        <textField/>
        <textField/>
        <textField/>
      </textFields>
    </textPr>
  </connection>
  <connection id="62" name="Set38RS" type="6" refreshedVersion="4" background="1" saveData="1">
    <textPr codePage="850" firstRow="11" sourceFile="\\cern.ch\dfs\Users\m\mkalliok\Documents\BLM\LIC_measurements_18032014\Set38RS.txt" space="1" consecutive="1">
      <textFields count="6">
        <textField/>
        <textField/>
        <textField/>
        <textField/>
        <textField/>
        <textField/>
      </textFields>
    </textPr>
  </connection>
  <connection id="63" name="Set38RS1" type="6" refreshedVersion="4" background="1" saveData="1">
    <textPr codePage="850" firstRow="11" sourceFile="\\cern.ch\dfs\Users\m\mkalliok\Documents\BLM\LIC_measurements_18032014\Set38RS.txt" space="1" consecutive="1">
      <textFields count="6">
        <textField/>
        <textField/>
        <textField/>
        <textField/>
        <textField/>
        <textField/>
      </textFields>
    </textPr>
  </connection>
  <connection id="64" name="Set39LC" type="6" refreshedVersion="4" background="1" saveData="1">
    <textPr codePage="850" firstRow="11" sourceFile="\\cern.ch\dfs\Users\m\mkalliok\Documents\BLM\LIC_measurements_18032014\Set39LC.txt" space="1" consecutive="1">
      <textFields count="6">
        <textField/>
        <textField/>
        <textField/>
        <textField/>
        <textField/>
        <textField/>
      </textFields>
    </textPr>
  </connection>
  <connection id="65" name="Set39RS" type="6" refreshedVersion="4" background="1" saveData="1">
    <textPr codePage="850" firstRow="11" sourceFile="\\cern.ch\dfs\Users\m\mkalliok\Documents\BLM\LIC_measurements_18032014\Set39RS.txt" space="1" consecutive="1">
      <textFields count="6">
        <textField/>
        <textField/>
        <textField/>
        <textField/>
        <textField/>
        <textField/>
      </textFields>
    </textPr>
  </connection>
  <connection id="66" name="Set3LC" type="6" refreshedVersion="4" background="1" saveData="1">
    <textPr codePage="850" firstRow="11" sourceFile="\\cern.ch\dfs\Users\m\mkalliok\Documents\BLM\LIC_measurements_18032014\Set3LC.txt" space="1" consecutive="1">
      <textFields count="6">
        <textField/>
        <textField/>
        <textField/>
        <textField/>
        <textField/>
        <textField/>
      </textFields>
    </textPr>
  </connection>
  <connection id="67" name="Set3RS" type="6" refreshedVersion="4" background="1" saveData="1">
    <textPr codePage="850" firstRow="11" sourceFile="\\cern.ch\dfs\Users\m\mkalliok\Documents\BLM\LIC_measurements_18032014\Set3RS.txt" space="1" consecutive="1">
      <textFields count="6">
        <textField/>
        <textField/>
        <textField/>
        <textField/>
        <textField/>
        <textField/>
      </textFields>
    </textPr>
  </connection>
  <connection id="68" name="Set40LC" type="6" refreshedVersion="4" background="1" saveData="1">
    <textPr codePage="850" firstRow="11" sourceFile="\\cern.ch\dfs\Users\m\mkalliok\Documents\BLM\LIC_measurements_18032014\Set40LC.txt" space="1" consecutive="1">
      <textFields count="6">
        <textField/>
        <textField/>
        <textField/>
        <textField/>
        <textField/>
        <textField/>
      </textFields>
    </textPr>
  </connection>
  <connection id="69" name="Set40RS" type="6" refreshedVersion="4" background="1" saveData="1">
    <textPr codePage="850" firstRow="11" sourceFile="\\cern.ch\dfs\Users\m\mkalliok\Documents\BLM\LIC_measurements_18032014\Set40RS.txt" space="1" consecutive="1">
      <textFields count="6">
        <textField/>
        <textField/>
        <textField/>
        <textField/>
        <textField/>
        <textField/>
      </textFields>
    </textPr>
  </connection>
  <connection id="70" name="Set41RS_6_repeat" type="6" refreshedVersion="4" background="1" saveData="1">
    <textPr codePage="850" firstRow="11" sourceFile="\\cern.ch\dfs\Users\m\mkalliok\Documents\BLM\LIC_measurements_18032014\Set41RS_6_repeat.txt" space="1" consecutive="1">
      <textFields count="6">
        <textField/>
        <textField/>
        <textField/>
        <textField/>
        <textField/>
        <textField/>
      </textFields>
    </textPr>
  </connection>
  <connection id="71" name="Set42LC_6_repeat" type="6" refreshedVersion="4" background="1" saveData="1">
    <textPr codePage="850" firstRow="11" sourceFile="\\cern.ch\dfs\Users\m\mkalliok\Documents\BLM\LIC_measurements_18032014\Set42LC_6_repeat.txt" space="1" consecutive="1">
      <textFields count="6">
        <textField/>
        <textField/>
        <textField/>
        <textField/>
        <textField/>
        <textField/>
      </textFields>
    </textPr>
  </connection>
  <connection id="72" name="Set42RS_6_repeat" type="6" refreshedVersion="4" background="1" saveData="1">
    <textPr codePage="850" firstRow="11" sourceFile="\\cern.ch\dfs\Users\m\mkalliok\Documents\BLM\LIC_measurements_18032014\Set42RS_6_repeat.txt" space="1" consecutive="1">
      <textFields count="6">
        <textField/>
        <textField/>
        <textField/>
        <textField/>
        <textField/>
        <textField/>
      </textFields>
    </textPr>
  </connection>
  <connection id="73" name="Set4LC" type="6" refreshedVersion="4" background="1" saveData="1">
    <textPr codePage="850" firstRow="11" sourceFile="\\cern.ch\dfs\Users\m\mkalliok\Documents\BLM\LIC_measurements_18032014\Set4LC.txt" space="1" consecutive="1">
      <textFields count="6">
        <textField/>
        <textField/>
        <textField/>
        <textField/>
        <textField/>
        <textField/>
      </textFields>
    </textPr>
  </connection>
  <connection id="74" name="Set4RS" type="6" refreshedVersion="4" background="1" saveData="1">
    <textPr codePage="850" firstRow="11" sourceFile="\\cern.ch\dfs\Users\m\mkalliok\Documents\BLM\LIC_measurements_18032014\Set4RS.txt" space="1" consecutive="1">
      <textFields count="6">
        <textField/>
        <textField/>
        <textField/>
        <textField/>
        <textField/>
        <textField/>
      </textFields>
    </textPr>
  </connection>
  <connection id="75" name="Set5LC" type="6" refreshedVersion="4" background="1" saveData="1">
    <textPr codePage="850" firstRow="11" sourceFile="\\cern.ch\dfs\Users\m\mkalliok\Documents\BLM\LIC_measurements_18032014\Set5LC.txt" space="1" consecutive="1">
      <textFields count="6">
        <textField/>
        <textField/>
        <textField/>
        <textField/>
        <textField/>
        <textField/>
      </textFields>
    </textPr>
  </connection>
  <connection id="76" name="Set5RS" type="6" refreshedVersion="4" background="1" saveData="1">
    <textPr codePage="850" firstRow="11" sourceFile="\\cern.ch\dfs\Users\m\mkalliok\Documents\BLM\LIC_measurements_18032014\Set5RS.txt" space="1" consecutive="1">
      <textFields count="6">
        <textField/>
        <textField/>
        <textField/>
        <textField/>
        <textField/>
        <textField/>
      </textFields>
    </textPr>
  </connection>
  <connection id="77" name="Set6LC" type="6" refreshedVersion="4" background="1" saveData="1">
    <textPr codePage="850" firstRow="11" sourceFile="\\cern.ch\dfs\Users\m\mkalliok\Documents\BLM\LIC_measurements_18032014\Set6LC.txt" space="1" consecutive="1">
      <textFields count="6">
        <textField/>
        <textField/>
        <textField/>
        <textField/>
        <textField/>
        <textField/>
      </textFields>
    </textPr>
  </connection>
  <connection id="78" name="Set6RS" type="6" refreshedVersion="4" background="1" saveData="1">
    <textPr codePage="850" firstRow="11" sourceFile="\\cern.ch\dfs\Users\m\mkalliok\Documents\BLM\LIC_measurements_18032014\Set6RS.txt" space="1" consecutive="1">
      <textFields count="6">
        <textField/>
        <textField/>
        <textField/>
        <textField/>
        <textField/>
        <textField/>
      </textFields>
    </textPr>
  </connection>
  <connection id="79" name="Set7LC" type="6" refreshedVersion="4" background="1" saveData="1">
    <textPr codePage="850" firstRow="11" sourceFile="\\cern.ch\dfs\Users\m\mkalliok\Documents\BLM\LIC_measurements_18032014\Set7LC.txt" space="1" consecutive="1">
      <textFields count="6">
        <textField/>
        <textField/>
        <textField/>
        <textField/>
        <textField/>
        <textField/>
      </textFields>
    </textPr>
  </connection>
  <connection id="80" name="Set7RS" type="6" refreshedVersion="4" background="1" saveData="1">
    <textPr codePage="850" firstRow="11" sourceFile="\\cern.ch\dfs\Users\m\mkalliok\Documents\BLM\LIC_measurements_18032014\Set7RS.txt" space="1" consecutive="1">
      <textFields count="6">
        <textField/>
        <textField/>
        <textField/>
        <textField/>
        <textField/>
        <textField/>
      </textFields>
    </textPr>
  </connection>
  <connection id="81" name="Set8LC" type="6" refreshedVersion="4" background="1" saveData="1">
    <textPr codePage="850" firstRow="11" sourceFile="\\cern.ch\dfs\Users\m\mkalliok\Documents\BLM\LIC_measurements_18032014\Set8LC.txt" space="1" consecutive="1">
      <textFields count="6">
        <textField/>
        <textField/>
        <textField/>
        <textField/>
        <textField/>
        <textField/>
      </textFields>
    </textPr>
  </connection>
  <connection id="82" name="Set8RS" type="6" refreshedVersion="4" background="1" saveData="1">
    <textPr codePage="850" firstRow="11" sourceFile="\\cern.ch\dfs\Users\m\mkalliok\Documents\BLM\LIC_measurements_18032014\Set8RS.txt" space="1" consecutive="1">
      <textFields count="6">
        <textField/>
        <textField/>
        <textField/>
        <textField/>
        <textField/>
        <textField/>
      </textFields>
    </textPr>
  </connection>
  <connection id="83" name="Set9LC" type="6" refreshedVersion="4" background="1" saveData="1">
    <textPr codePage="850" firstRow="11" sourceFile="\\cern.ch\dfs\Users\m\mkalliok\Documents\BLM\LIC_measurements_18032014\Set9LC.txt" space="1" consecutive="1">
      <textFields count="6">
        <textField/>
        <textField/>
        <textField/>
        <textField/>
        <textField/>
        <textField/>
      </textFields>
    </textPr>
  </connection>
  <connection id="84" name="Set9RS" type="6" refreshedVersion="4" background="1" saveData="1">
    <textPr codePage="850" firstRow="11" sourceFile="\\cern.ch\dfs\Users\m\mkalliok\Documents\BLM\LIC_measurements_18032014\Set9RS.txt" space="1" consecutive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<sst xmlns="http://schemas.openxmlformats.org/spreadsheetml/2006/main" count="736" uniqueCount="28">
  <si>
    <t>Name</t>
  </si>
  <si>
    <t>Average [pA]</t>
  </si>
  <si>
    <t>Measurement Average [pA]</t>
  </si>
  <si>
    <t>Leakage Current Average [pA]</t>
  </si>
  <si>
    <t>Stdev</t>
  </si>
  <si>
    <t>Channel 1</t>
  </si>
  <si>
    <t>Channel 2</t>
  </si>
  <si>
    <t>Channel 3</t>
  </si>
  <si>
    <t>Channel 4</t>
  </si>
  <si>
    <t>Channel 5</t>
  </si>
  <si>
    <t>Channel 6</t>
  </si>
  <si>
    <t>Channel 7</t>
  </si>
  <si>
    <t>Channel 8</t>
  </si>
  <si>
    <t>RS Average [pA]</t>
  </si>
  <si>
    <t>RS Stdev</t>
  </si>
  <si>
    <t>Measurement</t>
  </si>
  <si>
    <t>LC Average [pA]</t>
  </si>
  <si>
    <t>LC Stdev</t>
  </si>
  <si>
    <t>Detector number</t>
  </si>
  <si>
    <t>Average</t>
  </si>
  <si>
    <t>Median</t>
  </si>
  <si>
    <t>Variance</t>
  </si>
  <si>
    <t>Minimum</t>
  </si>
  <si>
    <t>Maximum</t>
  </si>
  <si>
    <t>Min</t>
  </si>
  <si>
    <t>Max</t>
  </si>
  <si>
    <t>Channel Number</t>
  </si>
  <si>
    <t>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</si>
</sst>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connections" Target="connection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LC</a:t>
            </a:r>
            <a:r>
              <a:rPr lang="en-GB" baseline="0"/>
              <a:t> Measurement 1</a:t>
            </a:r>
            <a:endParaRPr lang="en-GB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'1LC'!$B$3:$B$52</c:f>
              <c:numCache>
                <c:formatCode>General</c:formatCode>
                <c:ptCount val="50"/>
                <c:pt idx="0">
                  <c:v>0.7</c:v>
                </c:pt>
                <c:pt idx="1">
                  <c:v>0.4</c:v>
                </c:pt>
                <c:pt idx="2">
                  <c:v>0.2</c:v>
                </c:pt>
                <c:pt idx="3">
                  <c:v>0.6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0.2</c:v>
                </c:pt>
                <c:pt idx="9">
                  <c:v>0.6</c:v>
                </c:pt>
                <c:pt idx="10">
                  <c:v>0.6</c:v>
                </c:pt>
                <c:pt idx="11">
                  <c:v>0.2</c:v>
                </c:pt>
                <c:pt idx="12">
                  <c:v>0.2</c:v>
                </c:pt>
                <c:pt idx="13">
                  <c:v>0.7</c:v>
                </c:pt>
                <c:pt idx="14">
                  <c:v>0.2</c:v>
                </c:pt>
                <c:pt idx="15">
                  <c:v>0.7</c:v>
                </c:pt>
                <c:pt idx="16">
                  <c:v>0.4</c:v>
                </c:pt>
                <c:pt idx="17">
                  <c:v>0.2</c:v>
                </c:pt>
                <c:pt idx="18">
                  <c:v>0.4</c:v>
                </c:pt>
                <c:pt idx="19">
                  <c:v>0.5</c:v>
                </c:pt>
                <c:pt idx="20">
                  <c:v>0.7</c:v>
                </c:pt>
                <c:pt idx="21">
                  <c:v>0.4</c:v>
                </c:pt>
                <c:pt idx="22">
                  <c:v>0.2</c:v>
                </c:pt>
                <c:pt idx="23">
                  <c:v>0.6</c:v>
                </c:pt>
                <c:pt idx="24">
                  <c:v>0.5</c:v>
                </c:pt>
                <c:pt idx="25">
                  <c:v>0.6</c:v>
                </c:pt>
                <c:pt idx="26">
                  <c:v>0.5</c:v>
                </c:pt>
                <c:pt idx="27">
                  <c:v>0.4</c:v>
                </c:pt>
                <c:pt idx="28">
                  <c:v>0.6</c:v>
                </c:pt>
                <c:pt idx="29">
                  <c:v>0.4</c:v>
                </c:pt>
                <c:pt idx="30">
                  <c:v>0.5</c:v>
                </c:pt>
                <c:pt idx="31">
                  <c:v>0.5</c:v>
                </c:pt>
                <c:pt idx="32">
                  <c:v>0.4</c:v>
                </c:pt>
                <c:pt idx="33">
                  <c:v>0.2</c:v>
                </c:pt>
                <c:pt idx="34">
                  <c:v>0.2</c:v>
                </c:pt>
                <c:pt idx="35">
                  <c:v>0.5</c:v>
                </c:pt>
                <c:pt idx="36">
                  <c:v>0.5</c:v>
                </c:pt>
                <c:pt idx="37">
                  <c:v>0.6</c:v>
                </c:pt>
                <c:pt idx="38">
                  <c:v>0.6</c:v>
                </c:pt>
                <c:pt idx="39">
                  <c:v>0.5</c:v>
                </c:pt>
                <c:pt idx="40">
                  <c:v>0.4</c:v>
                </c:pt>
                <c:pt idx="41">
                  <c:v>0.5</c:v>
                </c:pt>
                <c:pt idx="42">
                  <c:v>0.4</c:v>
                </c:pt>
                <c:pt idx="43">
                  <c:v>0.2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0.4</c:v>
                </c:pt>
                <c:pt idx="48">
                  <c:v>0.6</c:v>
                </c:pt>
                <c:pt idx="49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'1LC'!$C$2</c:f>
              <c:strCache>
                <c:ptCount val="1"/>
                <c:pt idx="0">
                  <c:v>159</c:v>
                </c:pt>
              </c:strCache>
            </c:strRef>
          </c:tx>
          <c:val>
            <c:numRef>
              <c:f>'1LC'!$C$3:$C$52</c:f>
              <c:numCache>
                <c:formatCode>General</c:formatCode>
                <c:ptCount val="50"/>
                <c:pt idx="0">
                  <c:v>0.4</c:v>
                </c:pt>
                <c:pt idx="1">
                  <c:v>0.4</c:v>
                </c:pt>
                <c:pt idx="2">
                  <c:v>0.5</c:v>
                </c:pt>
                <c:pt idx="3">
                  <c:v>0.4</c:v>
                </c:pt>
                <c:pt idx="4">
                  <c:v>0.5</c:v>
                </c:pt>
                <c:pt idx="5">
                  <c:v>0.2</c:v>
                </c:pt>
                <c:pt idx="6">
                  <c:v>0.2</c:v>
                </c:pt>
                <c:pt idx="7">
                  <c:v>0.1</c:v>
                </c:pt>
                <c:pt idx="8">
                  <c:v>0.2</c:v>
                </c:pt>
                <c:pt idx="9">
                  <c:v>0.5</c:v>
                </c:pt>
                <c:pt idx="10">
                  <c:v>0.4</c:v>
                </c:pt>
                <c:pt idx="11">
                  <c:v>0.2</c:v>
                </c:pt>
                <c:pt idx="12">
                  <c:v>0.1</c:v>
                </c:pt>
                <c:pt idx="13">
                  <c:v>0.4</c:v>
                </c:pt>
                <c:pt idx="14">
                  <c:v>0.1</c:v>
                </c:pt>
                <c:pt idx="15">
                  <c:v>0.1</c:v>
                </c:pt>
                <c:pt idx="16">
                  <c:v>0.5</c:v>
                </c:pt>
                <c:pt idx="17">
                  <c:v>0.2</c:v>
                </c:pt>
                <c:pt idx="18">
                  <c:v>0.1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0.2</c:v>
                </c:pt>
                <c:pt idx="23">
                  <c:v>0.2</c:v>
                </c:pt>
                <c:pt idx="24">
                  <c:v>0.4</c:v>
                </c:pt>
                <c:pt idx="25">
                  <c:v>0.2</c:v>
                </c:pt>
                <c:pt idx="26">
                  <c:v>0.2</c:v>
                </c:pt>
                <c:pt idx="27">
                  <c:v>0</c:v>
                </c:pt>
                <c:pt idx="28">
                  <c:v>0.4</c:v>
                </c:pt>
                <c:pt idx="29">
                  <c:v>0.2</c:v>
                </c:pt>
                <c:pt idx="30">
                  <c:v>0.4</c:v>
                </c:pt>
                <c:pt idx="31">
                  <c:v>0.2</c:v>
                </c:pt>
                <c:pt idx="32">
                  <c:v>0.2</c:v>
                </c:pt>
                <c:pt idx="33">
                  <c:v>0.1</c:v>
                </c:pt>
                <c:pt idx="34">
                  <c:v>0.1</c:v>
                </c:pt>
                <c:pt idx="35">
                  <c:v>0.4</c:v>
                </c:pt>
                <c:pt idx="36">
                  <c:v>0.2</c:v>
                </c:pt>
                <c:pt idx="37">
                  <c:v>0.1</c:v>
                </c:pt>
                <c:pt idx="38">
                  <c:v>0.5</c:v>
                </c:pt>
                <c:pt idx="39">
                  <c:v>0.2</c:v>
                </c:pt>
                <c:pt idx="40">
                  <c:v>0.4</c:v>
                </c:pt>
                <c:pt idx="41">
                  <c:v>0.4</c:v>
                </c:pt>
                <c:pt idx="42">
                  <c:v>0.2</c:v>
                </c:pt>
                <c:pt idx="43">
                  <c:v>0.2</c:v>
                </c:pt>
                <c:pt idx="44">
                  <c:v>0.2</c:v>
                </c:pt>
                <c:pt idx="45">
                  <c:v>0.4</c:v>
                </c:pt>
                <c:pt idx="46">
                  <c:v>0.4</c:v>
                </c:pt>
                <c:pt idx="47">
                  <c:v>0.1</c:v>
                </c:pt>
                <c:pt idx="48">
                  <c:v>0.1</c:v>
                </c:pt>
                <c:pt idx="49">
                  <c:v>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'1LC'!$D$2</c:f>
              <c:strCache>
                <c:ptCount val="1"/>
                <c:pt idx="0">
                  <c:v>271</c:v>
                </c:pt>
              </c:strCache>
            </c:strRef>
          </c:tx>
          <c:val>
            <c:numRef>
              <c:f>'1LC'!$D$3:$D$52</c:f>
              <c:numCache>
                <c:formatCode>General</c:formatCode>
                <c:ptCount val="50"/>
                <c:pt idx="0">
                  <c:v>0.4</c:v>
                </c:pt>
                <c:pt idx="1">
                  <c:v>0.6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0.4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0.5</c:v>
                </c:pt>
                <c:pt idx="10">
                  <c:v>0.6</c:v>
                </c:pt>
                <c:pt idx="11">
                  <c:v>0.6</c:v>
                </c:pt>
                <c:pt idx="12">
                  <c:v>0.5</c:v>
                </c:pt>
                <c:pt idx="13">
                  <c:v>0.2</c:v>
                </c:pt>
                <c:pt idx="14">
                  <c:v>0.6</c:v>
                </c:pt>
                <c:pt idx="15">
                  <c:v>0.2</c:v>
                </c:pt>
                <c:pt idx="16">
                  <c:v>0.4</c:v>
                </c:pt>
                <c:pt idx="17">
                  <c:v>0.4</c:v>
                </c:pt>
                <c:pt idx="18">
                  <c:v>0.5</c:v>
                </c:pt>
                <c:pt idx="19">
                  <c:v>0.4</c:v>
                </c:pt>
                <c:pt idx="20">
                  <c:v>0.2</c:v>
                </c:pt>
                <c:pt idx="21">
                  <c:v>0.6</c:v>
                </c:pt>
                <c:pt idx="22">
                  <c:v>0.6</c:v>
                </c:pt>
                <c:pt idx="23">
                  <c:v>0.5</c:v>
                </c:pt>
                <c:pt idx="24">
                  <c:v>0.5</c:v>
                </c:pt>
                <c:pt idx="25">
                  <c:v>0.4</c:v>
                </c:pt>
                <c:pt idx="26">
                  <c:v>0.2</c:v>
                </c:pt>
                <c:pt idx="27">
                  <c:v>0.5</c:v>
                </c:pt>
                <c:pt idx="28">
                  <c:v>0.4</c:v>
                </c:pt>
                <c:pt idx="29">
                  <c:v>0.6</c:v>
                </c:pt>
                <c:pt idx="30">
                  <c:v>0.4</c:v>
                </c:pt>
                <c:pt idx="31">
                  <c:v>0.2</c:v>
                </c:pt>
                <c:pt idx="32">
                  <c:v>0.4</c:v>
                </c:pt>
                <c:pt idx="33">
                  <c:v>0.4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0.4</c:v>
                </c:pt>
                <c:pt idx="38">
                  <c:v>0.4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0.4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0.4</c:v>
                </c:pt>
                <c:pt idx="47">
                  <c:v>0.5</c:v>
                </c:pt>
                <c:pt idx="48">
                  <c:v>0.4</c:v>
                </c:pt>
                <c:pt idx="49">
                  <c:v>0.6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'1LC'!$E$2</c:f>
              <c:strCache>
                <c:ptCount val="1"/>
                <c:pt idx="0">
                  <c:v>215</c:v>
                </c:pt>
              </c:strCache>
            </c:strRef>
          </c:tx>
          <c:val>
            <c:numRef>
              <c:f>'1LC'!$E$3:$E$52</c:f>
              <c:numCache>
                <c:formatCode>General</c:formatCode>
                <c:ptCount val="50"/>
                <c:pt idx="0">
                  <c:v>0.2</c:v>
                </c:pt>
                <c:pt idx="1">
                  <c:v>0.4</c:v>
                </c:pt>
                <c:pt idx="2">
                  <c:v>0.4</c:v>
                </c:pt>
                <c:pt idx="3">
                  <c:v>0.1</c:v>
                </c:pt>
                <c:pt idx="4">
                  <c:v>0.2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0.1</c:v>
                </c:pt>
                <c:pt idx="10">
                  <c:v>0.2</c:v>
                </c:pt>
                <c:pt idx="11">
                  <c:v>0.4</c:v>
                </c:pt>
                <c:pt idx="12">
                  <c:v>0.4</c:v>
                </c:pt>
                <c:pt idx="13">
                  <c:v>0.2</c:v>
                </c:pt>
                <c:pt idx="14">
                  <c:v>0.4</c:v>
                </c:pt>
                <c:pt idx="15">
                  <c:v>0.2</c:v>
                </c:pt>
                <c:pt idx="16">
                  <c:v>0.2</c:v>
                </c:pt>
                <c:pt idx="17">
                  <c:v>0.4</c:v>
                </c:pt>
                <c:pt idx="18">
                  <c:v>0.4</c:v>
                </c:pt>
                <c:pt idx="19">
                  <c:v>0.1</c:v>
                </c:pt>
                <c:pt idx="20">
                  <c:v>0.2</c:v>
                </c:pt>
                <c:pt idx="21">
                  <c:v>0.2</c:v>
                </c:pt>
                <c:pt idx="22">
                  <c:v>0.4</c:v>
                </c:pt>
                <c:pt idx="23">
                  <c:v>0.4</c:v>
                </c:pt>
                <c:pt idx="24">
                  <c:v>0.2</c:v>
                </c:pt>
                <c:pt idx="25">
                  <c:v>0.1</c:v>
                </c:pt>
                <c:pt idx="26">
                  <c:v>0.2</c:v>
                </c:pt>
                <c:pt idx="27">
                  <c:v>0.4</c:v>
                </c:pt>
                <c:pt idx="28">
                  <c:v>0.1</c:v>
                </c:pt>
                <c:pt idx="29">
                  <c:v>0.4</c:v>
                </c:pt>
                <c:pt idx="30">
                  <c:v>0.1</c:v>
                </c:pt>
                <c:pt idx="31">
                  <c:v>0.1</c:v>
                </c:pt>
                <c:pt idx="32">
                  <c:v>0.2</c:v>
                </c:pt>
                <c:pt idx="33">
                  <c:v>0.4</c:v>
                </c:pt>
                <c:pt idx="34">
                  <c:v>0.4</c:v>
                </c:pt>
                <c:pt idx="35">
                  <c:v>0.1</c:v>
                </c:pt>
                <c:pt idx="36">
                  <c:v>0.2</c:v>
                </c:pt>
                <c:pt idx="37">
                  <c:v>0.4</c:v>
                </c:pt>
                <c:pt idx="38">
                  <c:v>0.2</c:v>
                </c:pt>
                <c:pt idx="39">
                  <c:v>0.2</c:v>
                </c:pt>
                <c:pt idx="40">
                  <c:v>0.4</c:v>
                </c:pt>
                <c:pt idx="41">
                  <c:v>0.1</c:v>
                </c:pt>
                <c:pt idx="42">
                  <c:v>0.4</c:v>
                </c:pt>
                <c:pt idx="43">
                  <c:v>0.4</c:v>
                </c:pt>
                <c:pt idx="44">
                  <c:v>0.4</c:v>
                </c:pt>
                <c:pt idx="45">
                  <c:v>0.1</c:v>
                </c:pt>
                <c:pt idx="46">
                  <c:v>0.2</c:v>
                </c:pt>
                <c:pt idx="47">
                  <c:v>0.2</c:v>
                </c:pt>
                <c:pt idx="48">
                  <c:v>0.4</c:v>
                </c:pt>
                <c:pt idx="49">
                  <c:v>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'1LC'!$F$2</c:f>
              <c:strCache>
                <c:ptCount val="1"/>
                <c:pt idx="0">
                  <c:v>202</c:v>
                </c:pt>
              </c:strCache>
            </c:strRef>
          </c:tx>
          <c:val>
            <c:numRef>
              <c:f>'1LC'!$F$3:$F$52</c:f>
              <c:numCache>
                <c:formatCode>General</c:formatCode>
                <c:ptCount val="50"/>
                <c:pt idx="0">
                  <c:v>0.7</c:v>
                </c:pt>
                <c:pt idx="1">
                  <c:v>1.2</c:v>
                </c:pt>
                <c:pt idx="2">
                  <c:v>1</c:v>
                </c:pt>
                <c:pt idx="3">
                  <c:v>0.7</c:v>
                </c:pt>
                <c:pt idx="4">
                  <c:v>0.9</c:v>
                </c:pt>
                <c:pt idx="5">
                  <c:v>1.2</c:v>
                </c:pt>
                <c:pt idx="6">
                  <c:v>1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0.6</c:v>
                </c:pt>
                <c:pt idx="11">
                  <c:v>0.9</c:v>
                </c:pt>
                <c:pt idx="12">
                  <c:v>1.1000000000000001</c:v>
                </c:pt>
                <c:pt idx="13">
                  <c:v>1</c:v>
                </c:pt>
                <c:pt idx="14">
                  <c:v>0.7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1.1000000000000001</c:v>
                </c:pt>
                <c:pt idx="19">
                  <c:v>0.9</c:v>
                </c:pt>
                <c:pt idx="20">
                  <c:v>1</c:v>
                </c:pt>
                <c:pt idx="21">
                  <c:v>0.9</c:v>
                </c:pt>
                <c:pt idx="22">
                  <c:v>0.9</c:v>
                </c:pt>
                <c:pt idx="23">
                  <c:v>0.7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1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  <c:pt idx="31">
                  <c:v>1.1000000000000001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0.9</c:v>
                </c:pt>
                <c:pt idx="36">
                  <c:v>0.7</c:v>
                </c:pt>
                <c:pt idx="37">
                  <c:v>1.1000000000000001</c:v>
                </c:pt>
                <c:pt idx="38">
                  <c:v>0.7</c:v>
                </c:pt>
                <c:pt idx="39">
                  <c:v>0.6</c:v>
                </c:pt>
                <c:pt idx="40">
                  <c:v>0.7</c:v>
                </c:pt>
                <c:pt idx="41">
                  <c:v>0.9</c:v>
                </c:pt>
                <c:pt idx="42">
                  <c:v>1</c:v>
                </c:pt>
                <c:pt idx="43">
                  <c:v>1</c:v>
                </c:pt>
                <c:pt idx="44">
                  <c:v>0.9</c:v>
                </c:pt>
                <c:pt idx="45">
                  <c:v>0.6</c:v>
                </c:pt>
                <c:pt idx="46">
                  <c:v>0.9</c:v>
                </c:pt>
                <c:pt idx="47">
                  <c:v>1</c:v>
                </c:pt>
                <c:pt idx="48">
                  <c:v>1</c:v>
                </c:pt>
                <c:pt idx="49">
                  <c:v>0.9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'1LC'!$G$2</c:f>
              <c:strCache>
                <c:ptCount val="1"/>
                <c:pt idx="0">
                  <c:v>192</c:v>
                </c:pt>
              </c:strCache>
            </c:strRef>
          </c:tx>
          <c:val>
            <c:numRef>
              <c:f>'1LC'!$G$3:$G$52</c:f>
              <c:numCache>
                <c:formatCode>General</c:formatCode>
                <c:ptCount val="50"/>
                <c:pt idx="0">
                  <c:v>0.7</c:v>
                </c:pt>
                <c:pt idx="1">
                  <c:v>0.7</c:v>
                </c:pt>
                <c:pt idx="2">
                  <c:v>0.6</c:v>
                </c:pt>
                <c:pt idx="3">
                  <c:v>0.7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0.7</c:v>
                </c:pt>
                <c:pt idx="8">
                  <c:v>0.6</c:v>
                </c:pt>
                <c:pt idx="9">
                  <c:v>0.7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0.5</c:v>
                </c:pt>
                <c:pt idx="15">
                  <c:v>0.7</c:v>
                </c:pt>
                <c:pt idx="16">
                  <c:v>0.6</c:v>
                </c:pt>
                <c:pt idx="17">
                  <c:v>0.5</c:v>
                </c:pt>
                <c:pt idx="18">
                  <c:v>0.6</c:v>
                </c:pt>
                <c:pt idx="19">
                  <c:v>0.7</c:v>
                </c:pt>
                <c:pt idx="20">
                  <c:v>0.7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0.6</c:v>
                </c:pt>
                <c:pt idx="25">
                  <c:v>0.7</c:v>
                </c:pt>
                <c:pt idx="26">
                  <c:v>0.7</c:v>
                </c:pt>
                <c:pt idx="27">
                  <c:v>0.6</c:v>
                </c:pt>
                <c:pt idx="28">
                  <c:v>0.7</c:v>
                </c:pt>
                <c:pt idx="29">
                  <c:v>0.7</c:v>
                </c:pt>
                <c:pt idx="30">
                  <c:v>0.6</c:v>
                </c:pt>
                <c:pt idx="31">
                  <c:v>0.6</c:v>
                </c:pt>
                <c:pt idx="32">
                  <c:v>0.7</c:v>
                </c:pt>
                <c:pt idx="33">
                  <c:v>0.5</c:v>
                </c:pt>
                <c:pt idx="34">
                  <c:v>0.6</c:v>
                </c:pt>
                <c:pt idx="35">
                  <c:v>0.7</c:v>
                </c:pt>
                <c:pt idx="36">
                  <c:v>0.7</c:v>
                </c:pt>
                <c:pt idx="37">
                  <c:v>0.7</c:v>
                </c:pt>
                <c:pt idx="38">
                  <c:v>0.6</c:v>
                </c:pt>
                <c:pt idx="39">
                  <c:v>0.6</c:v>
                </c:pt>
                <c:pt idx="40">
                  <c:v>0.4</c:v>
                </c:pt>
                <c:pt idx="41">
                  <c:v>0.7</c:v>
                </c:pt>
                <c:pt idx="42">
                  <c:v>0.7</c:v>
                </c:pt>
                <c:pt idx="43">
                  <c:v>0.6</c:v>
                </c:pt>
                <c:pt idx="44">
                  <c:v>0.5</c:v>
                </c:pt>
                <c:pt idx="45">
                  <c:v>0.7</c:v>
                </c:pt>
                <c:pt idx="46">
                  <c:v>0.7</c:v>
                </c:pt>
                <c:pt idx="47">
                  <c:v>0.6</c:v>
                </c:pt>
                <c:pt idx="48">
                  <c:v>0.6</c:v>
                </c:pt>
                <c:pt idx="49">
                  <c:v>0.5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'1LC'!$H$2</c:f>
              <c:strCache>
                <c:ptCount val="1"/>
                <c:pt idx="0">
                  <c:v>190</c:v>
                </c:pt>
              </c:strCache>
            </c:strRef>
          </c:tx>
          <c:val>
            <c:numRef>
              <c:f>'1LC'!$H$3:$H$52</c:f>
              <c:numCache>
                <c:formatCode>General</c:formatCode>
                <c:ptCount val="50"/>
                <c:pt idx="0">
                  <c:v>0.6</c:v>
                </c:pt>
                <c:pt idx="1">
                  <c:v>0.5</c:v>
                </c:pt>
                <c:pt idx="2">
                  <c:v>0.4</c:v>
                </c:pt>
                <c:pt idx="3">
                  <c:v>0.6</c:v>
                </c:pt>
                <c:pt idx="4">
                  <c:v>0.6</c:v>
                </c:pt>
                <c:pt idx="5">
                  <c:v>0.5</c:v>
                </c:pt>
                <c:pt idx="6">
                  <c:v>0.5</c:v>
                </c:pt>
                <c:pt idx="7">
                  <c:v>0.6</c:v>
                </c:pt>
                <c:pt idx="8">
                  <c:v>0.5</c:v>
                </c:pt>
                <c:pt idx="9">
                  <c:v>0.6</c:v>
                </c:pt>
                <c:pt idx="10">
                  <c:v>0.7</c:v>
                </c:pt>
                <c:pt idx="11">
                  <c:v>0.4</c:v>
                </c:pt>
                <c:pt idx="12">
                  <c:v>0.4</c:v>
                </c:pt>
                <c:pt idx="13">
                  <c:v>0.6</c:v>
                </c:pt>
                <c:pt idx="14">
                  <c:v>0.4</c:v>
                </c:pt>
                <c:pt idx="15">
                  <c:v>0.6</c:v>
                </c:pt>
                <c:pt idx="16">
                  <c:v>0.6</c:v>
                </c:pt>
                <c:pt idx="17">
                  <c:v>0.2</c:v>
                </c:pt>
                <c:pt idx="18">
                  <c:v>0.5</c:v>
                </c:pt>
                <c:pt idx="19">
                  <c:v>0.6</c:v>
                </c:pt>
                <c:pt idx="20">
                  <c:v>0.6</c:v>
                </c:pt>
                <c:pt idx="21">
                  <c:v>0.5</c:v>
                </c:pt>
                <c:pt idx="22">
                  <c:v>0.5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0.4</c:v>
                </c:pt>
                <c:pt idx="28">
                  <c:v>0.7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0.4</c:v>
                </c:pt>
                <c:pt idx="34">
                  <c:v>0.4</c:v>
                </c:pt>
                <c:pt idx="35">
                  <c:v>0.6</c:v>
                </c:pt>
                <c:pt idx="36">
                  <c:v>0.6</c:v>
                </c:pt>
                <c:pt idx="37">
                  <c:v>0.5</c:v>
                </c:pt>
                <c:pt idx="38">
                  <c:v>0.6</c:v>
                </c:pt>
                <c:pt idx="39">
                  <c:v>0.6</c:v>
                </c:pt>
                <c:pt idx="40">
                  <c:v>0.5</c:v>
                </c:pt>
                <c:pt idx="41">
                  <c:v>0.6</c:v>
                </c:pt>
                <c:pt idx="42">
                  <c:v>0.6</c:v>
                </c:pt>
                <c:pt idx="43">
                  <c:v>0.5</c:v>
                </c:pt>
                <c:pt idx="44">
                  <c:v>0.5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0.5</c:v>
                </c:pt>
                <c:pt idx="49">
                  <c:v>0.6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'1LC'!$I$2</c:f>
              <c:strCache>
                <c:ptCount val="1"/>
                <c:pt idx="0">
                  <c:v>228</c:v>
                </c:pt>
              </c:strCache>
            </c:strRef>
          </c:tx>
          <c:val>
            <c:numRef>
              <c:f>'1LC'!$I$3:$I$52</c:f>
              <c:numCache>
                <c:formatCode>General</c:formatCode>
                <c:ptCount val="50"/>
                <c:pt idx="0">
                  <c:v>1</c:v>
                </c:pt>
                <c:pt idx="1">
                  <c:v>0.6</c:v>
                </c:pt>
                <c:pt idx="2">
                  <c:v>1.1000000000000001</c:v>
                </c:pt>
                <c:pt idx="3">
                  <c:v>0.9</c:v>
                </c:pt>
                <c:pt idx="4">
                  <c:v>1.1000000000000001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0.6</c:v>
                </c:pt>
                <c:pt idx="9">
                  <c:v>0.7</c:v>
                </c:pt>
                <c:pt idx="10">
                  <c:v>1</c:v>
                </c:pt>
                <c:pt idx="11">
                  <c:v>1</c:v>
                </c:pt>
                <c:pt idx="12">
                  <c:v>0.9</c:v>
                </c:pt>
                <c:pt idx="13">
                  <c:v>0.9</c:v>
                </c:pt>
                <c:pt idx="14">
                  <c:v>1.1000000000000001</c:v>
                </c:pt>
                <c:pt idx="15">
                  <c:v>0.9</c:v>
                </c:pt>
                <c:pt idx="16">
                  <c:v>1</c:v>
                </c:pt>
                <c:pt idx="17">
                  <c:v>1.2</c:v>
                </c:pt>
                <c:pt idx="18">
                  <c:v>0.9</c:v>
                </c:pt>
                <c:pt idx="19">
                  <c:v>0.9</c:v>
                </c:pt>
                <c:pt idx="20">
                  <c:v>0.7</c:v>
                </c:pt>
                <c:pt idx="21">
                  <c:v>0.9</c:v>
                </c:pt>
                <c:pt idx="22">
                  <c:v>0.7</c:v>
                </c:pt>
                <c:pt idx="23">
                  <c:v>1</c:v>
                </c:pt>
                <c:pt idx="24">
                  <c:v>0.6</c:v>
                </c:pt>
                <c:pt idx="25">
                  <c:v>0.9</c:v>
                </c:pt>
                <c:pt idx="26">
                  <c:v>0.9</c:v>
                </c:pt>
                <c:pt idx="27">
                  <c:v>0.6</c:v>
                </c:pt>
                <c:pt idx="28">
                  <c:v>0.7</c:v>
                </c:pt>
                <c:pt idx="29">
                  <c:v>0.6</c:v>
                </c:pt>
                <c:pt idx="30">
                  <c:v>1</c:v>
                </c:pt>
                <c:pt idx="31">
                  <c:v>1</c:v>
                </c:pt>
                <c:pt idx="32">
                  <c:v>0.9</c:v>
                </c:pt>
                <c:pt idx="33">
                  <c:v>1</c:v>
                </c:pt>
                <c:pt idx="34">
                  <c:v>0.6</c:v>
                </c:pt>
                <c:pt idx="35">
                  <c:v>0.7</c:v>
                </c:pt>
                <c:pt idx="36">
                  <c:v>1</c:v>
                </c:pt>
                <c:pt idx="37">
                  <c:v>0.6</c:v>
                </c:pt>
                <c:pt idx="38">
                  <c:v>1</c:v>
                </c:pt>
                <c:pt idx="39">
                  <c:v>0.9</c:v>
                </c:pt>
                <c:pt idx="40">
                  <c:v>0.9</c:v>
                </c:pt>
                <c:pt idx="41">
                  <c:v>1</c:v>
                </c:pt>
                <c:pt idx="42">
                  <c:v>0.9</c:v>
                </c:pt>
                <c:pt idx="43">
                  <c:v>0.9</c:v>
                </c:pt>
                <c:pt idx="44">
                  <c:v>1</c:v>
                </c:pt>
                <c:pt idx="45">
                  <c:v>0.7</c:v>
                </c:pt>
                <c:pt idx="46">
                  <c:v>0.9</c:v>
                </c:pt>
                <c:pt idx="47">
                  <c:v>0.9</c:v>
                </c:pt>
                <c:pt idx="48">
                  <c:v>0.7</c:v>
                </c:pt>
                <c:pt idx="49">
                  <c:v>1.1000000000000001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19360"/>
        <c:axId val="59521280"/>
      </c:lineChart>
      <c:catAx>
        <c:axId val="5951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Measurement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9521280"/>
        <c:crosses val="autoZero"/>
        <c:auto val="1"/>
        <c:lblAlgn val="ctr"/>
        <c:lblOffset val="100"/>
        <c:noMultiLvlLbl val="0"/>
      </c:catAx>
      <c:valAx>
        <c:axId val="59521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Current</a:t>
                </a:r>
                <a:r>
                  <a:rPr lang="en-GB" baseline="0"/>
                  <a:t> [pA]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9519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'5RS'!$B$3:$B$52</c:f>
              <c:numCache>
                <c:formatCode>General</c:formatCode>
                <c:ptCount val="50"/>
                <c:pt idx="0">
                  <c:v>21.1</c:v>
                </c:pt>
                <c:pt idx="1">
                  <c:v>21.2</c:v>
                </c:pt>
                <c:pt idx="2">
                  <c:v>21.2</c:v>
                </c:pt>
                <c:pt idx="3">
                  <c:v>20.8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20.9</c:v>
                </c:pt>
                <c:pt idx="10">
                  <c:v>20.9</c:v>
                </c:pt>
                <c:pt idx="11">
                  <c:v>21</c:v>
                </c:pt>
                <c:pt idx="12">
                  <c:v>21.2</c:v>
                </c:pt>
                <c:pt idx="13">
                  <c:v>21</c:v>
                </c:pt>
                <c:pt idx="14">
                  <c:v>20.9</c:v>
                </c:pt>
                <c:pt idx="15">
                  <c:v>20.9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21.1</c:v>
                </c:pt>
                <c:pt idx="20">
                  <c:v>21.2</c:v>
                </c:pt>
                <c:pt idx="21">
                  <c:v>21.1</c:v>
                </c:pt>
                <c:pt idx="22">
                  <c:v>21</c:v>
                </c:pt>
                <c:pt idx="23">
                  <c:v>21</c:v>
                </c:pt>
                <c:pt idx="24">
                  <c:v>21.1</c:v>
                </c:pt>
                <c:pt idx="25">
                  <c:v>21.1</c:v>
                </c:pt>
                <c:pt idx="26">
                  <c:v>20.9</c:v>
                </c:pt>
                <c:pt idx="27">
                  <c:v>21.1</c:v>
                </c:pt>
                <c:pt idx="28">
                  <c:v>21.1</c:v>
                </c:pt>
                <c:pt idx="29">
                  <c:v>20.9</c:v>
                </c:pt>
                <c:pt idx="30">
                  <c:v>21.1</c:v>
                </c:pt>
                <c:pt idx="31">
                  <c:v>21.1</c:v>
                </c:pt>
                <c:pt idx="32">
                  <c:v>21</c:v>
                </c:pt>
                <c:pt idx="33">
                  <c:v>20.9</c:v>
                </c:pt>
                <c:pt idx="34">
                  <c:v>20.9</c:v>
                </c:pt>
                <c:pt idx="35">
                  <c:v>20.9</c:v>
                </c:pt>
                <c:pt idx="36">
                  <c:v>20.8</c:v>
                </c:pt>
                <c:pt idx="37">
                  <c:v>20.9</c:v>
                </c:pt>
                <c:pt idx="38">
                  <c:v>20.8</c:v>
                </c:pt>
                <c:pt idx="39">
                  <c:v>21.1</c:v>
                </c:pt>
                <c:pt idx="40">
                  <c:v>20.8</c:v>
                </c:pt>
                <c:pt idx="41">
                  <c:v>21.1</c:v>
                </c:pt>
                <c:pt idx="42">
                  <c:v>20.9</c:v>
                </c:pt>
                <c:pt idx="43">
                  <c:v>21.1</c:v>
                </c:pt>
                <c:pt idx="44">
                  <c:v>20.9</c:v>
                </c:pt>
                <c:pt idx="45">
                  <c:v>20.9</c:v>
                </c:pt>
                <c:pt idx="46">
                  <c:v>21.1</c:v>
                </c:pt>
                <c:pt idx="47">
                  <c:v>20.8</c:v>
                </c:pt>
                <c:pt idx="48">
                  <c:v>21.1</c:v>
                </c:pt>
                <c:pt idx="49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'5RS'!$C$2</c:f>
              <c:strCache>
                <c:ptCount val="1"/>
                <c:pt idx="0">
                  <c:v>214</c:v>
                </c:pt>
              </c:strCache>
            </c:strRef>
          </c:tx>
          <c:val>
            <c:numRef>
              <c:f>'5RS'!$C$3:$C$52</c:f>
              <c:numCache>
                <c:formatCode>General</c:formatCode>
                <c:ptCount val="50"/>
                <c:pt idx="0">
                  <c:v>18.7</c:v>
                </c:pt>
                <c:pt idx="1">
                  <c:v>18.600000000000001</c:v>
                </c:pt>
                <c:pt idx="2">
                  <c:v>18.3</c:v>
                </c:pt>
                <c:pt idx="3">
                  <c:v>18.7</c:v>
                </c:pt>
                <c:pt idx="4">
                  <c:v>18.100000000000001</c:v>
                </c:pt>
                <c:pt idx="5">
                  <c:v>18.600000000000001</c:v>
                </c:pt>
                <c:pt idx="6">
                  <c:v>18.3</c:v>
                </c:pt>
                <c:pt idx="7">
                  <c:v>18.399999999999999</c:v>
                </c:pt>
                <c:pt idx="8">
                  <c:v>18.2</c:v>
                </c:pt>
                <c:pt idx="9">
                  <c:v>18.600000000000001</c:v>
                </c:pt>
                <c:pt idx="10">
                  <c:v>18.399999999999999</c:v>
                </c:pt>
                <c:pt idx="11">
                  <c:v>18.3</c:v>
                </c:pt>
                <c:pt idx="12">
                  <c:v>18.600000000000001</c:v>
                </c:pt>
                <c:pt idx="13">
                  <c:v>18.3</c:v>
                </c:pt>
                <c:pt idx="14">
                  <c:v>18.2</c:v>
                </c:pt>
                <c:pt idx="15">
                  <c:v>18.399999999999999</c:v>
                </c:pt>
                <c:pt idx="16">
                  <c:v>18.600000000000001</c:v>
                </c:pt>
                <c:pt idx="17">
                  <c:v>18.2</c:v>
                </c:pt>
                <c:pt idx="18">
                  <c:v>18.600000000000001</c:v>
                </c:pt>
                <c:pt idx="19">
                  <c:v>18.3</c:v>
                </c:pt>
                <c:pt idx="20">
                  <c:v>18.3</c:v>
                </c:pt>
                <c:pt idx="21">
                  <c:v>18.100000000000001</c:v>
                </c:pt>
                <c:pt idx="22">
                  <c:v>18.2</c:v>
                </c:pt>
                <c:pt idx="23">
                  <c:v>18.600000000000001</c:v>
                </c:pt>
                <c:pt idx="24">
                  <c:v>18.3</c:v>
                </c:pt>
                <c:pt idx="25">
                  <c:v>18.3</c:v>
                </c:pt>
                <c:pt idx="26">
                  <c:v>18.600000000000001</c:v>
                </c:pt>
                <c:pt idx="27">
                  <c:v>18.100000000000001</c:v>
                </c:pt>
                <c:pt idx="28">
                  <c:v>18.399999999999999</c:v>
                </c:pt>
                <c:pt idx="29">
                  <c:v>18.3</c:v>
                </c:pt>
                <c:pt idx="30">
                  <c:v>18.3</c:v>
                </c:pt>
                <c:pt idx="31">
                  <c:v>18.3</c:v>
                </c:pt>
                <c:pt idx="32">
                  <c:v>18.3</c:v>
                </c:pt>
                <c:pt idx="33">
                  <c:v>18.2</c:v>
                </c:pt>
                <c:pt idx="34">
                  <c:v>18.399999999999999</c:v>
                </c:pt>
                <c:pt idx="35">
                  <c:v>18.399999999999999</c:v>
                </c:pt>
                <c:pt idx="36">
                  <c:v>18.399999999999999</c:v>
                </c:pt>
                <c:pt idx="37">
                  <c:v>18.2</c:v>
                </c:pt>
                <c:pt idx="38">
                  <c:v>18.399999999999999</c:v>
                </c:pt>
                <c:pt idx="39">
                  <c:v>18.399999999999999</c:v>
                </c:pt>
                <c:pt idx="40">
                  <c:v>18.3</c:v>
                </c:pt>
                <c:pt idx="41">
                  <c:v>17.899999999999999</c:v>
                </c:pt>
                <c:pt idx="42">
                  <c:v>18.2</c:v>
                </c:pt>
                <c:pt idx="43">
                  <c:v>18.399999999999999</c:v>
                </c:pt>
                <c:pt idx="44">
                  <c:v>17.899999999999999</c:v>
                </c:pt>
                <c:pt idx="45">
                  <c:v>18.3</c:v>
                </c:pt>
                <c:pt idx="46">
                  <c:v>18.100000000000001</c:v>
                </c:pt>
                <c:pt idx="47">
                  <c:v>18.2</c:v>
                </c:pt>
                <c:pt idx="48">
                  <c:v>18.3</c:v>
                </c:pt>
                <c:pt idx="49">
                  <c:v>18.2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'5RS'!$D$2</c:f>
              <c:strCache>
                <c:ptCount val="1"/>
                <c:pt idx="0">
                  <c:v>131</c:v>
                </c:pt>
              </c:strCache>
            </c:strRef>
          </c:tx>
          <c:val>
            <c:numRef>
              <c:f>'5RS'!$D$3:$D$52</c:f>
              <c:numCache>
                <c:formatCode>General</c:formatCode>
                <c:ptCount val="50"/>
                <c:pt idx="0">
                  <c:v>17.899999999999999</c:v>
                </c:pt>
                <c:pt idx="1">
                  <c:v>17.8</c:v>
                </c:pt>
                <c:pt idx="2">
                  <c:v>17.7</c:v>
                </c:pt>
                <c:pt idx="3">
                  <c:v>17.899999999999999</c:v>
                </c:pt>
                <c:pt idx="4">
                  <c:v>17.8</c:v>
                </c:pt>
                <c:pt idx="5">
                  <c:v>18.2</c:v>
                </c:pt>
                <c:pt idx="6">
                  <c:v>17.8</c:v>
                </c:pt>
                <c:pt idx="7">
                  <c:v>17.899999999999999</c:v>
                </c:pt>
                <c:pt idx="8">
                  <c:v>17.899999999999999</c:v>
                </c:pt>
                <c:pt idx="9">
                  <c:v>18.100000000000001</c:v>
                </c:pt>
                <c:pt idx="10">
                  <c:v>17.899999999999999</c:v>
                </c:pt>
                <c:pt idx="11">
                  <c:v>18.100000000000001</c:v>
                </c:pt>
                <c:pt idx="12">
                  <c:v>17.899999999999999</c:v>
                </c:pt>
                <c:pt idx="13">
                  <c:v>17.899999999999999</c:v>
                </c:pt>
                <c:pt idx="14">
                  <c:v>17.8</c:v>
                </c:pt>
                <c:pt idx="15">
                  <c:v>17.899999999999999</c:v>
                </c:pt>
                <c:pt idx="16">
                  <c:v>18.100000000000001</c:v>
                </c:pt>
                <c:pt idx="17">
                  <c:v>17.8</c:v>
                </c:pt>
                <c:pt idx="18">
                  <c:v>17.899999999999999</c:v>
                </c:pt>
                <c:pt idx="19">
                  <c:v>18.2</c:v>
                </c:pt>
                <c:pt idx="20">
                  <c:v>17.899999999999999</c:v>
                </c:pt>
                <c:pt idx="21">
                  <c:v>17.899999999999999</c:v>
                </c:pt>
                <c:pt idx="22">
                  <c:v>17.7</c:v>
                </c:pt>
                <c:pt idx="23">
                  <c:v>17.8</c:v>
                </c:pt>
                <c:pt idx="24">
                  <c:v>17.899999999999999</c:v>
                </c:pt>
                <c:pt idx="25">
                  <c:v>18.2</c:v>
                </c:pt>
                <c:pt idx="26">
                  <c:v>17.899999999999999</c:v>
                </c:pt>
                <c:pt idx="27">
                  <c:v>17.7</c:v>
                </c:pt>
                <c:pt idx="28">
                  <c:v>17.8</c:v>
                </c:pt>
                <c:pt idx="29">
                  <c:v>17.8</c:v>
                </c:pt>
                <c:pt idx="30">
                  <c:v>17.899999999999999</c:v>
                </c:pt>
                <c:pt idx="31">
                  <c:v>18.2</c:v>
                </c:pt>
                <c:pt idx="32">
                  <c:v>17.8</c:v>
                </c:pt>
                <c:pt idx="33">
                  <c:v>17.899999999999999</c:v>
                </c:pt>
                <c:pt idx="34">
                  <c:v>18.100000000000001</c:v>
                </c:pt>
                <c:pt idx="35">
                  <c:v>18.100000000000001</c:v>
                </c:pt>
                <c:pt idx="36">
                  <c:v>17.899999999999999</c:v>
                </c:pt>
                <c:pt idx="37">
                  <c:v>18.100000000000001</c:v>
                </c:pt>
                <c:pt idx="38">
                  <c:v>18.100000000000001</c:v>
                </c:pt>
                <c:pt idx="39">
                  <c:v>17.899999999999999</c:v>
                </c:pt>
                <c:pt idx="40">
                  <c:v>17.899999999999999</c:v>
                </c:pt>
                <c:pt idx="41">
                  <c:v>17.8</c:v>
                </c:pt>
                <c:pt idx="42">
                  <c:v>17.8</c:v>
                </c:pt>
                <c:pt idx="43">
                  <c:v>18.100000000000001</c:v>
                </c:pt>
                <c:pt idx="44">
                  <c:v>17.899999999999999</c:v>
                </c:pt>
                <c:pt idx="45">
                  <c:v>18.100000000000001</c:v>
                </c:pt>
                <c:pt idx="46">
                  <c:v>17.8</c:v>
                </c:pt>
                <c:pt idx="47">
                  <c:v>18.100000000000001</c:v>
                </c:pt>
                <c:pt idx="48">
                  <c:v>17.7</c:v>
                </c:pt>
                <c:pt idx="49">
                  <c:v>17.8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'5RS'!$E$2</c:f>
              <c:strCache>
                <c:ptCount val="1"/>
                <c:pt idx="0">
                  <c:v>12</c:v>
                </c:pt>
              </c:strCache>
            </c:strRef>
          </c:tx>
          <c:val>
            <c:numRef>
              <c:f>'5RS'!$E$3:$E$52</c:f>
              <c:numCache>
                <c:formatCode>General</c:formatCode>
                <c:ptCount val="50"/>
                <c:pt idx="0">
                  <c:v>18.8</c:v>
                </c:pt>
                <c:pt idx="1">
                  <c:v>18.8</c:v>
                </c:pt>
                <c:pt idx="2">
                  <c:v>18.899999999999999</c:v>
                </c:pt>
                <c:pt idx="3">
                  <c:v>18.899999999999999</c:v>
                </c:pt>
                <c:pt idx="4">
                  <c:v>18.899999999999999</c:v>
                </c:pt>
                <c:pt idx="5">
                  <c:v>18.8</c:v>
                </c:pt>
                <c:pt idx="6">
                  <c:v>18.899999999999999</c:v>
                </c:pt>
                <c:pt idx="7">
                  <c:v>18.7</c:v>
                </c:pt>
                <c:pt idx="8">
                  <c:v>18.899999999999999</c:v>
                </c:pt>
                <c:pt idx="9">
                  <c:v>18.899999999999999</c:v>
                </c:pt>
                <c:pt idx="10">
                  <c:v>18.899999999999999</c:v>
                </c:pt>
                <c:pt idx="11">
                  <c:v>18.8</c:v>
                </c:pt>
                <c:pt idx="12">
                  <c:v>18.8</c:v>
                </c:pt>
                <c:pt idx="13">
                  <c:v>18.899999999999999</c:v>
                </c:pt>
                <c:pt idx="14">
                  <c:v>18.899999999999999</c:v>
                </c:pt>
                <c:pt idx="15">
                  <c:v>18.8</c:v>
                </c:pt>
                <c:pt idx="16">
                  <c:v>18.899999999999999</c:v>
                </c:pt>
                <c:pt idx="17">
                  <c:v>18.8</c:v>
                </c:pt>
                <c:pt idx="18">
                  <c:v>18.8</c:v>
                </c:pt>
                <c:pt idx="19">
                  <c:v>18.7</c:v>
                </c:pt>
                <c:pt idx="20">
                  <c:v>18.899999999999999</c:v>
                </c:pt>
                <c:pt idx="21">
                  <c:v>18.899999999999999</c:v>
                </c:pt>
                <c:pt idx="22">
                  <c:v>18.899999999999999</c:v>
                </c:pt>
                <c:pt idx="23">
                  <c:v>18.8</c:v>
                </c:pt>
                <c:pt idx="24">
                  <c:v>18.7</c:v>
                </c:pt>
                <c:pt idx="25">
                  <c:v>18.8</c:v>
                </c:pt>
                <c:pt idx="26">
                  <c:v>18.8</c:v>
                </c:pt>
                <c:pt idx="27">
                  <c:v>18.7</c:v>
                </c:pt>
                <c:pt idx="28">
                  <c:v>18.7</c:v>
                </c:pt>
                <c:pt idx="29">
                  <c:v>18.8</c:v>
                </c:pt>
                <c:pt idx="30">
                  <c:v>18.8</c:v>
                </c:pt>
                <c:pt idx="31">
                  <c:v>18.8</c:v>
                </c:pt>
                <c:pt idx="32">
                  <c:v>18.8</c:v>
                </c:pt>
                <c:pt idx="33">
                  <c:v>18.899999999999999</c:v>
                </c:pt>
                <c:pt idx="34">
                  <c:v>18.8</c:v>
                </c:pt>
                <c:pt idx="35">
                  <c:v>18.899999999999999</c:v>
                </c:pt>
                <c:pt idx="36">
                  <c:v>18.899999999999999</c:v>
                </c:pt>
                <c:pt idx="37">
                  <c:v>18.8</c:v>
                </c:pt>
                <c:pt idx="38">
                  <c:v>18.899999999999999</c:v>
                </c:pt>
                <c:pt idx="39">
                  <c:v>18.8</c:v>
                </c:pt>
                <c:pt idx="40">
                  <c:v>18.8</c:v>
                </c:pt>
                <c:pt idx="41">
                  <c:v>18.8</c:v>
                </c:pt>
                <c:pt idx="42">
                  <c:v>18.8</c:v>
                </c:pt>
                <c:pt idx="43">
                  <c:v>18.8</c:v>
                </c:pt>
                <c:pt idx="44">
                  <c:v>18.899999999999999</c:v>
                </c:pt>
                <c:pt idx="45">
                  <c:v>18.7</c:v>
                </c:pt>
                <c:pt idx="46">
                  <c:v>18.8</c:v>
                </c:pt>
                <c:pt idx="47">
                  <c:v>18.899999999999999</c:v>
                </c:pt>
                <c:pt idx="48">
                  <c:v>18.8</c:v>
                </c:pt>
                <c:pt idx="49">
                  <c:v>18.7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'5RS'!$F$2</c:f>
              <c:strCache>
                <c:ptCount val="1"/>
                <c:pt idx="0">
                  <c:v>111</c:v>
                </c:pt>
              </c:strCache>
            </c:strRef>
          </c:tx>
          <c:val>
            <c:numRef>
              <c:f>'5RS'!$F$3:$F$52</c:f>
              <c:numCache>
                <c:formatCode>General</c:formatCode>
                <c:ptCount val="50"/>
                <c:pt idx="0">
                  <c:v>19.5</c:v>
                </c:pt>
                <c:pt idx="1">
                  <c:v>19.7</c:v>
                </c:pt>
                <c:pt idx="2">
                  <c:v>19.899999999999999</c:v>
                </c:pt>
                <c:pt idx="3">
                  <c:v>20</c:v>
                </c:pt>
                <c:pt idx="4">
                  <c:v>19.8</c:v>
                </c:pt>
                <c:pt idx="5">
                  <c:v>19.899999999999999</c:v>
                </c:pt>
                <c:pt idx="6">
                  <c:v>20</c:v>
                </c:pt>
                <c:pt idx="7">
                  <c:v>19.8</c:v>
                </c:pt>
                <c:pt idx="8">
                  <c:v>20.100000000000001</c:v>
                </c:pt>
                <c:pt idx="9">
                  <c:v>20.100000000000001</c:v>
                </c:pt>
                <c:pt idx="10">
                  <c:v>19.899999999999999</c:v>
                </c:pt>
                <c:pt idx="11">
                  <c:v>20</c:v>
                </c:pt>
                <c:pt idx="12">
                  <c:v>19.899999999999999</c:v>
                </c:pt>
                <c:pt idx="13">
                  <c:v>20</c:v>
                </c:pt>
                <c:pt idx="14">
                  <c:v>20.100000000000001</c:v>
                </c:pt>
                <c:pt idx="15">
                  <c:v>20.100000000000001</c:v>
                </c:pt>
                <c:pt idx="16">
                  <c:v>20</c:v>
                </c:pt>
                <c:pt idx="17">
                  <c:v>20</c:v>
                </c:pt>
                <c:pt idx="18">
                  <c:v>19.899999999999999</c:v>
                </c:pt>
                <c:pt idx="19">
                  <c:v>19.7</c:v>
                </c:pt>
                <c:pt idx="20">
                  <c:v>20</c:v>
                </c:pt>
                <c:pt idx="21">
                  <c:v>20.100000000000001</c:v>
                </c:pt>
                <c:pt idx="22">
                  <c:v>19.8</c:v>
                </c:pt>
                <c:pt idx="23">
                  <c:v>20.100000000000001</c:v>
                </c:pt>
                <c:pt idx="24">
                  <c:v>20</c:v>
                </c:pt>
                <c:pt idx="25">
                  <c:v>20.100000000000001</c:v>
                </c:pt>
                <c:pt idx="26">
                  <c:v>20</c:v>
                </c:pt>
                <c:pt idx="27">
                  <c:v>20</c:v>
                </c:pt>
                <c:pt idx="28">
                  <c:v>20.100000000000001</c:v>
                </c:pt>
                <c:pt idx="29">
                  <c:v>20.100000000000001</c:v>
                </c:pt>
                <c:pt idx="30">
                  <c:v>19.899999999999999</c:v>
                </c:pt>
                <c:pt idx="31">
                  <c:v>19.8</c:v>
                </c:pt>
                <c:pt idx="32">
                  <c:v>20.100000000000001</c:v>
                </c:pt>
                <c:pt idx="33">
                  <c:v>20.100000000000001</c:v>
                </c:pt>
                <c:pt idx="34">
                  <c:v>19.899999999999999</c:v>
                </c:pt>
                <c:pt idx="35">
                  <c:v>20</c:v>
                </c:pt>
                <c:pt idx="36">
                  <c:v>20</c:v>
                </c:pt>
                <c:pt idx="37">
                  <c:v>20.100000000000001</c:v>
                </c:pt>
                <c:pt idx="38">
                  <c:v>20</c:v>
                </c:pt>
                <c:pt idx="39">
                  <c:v>19.899999999999999</c:v>
                </c:pt>
                <c:pt idx="40">
                  <c:v>20</c:v>
                </c:pt>
                <c:pt idx="41">
                  <c:v>20.100000000000001</c:v>
                </c:pt>
                <c:pt idx="42">
                  <c:v>20.100000000000001</c:v>
                </c:pt>
                <c:pt idx="43">
                  <c:v>19.899999999999999</c:v>
                </c:pt>
                <c:pt idx="44">
                  <c:v>20</c:v>
                </c:pt>
                <c:pt idx="45">
                  <c:v>19.899999999999999</c:v>
                </c:pt>
                <c:pt idx="46">
                  <c:v>20.100000000000001</c:v>
                </c:pt>
                <c:pt idx="47">
                  <c:v>20</c:v>
                </c:pt>
                <c:pt idx="48">
                  <c:v>20.100000000000001</c:v>
                </c:pt>
                <c:pt idx="49">
                  <c:v>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'5RS'!$G$2</c:f>
              <c:strCache>
                <c:ptCount val="1"/>
                <c:pt idx="0">
                  <c:v>305</c:v>
                </c:pt>
              </c:strCache>
            </c:strRef>
          </c:tx>
          <c:val>
            <c:numRef>
              <c:f>'5RS'!$G$3:$G$52</c:f>
              <c:numCache>
                <c:formatCode>General</c:formatCode>
                <c:ptCount val="50"/>
                <c:pt idx="0">
                  <c:v>20.5</c:v>
                </c:pt>
                <c:pt idx="1">
                  <c:v>20.399999999999999</c:v>
                </c:pt>
                <c:pt idx="2">
                  <c:v>20.5</c:v>
                </c:pt>
                <c:pt idx="3">
                  <c:v>20.399999999999999</c:v>
                </c:pt>
                <c:pt idx="4">
                  <c:v>20.399999999999999</c:v>
                </c:pt>
                <c:pt idx="5">
                  <c:v>20.3</c:v>
                </c:pt>
                <c:pt idx="6">
                  <c:v>20.399999999999999</c:v>
                </c:pt>
                <c:pt idx="7">
                  <c:v>20.399999999999999</c:v>
                </c:pt>
                <c:pt idx="8">
                  <c:v>20.5</c:v>
                </c:pt>
                <c:pt idx="9">
                  <c:v>20.399999999999999</c:v>
                </c:pt>
                <c:pt idx="10">
                  <c:v>20.399999999999999</c:v>
                </c:pt>
                <c:pt idx="11">
                  <c:v>20.399999999999999</c:v>
                </c:pt>
                <c:pt idx="12">
                  <c:v>20.3</c:v>
                </c:pt>
                <c:pt idx="13">
                  <c:v>20.3</c:v>
                </c:pt>
                <c:pt idx="14">
                  <c:v>20.399999999999999</c:v>
                </c:pt>
                <c:pt idx="15">
                  <c:v>20.3</c:v>
                </c:pt>
                <c:pt idx="16">
                  <c:v>20.3</c:v>
                </c:pt>
                <c:pt idx="17">
                  <c:v>20.3</c:v>
                </c:pt>
                <c:pt idx="18">
                  <c:v>20.3</c:v>
                </c:pt>
                <c:pt idx="19">
                  <c:v>20.3</c:v>
                </c:pt>
                <c:pt idx="20">
                  <c:v>20.399999999999999</c:v>
                </c:pt>
                <c:pt idx="21">
                  <c:v>20.399999999999999</c:v>
                </c:pt>
                <c:pt idx="22">
                  <c:v>20.3</c:v>
                </c:pt>
                <c:pt idx="23">
                  <c:v>20.3</c:v>
                </c:pt>
                <c:pt idx="24">
                  <c:v>20.399999999999999</c:v>
                </c:pt>
                <c:pt idx="25">
                  <c:v>20.5</c:v>
                </c:pt>
                <c:pt idx="26">
                  <c:v>20.100000000000001</c:v>
                </c:pt>
                <c:pt idx="27">
                  <c:v>20.399999999999999</c:v>
                </c:pt>
                <c:pt idx="28">
                  <c:v>20.3</c:v>
                </c:pt>
                <c:pt idx="29">
                  <c:v>20.100000000000001</c:v>
                </c:pt>
                <c:pt idx="30">
                  <c:v>20.3</c:v>
                </c:pt>
                <c:pt idx="31">
                  <c:v>20.3</c:v>
                </c:pt>
                <c:pt idx="32">
                  <c:v>20.3</c:v>
                </c:pt>
                <c:pt idx="33">
                  <c:v>20.399999999999999</c:v>
                </c:pt>
                <c:pt idx="34">
                  <c:v>20.100000000000001</c:v>
                </c:pt>
                <c:pt idx="35">
                  <c:v>20</c:v>
                </c:pt>
                <c:pt idx="36">
                  <c:v>20.3</c:v>
                </c:pt>
                <c:pt idx="37">
                  <c:v>20.3</c:v>
                </c:pt>
                <c:pt idx="38">
                  <c:v>20.3</c:v>
                </c:pt>
                <c:pt idx="39">
                  <c:v>20.100000000000001</c:v>
                </c:pt>
                <c:pt idx="40">
                  <c:v>20.3</c:v>
                </c:pt>
                <c:pt idx="41">
                  <c:v>20.399999999999999</c:v>
                </c:pt>
                <c:pt idx="42">
                  <c:v>20.100000000000001</c:v>
                </c:pt>
                <c:pt idx="43">
                  <c:v>20.3</c:v>
                </c:pt>
                <c:pt idx="44">
                  <c:v>20.3</c:v>
                </c:pt>
                <c:pt idx="45">
                  <c:v>20.3</c:v>
                </c:pt>
                <c:pt idx="46">
                  <c:v>20.3</c:v>
                </c:pt>
                <c:pt idx="47">
                  <c:v>20.100000000000001</c:v>
                </c:pt>
                <c:pt idx="48">
                  <c:v>20.3</c:v>
                </c:pt>
                <c:pt idx="49">
                  <c:v>20.399999999999999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'5RS'!$H$2</c:f>
              <c:strCache>
                <c:ptCount val="1"/>
                <c:pt idx="0">
                  <c:v>230</c:v>
                </c:pt>
              </c:strCache>
            </c:strRef>
          </c:tx>
          <c:val>
            <c:numRef>
              <c:f>'5RS'!$H$3:$H$52</c:f>
              <c:numCache>
                <c:formatCode>General</c:formatCode>
                <c:ptCount val="50"/>
                <c:pt idx="0">
                  <c:v>19.7</c:v>
                </c:pt>
                <c:pt idx="1">
                  <c:v>19.5</c:v>
                </c:pt>
                <c:pt idx="2">
                  <c:v>19.5</c:v>
                </c:pt>
                <c:pt idx="3">
                  <c:v>19.399999999999999</c:v>
                </c:pt>
                <c:pt idx="4">
                  <c:v>19.399999999999999</c:v>
                </c:pt>
                <c:pt idx="5">
                  <c:v>19.5</c:v>
                </c:pt>
                <c:pt idx="6">
                  <c:v>19.5</c:v>
                </c:pt>
                <c:pt idx="7">
                  <c:v>19.5</c:v>
                </c:pt>
                <c:pt idx="8">
                  <c:v>19.7</c:v>
                </c:pt>
                <c:pt idx="9">
                  <c:v>19.5</c:v>
                </c:pt>
                <c:pt idx="10">
                  <c:v>19.7</c:v>
                </c:pt>
                <c:pt idx="11">
                  <c:v>19.399999999999999</c:v>
                </c:pt>
                <c:pt idx="12">
                  <c:v>19.8</c:v>
                </c:pt>
                <c:pt idx="13">
                  <c:v>19.5</c:v>
                </c:pt>
                <c:pt idx="14">
                  <c:v>19.399999999999999</c:v>
                </c:pt>
                <c:pt idx="15">
                  <c:v>19.399999999999999</c:v>
                </c:pt>
                <c:pt idx="16">
                  <c:v>19.7</c:v>
                </c:pt>
                <c:pt idx="17">
                  <c:v>19.5</c:v>
                </c:pt>
                <c:pt idx="18">
                  <c:v>19.7</c:v>
                </c:pt>
                <c:pt idx="19">
                  <c:v>19.7</c:v>
                </c:pt>
                <c:pt idx="20">
                  <c:v>19.8</c:v>
                </c:pt>
                <c:pt idx="21">
                  <c:v>19.5</c:v>
                </c:pt>
                <c:pt idx="22">
                  <c:v>19.8</c:v>
                </c:pt>
                <c:pt idx="23">
                  <c:v>19.8</c:v>
                </c:pt>
                <c:pt idx="24">
                  <c:v>19.8</c:v>
                </c:pt>
                <c:pt idx="25">
                  <c:v>19.899999999999999</c:v>
                </c:pt>
                <c:pt idx="26">
                  <c:v>19.7</c:v>
                </c:pt>
                <c:pt idx="27">
                  <c:v>19.7</c:v>
                </c:pt>
                <c:pt idx="28">
                  <c:v>19.7</c:v>
                </c:pt>
                <c:pt idx="29">
                  <c:v>19.5</c:v>
                </c:pt>
                <c:pt idx="30">
                  <c:v>19.7</c:v>
                </c:pt>
                <c:pt idx="31">
                  <c:v>19.7</c:v>
                </c:pt>
                <c:pt idx="32">
                  <c:v>19.5</c:v>
                </c:pt>
                <c:pt idx="33">
                  <c:v>19.5</c:v>
                </c:pt>
                <c:pt idx="34">
                  <c:v>19.5</c:v>
                </c:pt>
                <c:pt idx="35">
                  <c:v>19.5</c:v>
                </c:pt>
                <c:pt idx="36">
                  <c:v>19.5</c:v>
                </c:pt>
                <c:pt idx="37">
                  <c:v>19.7</c:v>
                </c:pt>
                <c:pt idx="38">
                  <c:v>19.5</c:v>
                </c:pt>
                <c:pt idx="39">
                  <c:v>19.7</c:v>
                </c:pt>
                <c:pt idx="40">
                  <c:v>19.5</c:v>
                </c:pt>
                <c:pt idx="41">
                  <c:v>19.5</c:v>
                </c:pt>
                <c:pt idx="42">
                  <c:v>19.399999999999999</c:v>
                </c:pt>
                <c:pt idx="43">
                  <c:v>19.7</c:v>
                </c:pt>
                <c:pt idx="44">
                  <c:v>19.5</c:v>
                </c:pt>
                <c:pt idx="45">
                  <c:v>19.8</c:v>
                </c:pt>
                <c:pt idx="46">
                  <c:v>19.7</c:v>
                </c:pt>
                <c:pt idx="47">
                  <c:v>19.5</c:v>
                </c:pt>
                <c:pt idx="48">
                  <c:v>19.7</c:v>
                </c:pt>
                <c:pt idx="49">
                  <c:v>19.7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'5RS'!$I$2</c:f>
              <c:strCache>
                <c:ptCount val="1"/>
                <c:pt idx="0">
                  <c:v>57</c:v>
                </c:pt>
              </c:strCache>
            </c:strRef>
          </c:tx>
          <c:val>
            <c:numRef>
              <c:f>'5RS'!$I$3:$I$52</c:f>
              <c:numCache>
                <c:formatCode>General</c:formatCode>
                <c:ptCount val="50"/>
                <c:pt idx="0">
                  <c:v>17.5</c:v>
                </c:pt>
                <c:pt idx="1">
                  <c:v>17.600000000000001</c:v>
                </c:pt>
                <c:pt idx="2">
                  <c:v>17.7</c:v>
                </c:pt>
                <c:pt idx="3">
                  <c:v>17.8</c:v>
                </c:pt>
                <c:pt idx="4">
                  <c:v>17.899999999999999</c:v>
                </c:pt>
                <c:pt idx="5">
                  <c:v>17.899999999999999</c:v>
                </c:pt>
                <c:pt idx="6">
                  <c:v>17.600000000000001</c:v>
                </c:pt>
                <c:pt idx="7">
                  <c:v>17.899999999999999</c:v>
                </c:pt>
                <c:pt idx="8">
                  <c:v>17.600000000000001</c:v>
                </c:pt>
                <c:pt idx="9">
                  <c:v>17.5</c:v>
                </c:pt>
                <c:pt idx="10">
                  <c:v>17.600000000000001</c:v>
                </c:pt>
                <c:pt idx="11">
                  <c:v>17.5</c:v>
                </c:pt>
                <c:pt idx="12">
                  <c:v>17.7</c:v>
                </c:pt>
                <c:pt idx="13">
                  <c:v>17.7</c:v>
                </c:pt>
                <c:pt idx="14">
                  <c:v>17.8</c:v>
                </c:pt>
                <c:pt idx="15">
                  <c:v>17.7</c:v>
                </c:pt>
                <c:pt idx="16">
                  <c:v>17.600000000000001</c:v>
                </c:pt>
                <c:pt idx="17">
                  <c:v>17.600000000000001</c:v>
                </c:pt>
                <c:pt idx="18">
                  <c:v>17.899999999999999</c:v>
                </c:pt>
                <c:pt idx="19">
                  <c:v>17.899999999999999</c:v>
                </c:pt>
                <c:pt idx="20">
                  <c:v>17.2</c:v>
                </c:pt>
                <c:pt idx="21">
                  <c:v>17.600000000000001</c:v>
                </c:pt>
                <c:pt idx="22">
                  <c:v>17.5</c:v>
                </c:pt>
                <c:pt idx="23">
                  <c:v>17.8</c:v>
                </c:pt>
                <c:pt idx="24">
                  <c:v>17.7</c:v>
                </c:pt>
                <c:pt idx="25">
                  <c:v>17.2</c:v>
                </c:pt>
                <c:pt idx="26">
                  <c:v>17.899999999999999</c:v>
                </c:pt>
                <c:pt idx="27">
                  <c:v>17.7</c:v>
                </c:pt>
                <c:pt idx="28">
                  <c:v>17.899999999999999</c:v>
                </c:pt>
                <c:pt idx="29">
                  <c:v>17.3</c:v>
                </c:pt>
                <c:pt idx="30">
                  <c:v>17.7</c:v>
                </c:pt>
                <c:pt idx="31">
                  <c:v>17.600000000000001</c:v>
                </c:pt>
                <c:pt idx="32">
                  <c:v>17.3</c:v>
                </c:pt>
                <c:pt idx="33">
                  <c:v>17.600000000000001</c:v>
                </c:pt>
                <c:pt idx="34">
                  <c:v>17.600000000000001</c:v>
                </c:pt>
                <c:pt idx="35">
                  <c:v>17.8</c:v>
                </c:pt>
                <c:pt idx="36">
                  <c:v>17.5</c:v>
                </c:pt>
                <c:pt idx="37">
                  <c:v>17.3</c:v>
                </c:pt>
                <c:pt idx="38">
                  <c:v>17.7</c:v>
                </c:pt>
                <c:pt idx="39">
                  <c:v>17.600000000000001</c:v>
                </c:pt>
                <c:pt idx="40">
                  <c:v>17.5</c:v>
                </c:pt>
                <c:pt idx="41">
                  <c:v>17.5</c:v>
                </c:pt>
                <c:pt idx="42">
                  <c:v>17.5</c:v>
                </c:pt>
                <c:pt idx="43">
                  <c:v>17.7</c:v>
                </c:pt>
                <c:pt idx="44">
                  <c:v>17.600000000000001</c:v>
                </c:pt>
                <c:pt idx="45">
                  <c:v>17.600000000000001</c:v>
                </c:pt>
                <c:pt idx="46">
                  <c:v>17.2</c:v>
                </c:pt>
                <c:pt idx="47">
                  <c:v>17.600000000000001</c:v>
                </c:pt>
                <c:pt idx="48">
                  <c:v>17.5</c:v>
                </c:pt>
                <c:pt idx="49">
                  <c:v>17.5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67872"/>
        <c:axId val="61186048"/>
      </c:lineChart>
      <c:catAx>
        <c:axId val="61167872"/>
        <c:scaling>
          <c:orientation val="minMax"/>
        </c:scaling>
        <c:delete val="0"/>
        <c:axPos val="b"/>
        <c:majorTickMark val="out"/>
        <c:minorTickMark val="none"/>
        <c:tickLblPos val="nextTo"/>
        <c:crossAx val="61186048"/>
        <c:crosses val="autoZero"/>
        <c:auto val="1"/>
        <c:lblAlgn val="ctr"/>
        <c:lblOffset val="100"/>
        <c:noMultiLvlLbl val="0"/>
      </c:catAx>
      <c:valAx>
        <c:axId val="61186048"/>
        <c:scaling>
          <c:orientation val="minMax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167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'Channel Comparison'!$B$95:$I$95</c:f>
              <c:numCache>
                <c:formatCode>General</c:formatCode>
                <c:ptCount val="8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cat>
          <c:val>
            <c:numRef>
              <c:f>'Channel Comparison'!$B$97:$I$97</c:f>
              <c:numCache>
                <c:formatCode>General</c:formatCode>
                <c:ptCount val="8"/>
                <c:pt idx="0">
                  <c:v>9.0474332194850779E-2</c:v>
                </c:pt>
                <c:pt idx="1">
                  <c:v>0.14795790075910489</c:v>
                </c:pt>
                <c:pt idx="2">
                  <c:v>9.7650356275317346E-2</c:v>
                </c:pt>
                <c:pt idx="3">
                  <c:v>0.11702543896116689</c:v>
                </c:pt>
                <c:pt idx="4">
                  <c:v>2.0839102744383841E-2</c:v>
                </c:pt>
                <c:pt idx="5">
                  <c:v>0.12107179173429183</c:v>
                </c:pt>
                <c:pt idx="6">
                  <c:v>0.17560543537978768</c:v>
                </c:pt>
                <c:pt idx="7">
                  <c:v>0.17248681971409713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529792"/>
        <c:axId val="116536064"/>
      </c:barChart>
      <c:catAx>
        <c:axId val="116529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6536064"/>
        <c:crosses val="autoZero"/>
        <c:auto val="1"/>
        <c:lblAlgn val="ctr"/>
        <c:lblOffset val="100"/>
        <c:noMultiLvlLbl val="0"/>
      </c:catAx>
      <c:valAx>
        <c:axId val="116536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Stdev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6529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'Measurement Comparison'!$B$1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cat>
            <c:numRef>
              <c:f>'Measurement Comparison'!$A$2:$A$41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'Measurement Comparison'!$B$2:$B$41</c:f>
              <c:numCache>
                <c:formatCode>General</c:formatCode>
                <c:ptCount val="40"/>
                <c:pt idx="0">
                  <c:v>19.907999999999998</c:v>
                </c:pt>
                <c:pt idx="1">
                  <c:v>20.206249999999997</c:v>
                </c:pt>
                <c:pt idx="2">
                  <c:v>20.01885714285714</c:v>
                </c:pt>
                <c:pt idx="3">
                  <c:v>19.806749999999997</c:v>
                </c:pt>
                <c:pt idx="4">
                  <c:v>19.197999999999997</c:v>
                </c:pt>
                <c:pt idx="5">
                  <c:v>19.874749999999992</c:v>
                </c:pt>
                <c:pt idx="6">
                  <c:v>19.927249999999997</c:v>
                </c:pt>
                <c:pt idx="7">
                  <c:v>19.820499999999996</c:v>
                </c:pt>
                <c:pt idx="8">
                  <c:v>20.905499999999996</c:v>
                </c:pt>
                <c:pt idx="9">
                  <c:v>19.882285714285711</c:v>
                </c:pt>
                <c:pt idx="10">
                  <c:v>20.218249999999998</c:v>
                </c:pt>
                <c:pt idx="11">
                  <c:v>20.126000000000001</c:v>
                </c:pt>
                <c:pt idx="12">
                  <c:v>20.660249999999994</c:v>
                </c:pt>
                <c:pt idx="13">
                  <c:v>20.193999999999996</c:v>
                </c:pt>
                <c:pt idx="14">
                  <c:v>19.932750000000002</c:v>
                </c:pt>
                <c:pt idx="15">
                  <c:v>20.387749999999997</c:v>
                </c:pt>
                <c:pt idx="16">
                  <c:v>20.515000000000001</c:v>
                </c:pt>
                <c:pt idx="17">
                  <c:v>19.902249999999992</c:v>
                </c:pt>
                <c:pt idx="18">
                  <c:v>20.432749999999999</c:v>
                </c:pt>
                <c:pt idx="19">
                  <c:v>19.81925</c:v>
                </c:pt>
                <c:pt idx="20">
                  <c:v>19.932499999999997</c:v>
                </c:pt>
                <c:pt idx="21">
                  <c:v>19.96875</c:v>
                </c:pt>
                <c:pt idx="22">
                  <c:v>20.21275</c:v>
                </c:pt>
                <c:pt idx="23">
                  <c:v>19.535999999999998</c:v>
                </c:pt>
                <c:pt idx="24">
                  <c:v>20.131999999999998</c:v>
                </c:pt>
                <c:pt idx="25">
                  <c:v>20.378999999999998</c:v>
                </c:pt>
                <c:pt idx="26">
                  <c:v>20.598249999999997</c:v>
                </c:pt>
                <c:pt idx="27">
                  <c:v>20.236750000000001</c:v>
                </c:pt>
                <c:pt idx="28">
                  <c:v>20.381249999999998</c:v>
                </c:pt>
                <c:pt idx="29">
                  <c:v>19.22625</c:v>
                </c:pt>
                <c:pt idx="30">
                  <c:v>19.502750000000002</c:v>
                </c:pt>
                <c:pt idx="31">
                  <c:v>19.035249999999998</c:v>
                </c:pt>
                <c:pt idx="32">
                  <c:v>19.817499999999999</c:v>
                </c:pt>
                <c:pt idx="33">
                  <c:v>20.824249999999999</c:v>
                </c:pt>
                <c:pt idx="34">
                  <c:v>19.730500000000003</c:v>
                </c:pt>
                <c:pt idx="35">
                  <c:v>19.858750000000001</c:v>
                </c:pt>
                <c:pt idx="36">
                  <c:v>20.260999999999996</c:v>
                </c:pt>
                <c:pt idx="37">
                  <c:v>19.09525</c:v>
                </c:pt>
                <c:pt idx="38">
                  <c:v>20.131749999999993</c:v>
                </c:pt>
                <c:pt idx="39">
                  <c:v>20.125249999999994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654848"/>
        <c:axId val="116656768"/>
      </c:barChart>
      <c:catAx>
        <c:axId val="11665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Measurement</a:t>
                </a:r>
                <a:r>
                  <a:rPr lang="en-GB" baseline="0"/>
                  <a:t> #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6656768"/>
        <c:crosses val="autoZero"/>
        <c:auto val="1"/>
        <c:lblAlgn val="ctr"/>
        <c:lblOffset val="100"/>
        <c:noMultiLvlLbl val="0"/>
      </c:catAx>
      <c:valAx>
        <c:axId val="116656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Current</a:t>
                </a:r>
                <a:r>
                  <a:rPr lang="en-GB" baseline="0"/>
                  <a:t> [pA]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6654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'Measurement Comparison'!$C$1</c:f>
              <c:strCache>
                <c:ptCount val="1"/>
                <c:pt idx="0">
                  <c:v>Median</c:v>
                </c:pt>
              </c:strCache>
            </c:strRef>
          </c:tx>
          <c:invertIfNegative val="0"/>
          <c:cat>
            <c:numRef>
              <c:f>'Measurement Comparison'!$A$2:$A$41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'Measurement Comparison'!$C$2:$C$41</c:f>
              <c:numCache>
                <c:formatCode>General</c:formatCode>
                <c:ptCount val="40"/>
                <c:pt idx="0">
                  <c:v>19.399999999999999</c:v>
                </c:pt>
                <c:pt idx="1">
                  <c:v>20.450000000000003</c:v>
                </c:pt>
                <c:pt idx="2">
                  <c:v>19.799999999999997</c:v>
                </c:pt>
                <c:pt idx="3">
                  <c:v>19.850000000000001</c:v>
                </c:pt>
                <c:pt idx="4">
                  <c:v>19.149999999999999</c:v>
                </c:pt>
                <c:pt idx="5">
                  <c:v>19.850000000000001</c:v>
                </c:pt>
                <c:pt idx="6">
                  <c:v>19.899999999999999</c:v>
                </c:pt>
                <c:pt idx="7">
                  <c:v>19.600000000000001</c:v>
                </c:pt>
                <c:pt idx="8">
                  <c:v>20.3</c:v>
                </c:pt>
                <c:pt idx="9">
                  <c:v>19.7</c:v>
                </c:pt>
                <c:pt idx="10">
                  <c:v>19.975000000000001</c:v>
                </c:pt>
                <c:pt idx="11">
                  <c:v>20.25</c:v>
                </c:pt>
                <c:pt idx="12">
                  <c:v>20.75</c:v>
                </c:pt>
                <c:pt idx="13">
                  <c:v>20.100000000000001</c:v>
                </c:pt>
                <c:pt idx="14">
                  <c:v>19.950000000000003</c:v>
                </c:pt>
                <c:pt idx="15">
                  <c:v>20.399999999999999</c:v>
                </c:pt>
                <c:pt idx="16">
                  <c:v>20.8</c:v>
                </c:pt>
                <c:pt idx="17">
                  <c:v>19.75</c:v>
                </c:pt>
                <c:pt idx="18">
                  <c:v>20.350000000000001</c:v>
                </c:pt>
                <c:pt idx="19">
                  <c:v>19.5</c:v>
                </c:pt>
                <c:pt idx="20">
                  <c:v>20.200000000000003</c:v>
                </c:pt>
                <c:pt idx="21">
                  <c:v>20.05</c:v>
                </c:pt>
                <c:pt idx="22">
                  <c:v>20.399999999999999</c:v>
                </c:pt>
                <c:pt idx="23">
                  <c:v>19.425000000000001</c:v>
                </c:pt>
                <c:pt idx="24">
                  <c:v>19.950000000000003</c:v>
                </c:pt>
                <c:pt idx="25">
                  <c:v>20.450000000000003</c:v>
                </c:pt>
                <c:pt idx="26">
                  <c:v>20.2</c:v>
                </c:pt>
                <c:pt idx="27">
                  <c:v>20.399999999999999</c:v>
                </c:pt>
                <c:pt idx="28">
                  <c:v>20.200000000000003</c:v>
                </c:pt>
                <c:pt idx="29">
                  <c:v>19</c:v>
                </c:pt>
                <c:pt idx="30">
                  <c:v>19.7</c:v>
                </c:pt>
                <c:pt idx="31">
                  <c:v>19.05</c:v>
                </c:pt>
                <c:pt idx="32">
                  <c:v>19.799999999999997</c:v>
                </c:pt>
                <c:pt idx="33">
                  <c:v>19.75</c:v>
                </c:pt>
                <c:pt idx="34">
                  <c:v>19.450000000000003</c:v>
                </c:pt>
                <c:pt idx="35">
                  <c:v>19.625</c:v>
                </c:pt>
                <c:pt idx="36">
                  <c:v>20.200000000000003</c:v>
                </c:pt>
                <c:pt idx="37">
                  <c:v>19.149999999999999</c:v>
                </c:pt>
                <c:pt idx="38">
                  <c:v>20.2</c:v>
                </c:pt>
                <c:pt idx="39">
                  <c:v>19.924999999999997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681344"/>
        <c:axId val="116703616"/>
      </c:barChart>
      <c:catAx>
        <c:axId val="11668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703616"/>
        <c:crosses val="autoZero"/>
        <c:auto val="1"/>
        <c:lblAlgn val="ctr"/>
        <c:lblOffset val="100"/>
        <c:noMultiLvlLbl val="0"/>
      </c:catAx>
      <c:valAx>
        <c:axId val="116703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681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'Measurement Comparison'!$E$1</c:f>
              <c:strCache>
                <c:ptCount val="1"/>
                <c:pt idx="0">
                  <c:v>Min</c:v>
                </c:pt>
              </c:strCache>
            </c:strRef>
          </c:tx>
          <c:invertIfNegative val="0"/>
          <c:cat>
            <c:numRef>
              <c:f>'Measurement Comparison'!$A$2:$A$41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'Measurement Comparison'!$E$2:$E$41</c:f>
              <c:numCache>
                <c:formatCode>General</c:formatCode>
                <c:ptCount val="40"/>
                <c:pt idx="0">
                  <c:v>18.3</c:v>
                </c:pt>
                <c:pt idx="1">
                  <c:v>18.2</c:v>
                </c:pt>
                <c:pt idx="2">
                  <c:v>0.5</c:v>
                </c:pt>
                <c:pt idx="3">
                  <c:v>18.100000000000001</c:v>
                </c:pt>
                <c:pt idx="4">
                  <c:v>17.2</c:v>
                </c:pt>
                <c:pt idx="5">
                  <c:v>18.600000000000001</c:v>
                </c:pt>
                <c:pt idx="6">
                  <c:v>17.2</c:v>
                </c:pt>
                <c:pt idx="7">
                  <c:v>17.8</c:v>
                </c:pt>
                <c:pt idx="8">
                  <c:v>17</c:v>
                </c:pt>
                <c:pt idx="9">
                  <c:v>17.899999999999999</c:v>
                </c:pt>
                <c:pt idx="10">
                  <c:v>18.399999999999999</c:v>
                </c:pt>
                <c:pt idx="11">
                  <c:v>17.2</c:v>
                </c:pt>
                <c:pt idx="12">
                  <c:v>18.7</c:v>
                </c:pt>
                <c:pt idx="13">
                  <c:v>18.100000000000001</c:v>
                </c:pt>
                <c:pt idx="14">
                  <c:v>17.3</c:v>
                </c:pt>
                <c:pt idx="15">
                  <c:v>18.7</c:v>
                </c:pt>
                <c:pt idx="16">
                  <c:v>18.3</c:v>
                </c:pt>
                <c:pt idx="17">
                  <c:v>18.100000000000001</c:v>
                </c:pt>
                <c:pt idx="18">
                  <c:v>18.8</c:v>
                </c:pt>
                <c:pt idx="19">
                  <c:v>18.3</c:v>
                </c:pt>
                <c:pt idx="20">
                  <c:v>18.3</c:v>
                </c:pt>
                <c:pt idx="21">
                  <c:v>18.2</c:v>
                </c:pt>
                <c:pt idx="22">
                  <c:v>17.5</c:v>
                </c:pt>
                <c:pt idx="23">
                  <c:v>16</c:v>
                </c:pt>
                <c:pt idx="24">
                  <c:v>18.2</c:v>
                </c:pt>
                <c:pt idx="25">
                  <c:v>18.600000000000001</c:v>
                </c:pt>
                <c:pt idx="26">
                  <c:v>18.100000000000001</c:v>
                </c:pt>
                <c:pt idx="27">
                  <c:v>18.100000000000001</c:v>
                </c:pt>
                <c:pt idx="28">
                  <c:v>17.8</c:v>
                </c:pt>
                <c:pt idx="29">
                  <c:v>17.5</c:v>
                </c:pt>
                <c:pt idx="30">
                  <c:v>17.100000000000001</c:v>
                </c:pt>
                <c:pt idx="31">
                  <c:v>16.399999999999999</c:v>
                </c:pt>
                <c:pt idx="32">
                  <c:v>18.2</c:v>
                </c:pt>
                <c:pt idx="33">
                  <c:v>18.3</c:v>
                </c:pt>
                <c:pt idx="34">
                  <c:v>17.8</c:v>
                </c:pt>
                <c:pt idx="35">
                  <c:v>17.8</c:v>
                </c:pt>
                <c:pt idx="36">
                  <c:v>18.2</c:v>
                </c:pt>
                <c:pt idx="37">
                  <c:v>15</c:v>
                </c:pt>
                <c:pt idx="38">
                  <c:v>18.399999999999999</c:v>
                </c:pt>
                <c:pt idx="39">
                  <c:v>18.7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785152"/>
        <c:axId val="116786688"/>
      </c:barChart>
      <c:catAx>
        <c:axId val="11678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786688"/>
        <c:crosses val="autoZero"/>
        <c:auto val="1"/>
        <c:lblAlgn val="ctr"/>
        <c:lblOffset val="100"/>
        <c:noMultiLvlLbl val="0"/>
      </c:catAx>
      <c:valAx>
        <c:axId val="116786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785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'Measurement Comparison'!$F$1</c:f>
              <c:strCache>
                <c:ptCount val="1"/>
                <c:pt idx="0">
                  <c:v>Max</c:v>
                </c:pt>
              </c:strCache>
            </c:strRef>
          </c:tx>
          <c:invertIfNegative val="0"/>
          <c:cat>
            <c:numRef>
              <c:f>'Measurement Comparison'!$A$2:$A$41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'Measurement Comparison'!$F$2:$F$41</c:f>
              <c:numCache>
                <c:formatCode>General</c:formatCode>
                <c:ptCount val="40"/>
                <c:pt idx="0">
                  <c:v>21.6</c:v>
                </c:pt>
                <c:pt idx="1">
                  <c:v>21.7</c:v>
                </c:pt>
                <c:pt idx="2">
                  <c:v>23.1</c:v>
                </c:pt>
                <c:pt idx="3">
                  <c:v>21.2</c:v>
                </c:pt>
                <c:pt idx="4">
                  <c:v>21.2</c:v>
                </c:pt>
                <c:pt idx="5">
                  <c:v>21.4</c:v>
                </c:pt>
                <c:pt idx="6">
                  <c:v>21.5</c:v>
                </c:pt>
                <c:pt idx="7">
                  <c:v>21.5</c:v>
                </c:pt>
                <c:pt idx="8">
                  <c:v>30.3</c:v>
                </c:pt>
                <c:pt idx="9">
                  <c:v>88.9</c:v>
                </c:pt>
                <c:pt idx="10">
                  <c:v>21.7</c:v>
                </c:pt>
                <c:pt idx="11">
                  <c:v>22.1</c:v>
                </c:pt>
                <c:pt idx="12">
                  <c:v>22.2</c:v>
                </c:pt>
                <c:pt idx="13">
                  <c:v>22.5</c:v>
                </c:pt>
                <c:pt idx="14">
                  <c:v>22.2</c:v>
                </c:pt>
                <c:pt idx="15">
                  <c:v>22.2</c:v>
                </c:pt>
                <c:pt idx="16">
                  <c:v>22.2</c:v>
                </c:pt>
                <c:pt idx="17">
                  <c:v>21.5</c:v>
                </c:pt>
                <c:pt idx="18">
                  <c:v>22</c:v>
                </c:pt>
                <c:pt idx="19">
                  <c:v>22.6</c:v>
                </c:pt>
                <c:pt idx="20">
                  <c:v>22</c:v>
                </c:pt>
                <c:pt idx="21">
                  <c:v>21.9</c:v>
                </c:pt>
                <c:pt idx="22">
                  <c:v>22.2</c:v>
                </c:pt>
                <c:pt idx="23">
                  <c:v>22.1</c:v>
                </c:pt>
                <c:pt idx="24">
                  <c:v>23.3</c:v>
                </c:pt>
                <c:pt idx="25">
                  <c:v>21.9</c:v>
                </c:pt>
                <c:pt idx="26">
                  <c:v>25.3</c:v>
                </c:pt>
                <c:pt idx="27">
                  <c:v>23.6</c:v>
                </c:pt>
                <c:pt idx="28">
                  <c:v>24.3</c:v>
                </c:pt>
                <c:pt idx="29">
                  <c:v>21.7</c:v>
                </c:pt>
                <c:pt idx="30">
                  <c:v>21.6</c:v>
                </c:pt>
                <c:pt idx="31">
                  <c:v>21.6</c:v>
                </c:pt>
                <c:pt idx="32">
                  <c:v>21.7</c:v>
                </c:pt>
                <c:pt idx="33">
                  <c:v>29.4</c:v>
                </c:pt>
                <c:pt idx="34">
                  <c:v>22.6</c:v>
                </c:pt>
                <c:pt idx="35">
                  <c:v>22</c:v>
                </c:pt>
                <c:pt idx="36">
                  <c:v>22.5</c:v>
                </c:pt>
                <c:pt idx="37">
                  <c:v>22</c:v>
                </c:pt>
                <c:pt idx="38">
                  <c:v>22.6</c:v>
                </c:pt>
                <c:pt idx="39">
                  <c:v>22.8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06784"/>
        <c:axId val="116808320"/>
      </c:barChart>
      <c:catAx>
        <c:axId val="11680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808320"/>
        <c:crosses val="autoZero"/>
        <c:auto val="1"/>
        <c:lblAlgn val="ctr"/>
        <c:lblOffset val="100"/>
        <c:noMultiLvlLbl val="0"/>
      </c:catAx>
      <c:valAx>
        <c:axId val="116808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806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'Measurement Comparison'!$D$1</c:f>
              <c:strCache>
                <c:ptCount val="1"/>
                <c:pt idx="0">
                  <c:v>Variance</c:v>
                </c:pt>
              </c:strCache>
            </c:strRef>
          </c:tx>
          <c:invertIfNegative val="0"/>
          <c:cat>
            <c:numRef>
              <c:f>'Measurement Comparison'!$A$2:$A$41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'Measurement Comparison'!$D$2:$D$41</c:f>
              <c:numCache>
                <c:formatCode>General</c:formatCode>
                <c:ptCount val="40"/>
                <c:pt idx="0">
                  <c:v>3.7979236000000192E-5</c:v>
                </c:pt>
                <c:pt idx="1">
                  <c:v>1.5730459774999938E-4</c:v>
                </c:pt>
                <c:pt idx="2">
                  <c:v>2.9852629725749927E-2</c:v>
                </c:pt>
                <c:pt idx="3">
                  <c:v>5.301412497499986E-4</c:v>
                </c:pt>
                <c:pt idx="4">
                  <c:v>9.1446115000000318E-5</c:v>
                </c:pt>
                <c:pt idx="5">
                  <c:v>2.4793653749999561E-5</c:v>
                </c:pt>
                <c:pt idx="6">
                  <c:v>4.904347974999968E-5</c:v>
                </c:pt>
                <c:pt idx="7">
                  <c:v>6.1309608000000178E-5</c:v>
                </c:pt>
                <c:pt idx="8">
                  <c:v>5.5946213415999868E-2</c:v>
                </c:pt>
                <c:pt idx="9">
                  <c:v>9.4397406693878157E-5</c:v>
                </c:pt>
                <c:pt idx="10">
                  <c:v>8.5470631750000383E-5</c:v>
                </c:pt>
                <c:pt idx="11">
                  <c:v>8.0018146999999852E-5</c:v>
                </c:pt>
                <c:pt idx="12">
                  <c:v>9.6758147375000181E-4</c:v>
                </c:pt>
                <c:pt idx="13">
                  <c:v>5.8235386800000169E-3</c:v>
                </c:pt>
                <c:pt idx="14">
                  <c:v>7.3645388774999957E-4</c:v>
                </c:pt>
                <c:pt idx="15">
                  <c:v>8.1541459749999217E-5</c:v>
                </c:pt>
                <c:pt idx="16">
                  <c:v>2.5719175499999973E-4</c:v>
                </c:pt>
                <c:pt idx="17">
                  <c:v>6.3178140575000661E-4</c:v>
                </c:pt>
                <c:pt idx="18">
                  <c:v>1.5788343029749977E-2</c:v>
                </c:pt>
                <c:pt idx="19">
                  <c:v>2.6271886097750032E-2</c:v>
                </c:pt>
                <c:pt idx="20">
                  <c:v>4.1107131000000098E-5</c:v>
                </c:pt>
                <c:pt idx="21">
                  <c:v>2.0781159375000003E-4</c:v>
                </c:pt>
                <c:pt idx="22">
                  <c:v>1.1321876261749981E-2</c:v>
                </c:pt>
                <c:pt idx="23">
                  <c:v>1.2403113100000027E-4</c:v>
                </c:pt>
                <c:pt idx="24">
                  <c:v>3.624377099999956E-5</c:v>
                </c:pt>
                <c:pt idx="25">
                  <c:v>8.9223907599999793E-4</c:v>
                </c:pt>
                <c:pt idx="26">
                  <c:v>0.10501443317374996</c:v>
                </c:pt>
                <c:pt idx="27">
                  <c:v>2.4471561419750026E-2</c:v>
                </c:pt>
                <c:pt idx="28">
                  <c:v>3.6375176385750045E-2</c:v>
                </c:pt>
                <c:pt idx="29">
                  <c:v>2.6406968574999999E-4</c:v>
                </c:pt>
                <c:pt idx="30">
                  <c:v>6.3144353374999817E-4</c:v>
                </c:pt>
                <c:pt idx="31">
                  <c:v>1.3359012975000073E-4</c:v>
                </c:pt>
                <c:pt idx="32">
                  <c:v>9.1703956000000028E-5</c:v>
                </c:pt>
                <c:pt idx="33">
                  <c:v>2.3264152851749965E-2</c:v>
                </c:pt>
                <c:pt idx="34">
                  <c:v>8.1607132199999904E-3</c:v>
                </c:pt>
                <c:pt idx="35">
                  <c:v>2.0843945557500066E-3</c:v>
                </c:pt>
                <c:pt idx="36">
                  <c:v>1.2953508803999994E-2</c:v>
                </c:pt>
                <c:pt idx="37">
                  <c:v>1.925409404375001E-2</c:v>
                </c:pt>
                <c:pt idx="38">
                  <c:v>5.7230639817499899E-3</c:v>
                </c:pt>
                <c:pt idx="39">
                  <c:v>7.9032648997500038E-3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40704"/>
        <c:axId val="116846592"/>
      </c:barChart>
      <c:catAx>
        <c:axId val="11684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16846592"/>
        <c:crosses val="autoZero"/>
        <c:auto val="1"/>
        <c:lblAlgn val="ctr"/>
        <c:lblOffset val="100"/>
        <c:noMultiLvlLbl val="0"/>
      </c:catAx>
      <c:valAx>
        <c:axId val="116846592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low"/>
        <c:crossAx val="116840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'Measurement Comparison'!$G$1</c:f>
              <c:strCache>
                <c:ptCount val="1"/>
                <c:pt idx="0">
                  <c:v>Stdev</c:v>
                </c:pt>
              </c:strCache>
            </c:strRef>
          </c:tx>
          <c:invertIfNegative val="0"/>
          <c:cat>
            <c:numRef>
              <c:f>'Measurement Comparison'!$A$2:$A$41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'Measurement Comparison'!$G$2:$G$41</c:f>
              <c:numCache>
                <c:formatCode>General</c:formatCode>
                <c:ptCount val="40"/>
                <c:pt idx="0">
                  <c:v>2.1745398153721701E-2</c:v>
                </c:pt>
                <c:pt idx="1">
                  <c:v>3.7064582077914632E-2</c:v>
                </c:pt>
                <c:pt idx="2">
                  <c:v>0.19926661041976088</c:v>
                </c:pt>
                <c:pt idx="3">
                  <c:v>6.3778047779809804E-2</c:v>
                </c:pt>
                <c:pt idx="4">
                  <c:v>3.5975350562253573E-2</c:v>
                </c:pt>
                <c:pt idx="5">
                  <c:v>2.2193597242330582E-2</c:v>
                </c:pt>
                <c:pt idx="6">
                  <c:v>2.631730756411621E-2</c:v>
                </c:pt>
                <c:pt idx="7">
                  <c:v>3.1096226773779202E-2</c:v>
                </c:pt>
                <c:pt idx="8">
                  <c:v>0.24413874332882624</c:v>
                </c:pt>
                <c:pt idx="9">
                  <c:v>2.7827303824737089E-2</c:v>
                </c:pt>
                <c:pt idx="10">
                  <c:v>3.3451784654907279E-2</c:v>
                </c:pt>
                <c:pt idx="11">
                  <c:v>3.3905428864311457E-2</c:v>
                </c:pt>
                <c:pt idx="12">
                  <c:v>7.4076042308940687E-2</c:v>
                </c:pt>
                <c:pt idx="13">
                  <c:v>0.11581567046446097</c:v>
                </c:pt>
                <c:pt idx="14">
                  <c:v>6.404836501288648E-2</c:v>
                </c:pt>
                <c:pt idx="15">
                  <c:v>3.3148896348497416E-2</c:v>
                </c:pt>
                <c:pt idx="16">
                  <c:v>4.278043002816817E-2</c:v>
                </c:pt>
                <c:pt idx="17">
                  <c:v>6.0668479491545621E-2</c:v>
                </c:pt>
                <c:pt idx="18">
                  <c:v>0.17222923348114907</c:v>
                </c:pt>
                <c:pt idx="19">
                  <c:v>0.19224579143916404</c:v>
                </c:pt>
                <c:pt idx="20">
                  <c:v>2.1592081837872906E-2</c:v>
                </c:pt>
                <c:pt idx="21">
                  <c:v>4.4098641703558303E-2</c:v>
                </c:pt>
                <c:pt idx="22">
                  <c:v>0.14854005127558453</c:v>
                </c:pt>
                <c:pt idx="23">
                  <c:v>3.4806606496849593E-2</c:v>
                </c:pt>
                <c:pt idx="24">
                  <c:v>1.928209585653266E-2</c:v>
                </c:pt>
                <c:pt idx="25">
                  <c:v>6.2010331621550133E-2</c:v>
                </c:pt>
                <c:pt idx="26">
                  <c:v>0.30903382409741514</c:v>
                </c:pt>
                <c:pt idx="27">
                  <c:v>0.18121759016293773</c:v>
                </c:pt>
                <c:pt idx="28">
                  <c:v>0.22408839573917544</c:v>
                </c:pt>
                <c:pt idx="29">
                  <c:v>4.2555597968545029E-2</c:v>
                </c:pt>
                <c:pt idx="30">
                  <c:v>6.4778465312852571E-2</c:v>
                </c:pt>
                <c:pt idx="31">
                  <c:v>3.7345172244985313E-2</c:v>
                </c:pt>
                <c:pt idx="32">
                  <c:v>3.1793929668849523E-2</c:v>
                </c:pt>
                <c:pt idx="33">
                  <c:v>0.1813059083761189</c:v>
                </c:pt>
                <c:pt idx="34">
                  <c:v>0.1367142252818801</c:v>
                </c:pt>
                <c:pt idx="35">
                  <c:v>9.3934331020789255E-2</c:v>
                </c:pt>
                <c:pt idx="36">
                  <c:v>0.15095530373232419</c:v>
                </c:pt>
                <c:pt idx="37">
                  <c:v>0.17456399536873349</c:v>
                </c:pt>
                <c:pt idx="38">
                  <c:v>0.12630154173629024</c:v>
                </c:pt>
                <c:pt idx="39">
                  <c:v>0.13705923690549449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608"/>
        <c:axId val="2151552"/>
      </c:barChart>
      <c:catAx>
        <c:axId val="21006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crossAx val="2151552"/>
        <c:crosses val="autoZero"/>
        <c:auto val="1"/>
        <c:lblAlgn val="ctr"/>
        <c:lblOffset val="100"/>
        <c:noMultiLvlLbl val="0"/>
      </c:catAx>
      <c:valAx>
        <c:axId val="2151552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0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'6LC'!$B$3:$B$52</c:f>
              <c:numCache>
                <c:formatCode>General</c:formatCode>
                <c:ptCount val="50"/>
                <c:pt idx="0">
                  <c:v>0.6</c:v>
                </c:pt>
                <c:pt idx="1">
                  <c:v>0.5</c:v>
                </c:pt>
                <c:pt idx="2">
                  <c:v>0.6</c:v>
                </c:pt>
                <c:pt idx="3">
                  <c:v>0.5</c:v>
                </c:pt>
                <c:pt idx="4">
                  <c:v>0.6</c:v>
                </c:pt>
                <c:pt idx="5">
                  <c:v>0.5</c:v>
                </c:pt>
                <c:pt idx="6">
                  <c:v>0.5</c:v>
                </c:pt>
                <c:pt idx="7">
                  <c:v>0.6</c:v>
                </c:pt>
                <c:pt idx="8">
                  <c:v>0.5</c:v>
                </c:pt>
                <c:pt idx="9">
                  <c:v>0.5</c:v>
                </c:pt>
                <c:pt idx="10">
                  <c:v>0.4</c:v>
                </c:pt>
                <c:pt idx="11">
                  <c:v>0.4</c:v>
                </c:pt>
                <c:pt idx="12">
                  <c:v>0.6</c:v>
                </c:pt>
                <c:pt idx="13">
                  <c:v>0.5</c:v>
                </c:pt>
                <c:pt idx="14">
                  <c:v>0.5</c:v>
                </c:pt>
                <c:pt idx="15">
                  <c:v>0.7</c:v>
                </c:pt>
                <c:pt idx="16">
                  <c:v>0.5</c:v>
                </c:pt>
                <c:pt idx="17">
                  <c:v>0.5</c:v>
                </c:pt>
                <c:pt idx="18">
                  <c:v>0.4</c:v>
                </c:pt>
                <c:pt idx="19">
                  <c:v>0.6</c:v>
                </c:pt>
                <c:pt idx="20">
                  <c:v>0.5</c:v>
                </c:pt>
                <c:pt idx="21">
                  <c:v>0.4</c:v>
                </c:pt>
                <c:pt idx="22">
                  <c:v>0.6</c:v>
                </c:pt>
                <c:pt idx="23">
                  <c:v>0.2</c:v>
                </c:pt>
                <c:pt idx="24">
                  <c:v>0.6</c:v>
                </c:pt>
                <c:pt idx="25">
                  <c:v>0.5</c:v>
                </c:pt>
                <c:pt idx="26">
                  <c:v>0.5</c:v>
                </c:pt>
                <c:pt idx="27">
                  <c:v>0.6</c:v>
                </c:pt>
                <c:pt idx="28">
                  <c:v>0.4</c:v>
                </c:pt>
                <c:pt idx="29">
                  <c:v>0.4</c:v>
                </c:pt>
                <c:pt idx="30">
                  <c:v>0.6</c:v>
                </c:pt>
                <c:pt idx="31">
                  <c:v>0.4</c:v>
                </c:pt>
                <c:pt idx="32">
                  <c:v>0.5</c:v>
                </c:pt>
                <c:pt idx="33">
                  <c:v>0.6</c:v>
                </c:pt>
                <c:pt idx="34">
                  <c:v>0.7</c:v>
                </c:pt>
                <c:pt idx="35">
                  <c:v>0.4</c:v>
                </c:pt>
                <c:pt idx="36">
                  <c:v>0.6</c:v>
                </c:pt>
                <c:pt idx="37">
                  <c:v>0.6</c:v>
                </c:pt>
                <c:pt idx="38">
                  <c:v>0.2</c:v>
                </c:pt>
                <c:pt idx="39">
                  <c:v>0.5</c:v>
                </c:pt>
                <c:pt idx="40">
                  <c:v>0.6</c:v>
                </c:pt>
                <c:pt idx="41">
                  <c:v>0.6</c:v>
                </c:pt>
                <c:pt idx="42">
                  <c:v>0.4</c:v>
                </c:pt>
                <c:pt idx="43">
                  <c:v>0.6</c:v>
                </c:pt>
                <c:pt idx="44">
                  <c:v>0.6</c:v>
                </c:pt>
                <c:pt idx="45">
                  <c:v>0.4</c:v>
                </c:pt>
                <c:pt idx="46">
                  <c:v>0.5</c:v>
                </c:pt>
                <c:pt idx="47">
                  <c:v>0.5</c:v>
                </c:pt>
                <c:pt idx="48">
                  <c:v>0.6</c:v>
                </c:pt>
                <c:pt idx="4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'6LC'!$C$2</c:f>
              <c:strCache>
                <c:ptCount val="1"/>
                <c:pt idx="0">
                  <c:v>136</c:v>
                </c:pt>
              </c:strCache>
            </c:strRef>
          </c:tx>
          <c:val>
            <c:numRef>
              <c:f>'6LC'!$C$3:$C$52</c:f>
              <c:numCache>
                <c:formatCode>General</c:formatCode>
                <c:ptCount val="50"/>
                <c:pt idx="0">
                  <c:v>0.5</c:v>
                </c:pt>
                <c:pt idx="1">
                  <c:v>0.2</c:v>
                </c:pt>
                <c:pt idx="2">
                  <c:v>0.5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0.1</c:v>
                </c:pt>
                <c:pt idx="7">
                  <c:v>0.4</c:v>
                </c:pt>
                <c:pt idx="8">
                  <c:v>0.2</c:v>
                </c:pt>
                <c:pt idx="9">
                  <c:v>0.1</c:v>
                </c:pt>
                <c:pt idx="10">
                  <c:v>0.4</c:v>
                </c:pt>
                <c:pt idx="11">
                  <c:v>0.5</c:v>
                </c:pt>
                <c:pt idx="12">
                  <c:v>0.6</c:v>
                </c:pt>
                <c:pt idx="13">
                  <c:v>0.6</c:v>
                </c:pt>
                <c:pt idx="14">
                  <c:v>0.4</c:v>
                </c:pt>
                <c:pt idx="15">
                  <c:v>0.4</c:v>
                </c:pt>
                <c:pt idx="16">
                  <c:v>0.1</c:v>
                </c:pt>
                <c:pt idx="17">
                  <c:v>0.6</c:v>
                </c:pt>
                <c:pt idx="18">
                  <c:v>0.4</c:v>
                </c:pt>
                <c:pt idx="19">
                  <c:v>0.5</c:v>
                </c:pt>
                <c:pt idx="20">
                  <c:v>0.6</c:v>
                </c:pt>
                <c:pt idx="21">
                  <c:v>0</c:v>
                </c:pt>
                <c:pt idx="22">
                  <c:v>0.4</c:v>
                </c:pt>
                <c:pt idx="23">
                  <c:v>0.5</c:v>
                </c:pt>
                <c:pt idx="24">
                  <c:v>0.4</c:v>
                </c:pt>
                <c:pt idx="25">
                  <c:v>0.4</c:v>
                </c:pt>
                <c:pt idx="26">
                  <c:v>0.1</c:v>
                </c:pt>
                <c:pt idx="27">
                  <c:v>0.4</c:v>
                </c:pt>
                <c:pt idx="28">
                  <c:v>0.2</c:v>
                </c:pt>
                <c:pt idx="29">
                  <c:v>0.2</c:v>
                </c:pt>
                <c:pt idx="30">
                  <c:v>0.4</c:v>
                </c:pt>
                <c:pt idx="31">
                  <c:v>0.1</c:v>
                </c:pt>
                <c:pt idx="32">
                  <c:v>0.6</c:v>
                </c:pt>
                <c:pt idx="33">
                  <c:v>0.1</c:v>
                </c:pt>
                <c:pt idx="34">
                  <c:v>0.4</c:v>
                </c:pt>
                <c:pt idx="35">
                  <c:v>0.4</c:v>
                </c:pt>
                <c:pt idx="36">
                  <c:v>0.4</c:v>
                </c:pt>
                <c:pt idx="37">
                  <c:v>0.2</c:v>
                </c:pt>
                <c:pt idx="38">
                  <c:v>0.1</c:v>
                </c:pt>
                <c:pt idx="39">
                  <c:v>0.4</c:v>
                </c:pt>
                <c:pt idx="40">
                  <c:v>0.6</c:v>
                </c:pt>
                <c:pt idx="41">
                  <c:v>0.5</c:v>
                </c:pt>
                <c:pt idx="42">
                  <c:v>0.5</c:v>
                </c:pt>
                <c:pt idx="43">
                  <c:v>0.4</c:v>
                </c:pt>
                <c:pt idx="44">
                  <c:v>0.2</c:v>
                </c:pt>
                <c:pt idx="45">
                  <c:v>0.2</c:v>
                </c:pt>
                <c:pt idx="46">
                  <c:v>0.4</c:v>
                </c:pt>
                <c:pt idx="47">
                  <c:v>0.5</c:v>
                </c:pt>
                <c:pt idx="48">
                  <c:v>0.4</c:v>
                </c:pt>
                <c:pt idx="49">
                  <c:v>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'6LC'!$D$2</c:f>
              <c:strCache>
                <c:ptCount val="1"/>
                <c:pt idx="0">
                  <c:v>83</c:v>
                </c:pt>
              </c:strCache>
            </c:strRef>
          </c:tx>
          <c:val>
            <c:numRef>
              <c:f>'6LC'!$D$3:$D$52</c:f>
              <c:numCache>
                <c:formatCode>General</c:formatCode>
                <c:ptCount val="50"/>
                <c:pt idx="0">
                  <c:v>0.4</c:v>
                </c:pt>
                <c:pt idx="1">
                  <c:v>0.4</c:v>
                </c:pt>
                <c:pt idx="2">
                  <c:v>0.6</c:v>
                </c:pt>
                <c:pt idx="3">
                  <c:v>0.2</c:v>
                </c:pt>
                <c:pt idx="4">
                  <c:v>0.5</c:v>
                </c:pt>
                <c:pt idx="5">
                  <c:v>0.5</c:v>
                </c:pt>
                <c:pt idx="6">
                  <c:v>0.2</c:v>
                </c:pt>
                <c:pt idx="7">
                  <c:v>0.5</c:v>
                </c:pt>
                <c:pt idx="8">
                  <c:v>0.2</c:v>
                </c:pt>
                <c:pt idx="9">
                  <c:v>0.5</c:v>
                </c:pt>
                <c:pt idx="10">
                  <c:v>0.4</c:v>
                </c:pt>
                <c:pt idx="11">
                  <c:v>0.4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0.4</c:v>
                </c:pt>
                <c:pt idx="16">
                  <c:v>0.4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0.6</c:v>
                </c:pt>
                <c:pt idx="21">
                  <c:v>0.4</c:v>
                </c:pt>
                <c:pt idx="22">
                  <c:v>0.4</c:v>
                </c:pt>
                <c:pt idx="23">
                  <c:v>0.5</c:v>
                </c:pt>
                <c:pt idx="24">
                  <c:v>0.4</c:v>
                </c:pt>
                <c:pt idx="25">
                  <c:v>0.2</c:v>
                </c:pt>
                <c:pt idx="26">
                  <c:v>0.5</c:v>
                </c:pt>
                <c:pt idx="27">
                  <c:v>0.4</c:v>
                </c:pt>
                <c:pt idx="28">
                  <c:v>0.4</c:v>
                </c:pt>
                <c:pt idx="29">
                  <c:v>0.5</c:v>
                </c:pt>
                <c:pt idx="30">
                  <c:v>0.4</c:v>
                </c:pt>
                <c:pt idx="31">
                  <c:v>0.5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0.6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0.7</c:v>
                </c:pt>
                <c:pt idx="40">
                  <c:v>0.2</c:v>
                </c:pt>
                <c:pt idx="41">
                  <c:v>0.5</c:v>
                </c:pt>
                <c:pt idx="42">
                  <c:v>0.4</c:v>
                </c:pt>
                <c:pt idx="43">
                  <c:v>0.1</c:v>
                </c:pt>
                <c:pt idx="44">
                  <c:v>0.2</c:v>
                </c:pt>
                <c:pt idx="45">
                  <c:v>0.6</c:v>
                </c:pt>
                <c:pt idx="46">
                  <c:v>0.6</c:v>
                </c:pt>
                <c:pt idx="47">
                  <c:v>0.5</c:v>
                </c:pt>
                <c:pt idx="48">
                  <c:v>0.2</c:v>
                </c:pt>
                <c:pt idx="49">
                  <c:v>0.2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'6LC'!$E$2</c:f>
              <c:strCache>
                <c:ptCount val="1"/>
                <c:pt idx="0">
                  <c:v>105</c:v>
                </c:pt>
              </c:strCache>
            </c:strRef>
          </c:tx>
          <c:val>
            <c:numRef>
              <c:f>'6LC'!$E$3:$E$52</c:f>
              <c:numCache>
                <c:formatCode>General</c:formatCode>
                <c:ptCount val="50"/>
                <c:pt idx="0">
                  <c:v>0.2</c:v>
                </c:pt>
                <c:pt idx="1">
                  <c:v>0.4</c:v>
                </c:pt>
                <c:pt idx="2">
                  <c:v>0.1</c:v>
                </c:pt>
                <c:pt idx="3">
                  <c:v>0.2</c:v>
                </c:pt>
                <c:pt idx="4">
                  <c:v>0.4</c:v>
                </c:pt>
                <c:pt idx="5">
                  <c:v>0.2</c:v>
                </c:pt>
                <c:pt idx="6">
                  <c:v>0.4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0.5</c:v>
                </c:pt>
                <c:pt idx="17">
                  <c:v>0.1</c:v>
                </c:pt>
                <c:pt idx="18">
                  <c:v>0.4</c:v>
                </c:pt>
                <c:pt idx="19">
                  <c:v>0.4</c:v>
                </c:pt>
                <c:pt idx="20">
                  <c:v>0.2</c:v>
                </c:pt>
                <c:pt idx="21">
                  <c:v>0.4</c:v>
                </c:pt>
                <c:pt idx="22">
                  <c:v>0.1</c:v>
                </c:pt>
                <c:pt idx="23">
                  <c:v>0.4</c:v>
                </c:pt>
                <c:pt idx="24">
                  <c:v>0.2</c:v>
                </c:pt>
                <c:pt idx="25">
                  <c:v>0.2</c:v>
                </c:pt>
                <c:pt idx="26">
                  <c:v>0.4</c:v>
                </c:pt>
                <c:pt idx="27">
                  <c:v>0.2</c:v>
                </c:pt>
                <c:pt idx="28">
                  <c:v>0.4</c:v>
                </c:pt>
                <c:pt idx="29">
                  <c:v>0.4</c:v>
                </c:pt>
                <c:pt idx="30">
                  <c:v>0.2</c:v>
                </c:pt>
                <c:pt idx="31">
                  <c:v>0.2</c:v>
                </c:pt>
                <c:pt idx="32">
                  <c:v>0.4</c:v>
                </c:pt>
                <c:pt idx="33">
                  <c:v>0.2</c:v>
                </c:pt>
                <c:pt idx="34">
                  <c:v>0.1</c:v>
                </c:pt>
                <c:pt idx="35">
                  <c:v>0.4</c:v>
                </c:pt>
                <c:pt idx="36">
                  <c:v>0.1</c:v>
                </c:pt>
                <c:pt idx="37">
                  <c:v>0.4</c:v>
                </c:pt>
                <c:pt idx="38">
                  <c:v>0.4</c:v>
                </c:pt>
                <c:pt idx="39">
                  <c:v>0.4</c:v>
                </c:pt>
                <c:pt idx="40">
                  <c:v>0.2</c:v>
                </c:pt>
                <c:pt idx="41">
                  <c:v>0.2</c:v>
                </c:pt>
                <c:pt idx="42">
                  <c:v>0.4</c:v>
                </c:pt>
                <c:pt idx="43">
                  <c:v>0.2</c:v>
                </c:pt>
                <c:pt idx="44">
                  <c:v>0.4</c:v>
                </c:pt>
                <c:pt idx="45">
                  <c:v>0.4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'6LC'!$F$2</c:f>
              <c:strCache>
                <c:ptCount val="1"/>
                <c:pt idx="0">
                  <c:v>59</c:v>
                </c:pt>
              </c:strCache>
            </c:strRef>
          </c:tx>
          <c:val>
            <c:numRef>
              <c:f>'6LC'!$F$3:$F$52</c:f>
              <c:numCache>
                <c:formatCode>General</c:formatCode>
                <c:ptCount val="50"/>
                <c:pt idx="0">
                  <c:v>1</c:v>
                </c:pt>
                <c:pt idx="1">
                  <c:v>0.7</c:v>
                </c:pt>
                <c:pt idx="2">
                  <c:v>1</c:v>
                </c:pt>
                <c:pt idx="3">
                  <c:v>1</c:v>
                </c:pt>
                <c:pt idx="4">
                  <c:v>0.9</c:v>
                </c:pt>
                <c:pt idx="5">
                  <c:v>0.9</c:v>
                </c:pt>
                <c:pt idx="6">
                  <c:v>0.6</c:v>
                </c:pt>
                <c:pt idx="7">
                  <c:v>0.6</c:v>
                </c:pt>
                <c:pt idx="8">
                  <c:v>0.9</c:v>
                </c:pt>
                <c:pt idx="9">
                  <c:v>1</c:v>
                </c:pt>
                <c:pt idx="10">
                  <c:v>0.9</c:v>
                </c:pt>
                <c:pt idx="11">
                  <c:v>0.9</c:v>
                </c:pt>
                <c:pt idx="12">
                  <c:v>0.6</c:v>
                </c:pt>
                <c:pt idx="13">
                  <c:v>0.7</c:v>
                </c:pt>
                <c:pt idx="14">
                  <c:v>0.7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0.7</c:v>
                </c:pt>
                <c:pt idx="19">
                  <c:v>0.6</c:v>
                </c:pt>
                <c:pt idx="20">
                  <c:v>0.7</c:v>
                </c:pt>
                <c:pt idx="21">
                  <c:v>0.7</c:v>
                </c:pt>
                <c:pt idx="22">
                  <c:v>0.9</c:v>
                </c:pt>
                <c:pt idx="23">
                  <c:v>0.9</c:v>
                </c:pt>
                <c:pt idx="24">
                  <c:v>0.7</c:v>
                </c:pt>
                <c:pt idx="25">
                  <c:v>0.7</c:v>
                </c:pt>
                <c:pt idx="26">
                  <c:v>0.9</c:v>
                </c:pt>
                <c:pt idx="27">
                  <c:v>0.7</c:v>
                </c:pt>
                <c:pt idx="28">
                  <c:v>0.9</c:v>
                </c:pt>
                <c:pt idx="29">
                  <c:v>0.9</c:v>
                </c:pt>
                <c:pt idx="30">
                  <c:v>0.6</c:v>
                </c:pt>
                <c:pt idx="31">
                  <c:v>0.9</c:v>
                </c:pt>
                <c:pt idx="32">
                  <c:v>0.9</c:v>
                </c:pt>
                <c:pt idx="33">
                  <c:v>0.6</c:v>
                </c:pt>
                <c:pt idx="34">
                  <c:v>0.6</c:v>
                </c:pt>
                <c:pt idx="35">
                  <c:v>0.7</c:v>
                </c:pt>
                <c:pt idx="36">
                  <c:v>0.6</c:v>
                </c:pt>
                <c:pt idx="37">
                  <c:v>0.9</c:v>
                </c:pt>
                <c:pt idx="38">
                  <c:v>0.9</c:v>
                </c:pt>
                <c:pt idx="39">
                  <c:v>0.7</c:v>
                </c:pt>
                <c:pt idx="40">
                  <c:v>1</c:v>
                </c:pt>
                <c:pt idx="41">
                  <c:v>0.7</c:v>
                </c:pt>
                <c:pt idx="42">
                  <c:v>1.1000000000000001</c:v>
                </c:pt>
                <c:pt idx="43">
                  <c:v>0.9</c:v>
                </c:pt>
                <c:pt idx="44">
                  <c:v>0.6</c:v>
                </c:pt>
                <c:pt idx="45">
                  <c:v>0.9</c:v>
                </c:pt>
                <c:pt idx="46">
                  <c:v>0.6</c:v>
                </c:pt>
                <c:pt idx="47">
                  <c:v>0.9</c:v>
                </c:pt>
                <c:pt idx="48">
                  <c:v>1</c:v>
                </c:pt>
                <c:pt idx="49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'6LC'!$G$2</c:f>
              <c:strCache>
                <c:ptCount val="1"/>
                <c:pt idx="0">
                  <c:v>74</c:v>
                </c:pt>
              </c:strCache>
            </c:strRef>
          </c:tx>
          <c:val>
            <c:numRef>
              <c:f>'6LC'!$G$3:$G$52</c:f>
              <c:numCache>
                <c:formatCode>General</c:formatCode>
                <c:ptCount val="50"/>
                <c:pt idx="0">
                  <c:v>0.7</c:v>
                </c:pt>
                <c:pt idx="1">
                  <c:v>0.6</c:v>
                </c:pt>
                <c:pt idx="2">
                  <c:v>0.7</c:v>
                </c:pt>
                <c:pt idx="3">
                  <c:v>0.7</c:v>
                </c:pt>
                <c:pt idx="4">
                  <c:v>0.5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0.5</c:v>
                </c:pt>
                <c:pt idx="12">
                  <c:v>0.5</c:v>
                </c:pt>
                <c:pt idx="13">
                  <c:v>0.6</c:v>
                </c:pt>
                <c:pt idx="14">
                  <c:v>0.5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0.5</c:v>
                </c:pt>
                <c:pt idx="19">
                  <c:v>0.5</c:v>
                </c:pt>
                <c:pt idx="20">
                  <c:v>0.6</c:v>
                </c:pt>
                <c:pt idx="21">
                  <c:v>0.6</c:v>
                </c:pt>
                <c:pt idx="22">
                  <c:v>0.7</c:v>
                </c:pt>
                <c:pt idx="23">
                  <c:v>0.5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0.7</c:v>
                </c:pt>
                <c:pt idx="31">
                  <c:v>0.7</c:v>
                </c:pt>
                <c:pt idx="32">
                  <c:v>0.5</c:v>
                </c:pt>
                <c:pt idx="33">
                  <c:v>0.7</c:v>
                </c:pt>
                <c:pt idx="34">
                  <c:v>0.7</c:v>
                </c:pt>
                <c:pt idx="35">
                  <c:v>0.5</c:v>
                </c:pt>
                <c:pt idx="36">
                  <c:v>0.7</c:v>
                </c:pt>
                <c:pt idx="37">
                  <c:v>0.7</c:v>
                </c:pt>
                <c:pt idx="38">
                  <c:v>0.6</c:v>
                </c:pt>
                <c:pt idx="39">
                  <c:v>0.6</c:v>
                </c:pt>
                <c:pt idx="40">
                  <c:v>0.7</c:v>
                </c:pt>
                <c:pt idx="41">
                  <c:v>0.6</c:v>
                </c:pt>
                <c:pt idx="42">
                  <c:v>0.6</c:v>
                </c:pt>
                <c:pt idx="43">
                  <c:v>0.6</c:v>
                </c:pt>
                <c:pt idx="44">
                  <c:v>0.7</c:v>
                </c:pt>
                <c:pt idx="45">
                  <c:v>0.7</c:v>
                </c:pt>
                <c:pt idx="46">
                  <c:v>0.6</c:v>
                </c:pt>
                <c:pt idx="47">
                  <c:v>0.7</c:v>
                </c:pt>
                <c:pt idx="48">
                  <c:v>0.7</c:v>
                </c:pt>
                <c:pt idx="49">
                  <c:v>0.7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'6LC'!$H$2</c:f>
              <c:strCache>
                <c:ptCount val="1"/>
                <c:pt idx="0">
                  <c:v>88</c:v>
                </c:pt>
              </c:strCache>
            </c:strRef>
          </c:tx>
          <c:val>
            <c:numRef>
              <c:f>'6LC'!$H$3:$H$52</c:f>
              <c:numCache>
                <c:formatCode>General</c:formatCode>
                <c:ptCount val="50"/>
                <c:pt idx="0">
                  <c:v>0.6</c:v>
                </c:pt>
                <c:pt idx="1">
                  <c:v>0.6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0.7</c:v>
                </c:pt>
                <c:pt idx="6">
                  <c:v>0.5</c:v>
                </c:pt>
                <c:pt idx="7">
                  <c:v>0.6</c:v>
                </c:pt>
                <c:pt idx="8">
                  <c:v>0.5</c:v>
                </c:pt>
                <c:pt idx="9">
                  <c:v>0.6</c:v>
                </c:pt>
                <c:pt idx="10">
                  <c:v>0.6</c:v>
                </c:pt>
                <c:pt idx="11">
                  <c:v>0.4</c:v>
                </c:pt>
                <c:pt idx="12">
                  <c:v>0.6</c:v>
                </c:pt>
                <c:pt idx="13">
                  <c:v>0.7</c:v>
                </c:pt>
                <c:pt idx="14">
                  <c:v>0.5</c:v>
                </c:pt>
                <c:pt idx="15">
                  <c:v>0.7</c:v>
                </c:pt>
                <c:pt idx="16">
                  <c:v>0.4</c:v>
                </c:pt>
                <c:pt idx="17">
                  <c:v>0.6</c:v>
                </c:pt>
                <c:pt idx="18">
                  <c:v>0.4</c:v>
                </c:pt>
                <c:pt idx="19">
                  <c:v>0.6</c:v>
                </c:pt>
                <c:pt idx="20">
                  <c:v>0.7</c:v>
                </c:pt>
                <c:pt idx="21">
                  <c:v>0.5</c:v>
                </c:pt>
                <c:pt idx="22">
                  <c:v>0.6</c:v>
                </c:pt>
                <c:pt idx="23">
                  <c:v>0.5</c:v>
                </c:pt>
                <c:pt idx="24">
                  <c:v>0.6</c:v>
                </c:pt>
                <c:pt idx="25">
                  <c:v>0.5</c:v>
                </c:pt>
                <c:pt idx="26">
                  <c:v>0.5</c:v>
                </c:pt>
                <c:pt idx="27">
                  <c:v>0.7</c:v>
                </c:pt>
                <c:pt idx="28">
                  <c:v>0.4</c:v>
                </c:pt>
                <c:pt idx="29">
                  <c:v>0.5</c:v>
                </c:pt>
                <c:pt idx="30">
                  <c:v>0.6</c:v>
                </c:pt>
                <c:pt idx="31">
                  <c:v>0.6</c:v>
                </c:pt>
                <c:pt idx="32">
                  <c:v>0.5</c:v>
                </c:pt>
                <c:pt idx="33">
                  <c:v>0.6</c:v>
                </c:pt>
                <c:pt idx="34">
                  <c:v>0.7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0.6</c:v>
                </c:pt>
                <c:pt idx="42">
                  <c:v>0.5</c:v>
                </c:pt>
                <c:pt idx="43">
                  <c:v>0.5</c:v>
                </c:pt>
                <c:pt idx="44">
                  <c:v>0.6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0.6</c:v>
                </c:pt>
                <c:pt idx="49">
                  <c:v>0.6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'6LC'!$I$2</c:f>
              <c:strCache>
                <c:ptCount val="1"/>
                <c:pt idx="0">
                  <c:v>94</c:v>
                </c:pt>
              </c:strCache>
            </c:strRef>
          </c:tx>
          <c:val>
            <c:numRef>
              <c:f>'6LC'!$I$3:$I$52</c:f>
              <c:numCache>
                <c:formatCode>General</c:formatCode>
                <c:ptCount val="50"/>
                <c:pt idx="0">
                  <c:v>0.9</c:v>
                </c:pt>
                <c:pt idx="1">
                  <c:v>0.5</c:v>
                </c:pt>
                <c:pt idx="2">
                  <c:v>0.6</c:v>
                </c:pt>
                <c:pt idx="3">
                  <c:v>0.5</c:v>
                </c:pt>
                <c:pt idx="4">
                  <c:v>0.6</c:v>
                </c:pt>
                <c:pt idx="5">
                  <c:v>0.6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0.6</c:v>
                </c:pt>
                <c:pt idx="10">
                  <c:v>0.9</c:v>
                </c:pt>
                <c:pt idx="11">
                  <c:v>1</c:v>
                </c:pt>
                <c:pt idx="12">
                  <c:v>0.9</c:v>
                </c:pt>
                <c:pt idx="13">
                  <c:v>0.7</c:v>
                </c:pt>
                <c:pt idx="14">
                  <c:v>1.1000000000000001</c:v>
                </c:pt>
                <c:pt idx="15">
                  <c:v>0.5</c:v>
                </c:pt>
                <c:pt idx="16">
                  <c:v>0.6</c:v>
                </c:pt>
                <c:pt idx="17">
                  <c:v>0.6</c:v>
                </c:pt>
                <c:pt idx="18">
                  <c:v>1</c:v>
                </c:pt>
                <c:pt idx="19">
                  <c:v>0.7</c:v>
                </c:pt>
                <c:pt idx="20">
                  <c:v>1</c:v>
                </c:pt>
                <c:pt idx="21">
                  <c:v>0.7</c:v>
                </c:pt>
                <c:pt idx="22">
                  <c:v>0.7</c:v>
                </c:pt>
                <c:pt idx="23">
                  <c:v>0.9</c:v>
                </c:pt>
                <c:pt idx="24">
                  <c:v>0.9</c:v>
                </c:pt>
                <c:pt idx="25">
                  <c:v>1.2</c:v>
                </c:pt>
                <c:pt idx="26">
                  <c:v>0.5</c:v>
                </c:pt>
                <c:pt idx="27">
                  <c:v>0.9</c:v>
                </c:pt>
                <c:pt idx="28">
                  <c:v>0.9</c:v>
                </c:pt>
                <c:pt idx="29">
                  <c:v>0.5</c:v>
                </c:pt>
                <c:pt idx="30">
                  <c:v>0.9</c:v>
                </c:pt>
                <c:pt idx="31">
                  <c:v>0.5</c:v>
                </c:pt>
                <c:pt idx="32">
                  <c:v>0.9</c:v>
                </c:pt>
                <c:pt idx="33">
                  <c:v>0.6</c:v>
                </c:pt>
                <c:pt idx="34">
                  <c:v>0.5</c:v>
                </c:pt>
                <c:pt idx="35">
                  <c:v>0.7</c:v>
                </c:pt>
                <c:pt idx="36">
                  <c:v>0.6</c:v>
                </c:pt>
                <c:pt idx="37">
                  <c:v>0.1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0.5</c:v>
                </c:pt>
                <c:pt idx="42">
                  <c:v>0.5</c:v>
                </c:pt>
                <c:pt idx="43">
                  <c:v>1</c:v>
                </c:pt>
                <c:pt idx="44">
                  <c:v>0.5</c:v>
                </c:pt>
                <c:pt idx="45">
                  <c:v>0.5</c:v>
                </c:pt>
                <c:pt idx="46">
                  <c:v>0.6</c:v>
                </c:pt>
                <c:pt idx="47">
                  <c:v>0.4</c:v>
                </c:pt>
                <c:pt idx="48">
                  <c:v>0.7</c:v>
                </c:pt>
                <c:pt idx="49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12544"/>
        <c:axId val="61214080"/>
      </c:lineChart>
      <c:catAx>
        <c:axId val="61212544"/>
        <c:scaling>
          <c:orientation val="minMax"/>
        </c:scaling>
        <c:delete val="0"/>
        <c:axPos val="b"/>
        <c:majorTickMark val="out"/>
        <c:minorTickMark val="none"/>
        <c:tickLblPos val="nextTo"/>
        <c:crossAx val="61214080"/>
        <c:crosses val="autoZero"/>
        <c:auto val="1"/>
        <c:lblAlgn val="ctr"/>
        <c:lblOffset val="100"/>
        <c:noMultiLvlLbl val="0"/>
      </c:catAx>
      <c:valAx>
        <c:axId val="61214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212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'6RS'!$B$3:$B$52</c:f>
              <c:numCache>
                <c:formatCode>General</c:formatCode>
                <c:ptCount val="50"/>
                <c:pt idx="0">
                  <c:v>21</c:v>
                </c:pt>
                <c:pt idx="1">
                  <c:v>20.9</c:v>
                </c:pt>
                <c:pt idx="2">
                  <c:v>21.1</c:v>
                </c:pt>
                <c:pt idx="3">
                  <c:v>21.1</c:v>
                </c:pt>
                <c:pt idx="4">
                  <c:v>21.4</c:v>
                </c:pt>
                <c:pt idx="5">
                  <c:v>21.2</c:v>
                </c:pt>
                <c:pt idx="6">
                  <c:v>20.9</c:v>
                </c:pt>
                <c:pt idx="7">
                  <c:v>20.9</c:v>
                </c:pt>
                <c:pt idx="8">
                  <c:v>21.1</c:v>
                </c:pt>
                <c:pt idx="9">
                  <c:v>20.9</c:v>
                </c:pt>
                <c:pt idx="10">
                  <c:v>21.1</c:v>
                </c:pt>
                <c:pt idx="11">
                  <c:v>21</c:v>
                </c:pt>
                <c:pt idx="12">
                  <c:v>21.2</c:v>
                </c:pt>
                <c:pt idx="13">
                  <c:v>21.2</c:v>
                </c:pt>
                <c:pt idx="14">
                  <c:v>20.9</c:v>
                </c:pt>
                <c:pt idx="15">
                  <c:v>21.2</c:v>
                </c:pt>
                <c:pt idx="16">
                  <c:v>21.2</c:v>
                </c:pt>
                <c:pt idx="17">
                  <c:v>21.2</c:v>
                </c:pt>
                <c:pt idx="18">
                  <c:v>21.2</c:v>
                </c:pt>
                <c:pt idx="19">
                  <c:v>21.1</c:v>
                </c:pt>
                <c:pt idx="20">
                  <c:v>20.9</c:v>
                </c:pt>
                <c:pt idx="21">
                  <c:v>21</c:v>
                </c:pt>
                <c:pt idx="22">
                  <c:v>21.4</c:v>
                </c:pt>
                <c:pt idx="23">
                  <c:v>21.1</c:v>
                </c:pt>
                <c:pt idx="24">
                  <c:v>21.1</c:v>
                </c:pt>
                <c:pt idx="25">
                  <c:v>21</c:v>
                </c:pt>
                <c:pt idx="26">
                  <c:v>21.1</c:v>
                </c:pt>
                <c:pt idx="27">
                  <c:v>21.1</c:v>
                </c:pt>
                <c:pt idx="28">
                  <c:v>21</c:v>
                </c:pt>
                <c:pt idx="29">
                  <c:v>21</c:v>
                </c:pt>
                <c:pt idx="30">
                  <c:v>21.1</c:v>
                </c:pt>
                <c:pt idx="31">
                  <c:v>21.1</c:v>
                </c:pt>
                <c:pt idx="32">
                  <c:v>20.9</c:v>
                </c:pt>
                <c:pt idx="33">
                  <c:v>20.9</c:v>
                </c:pt>
                <c:pt idx="34">
                  <c:v>21</c:v>
                </c:pt>
                <c:pt idx="35">
                  <c:v>21.1</c:v>
                </c:pt>
                <c:pt idx="36">
                  <c:v>21.2</c:v>
                </c:pt>
                <c:pt idx="37">
                  <c:v>21.1</c:v>
                </c:pt>
                <c:pt idx="38">
                  <c:v>21</c:v>
                </c:pt>
                <c:pt idx="39">
                  <c:v>21.1</c:v>
                </c:pt>
                <c:pt idx="40">
                  <c:v>21.2</c:v>
                </c:pt>
                <c:pt idx="41">
                  <c:v>21.2</c:v>
                </c:pt>
                <c:pt idx="42">
                  <c:v>21.1</c:v>
                </c:pt>
                <c:pt idx="43">
                  <c:v>21</c:v>
                </c:pt>
                <c:pt idx="44">
                  <c:v>21</c:v>
                </c:pt>
                <c:pt idx="45">
                  <c:v>21.1</c:v>
                </c:pt>
                <c:pt idx="46">
                  <c:v>21.2</c:v>
                </c:pt>
                <c:pt idx="47">
                  <c:v>21.4</c:v>
                </c:pt>
                <c:pt idx="48">
                  <c:v>21.1</c:v>
                </c:pt>
                <c:pt idx="49">
                  <c:v>21.1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'6RS'!$C$2</c:f>
              <c:strCache>
                <c:ptCount val="1"/>
                <c:pt idx="0">
                  <c:v>136</c:v>
                </c:pt>
              </c:strCache>
            </c:strRef>
          </c:tx>
          <c:val>
            <c:numRef>
              <c:f>'6RS'!$C$3:$C$52</c:f>
              <c:numCache>
                <c:formatCode>General</c:formatCode>
                <c:ptCount val="50"/>
                <c:pt idx="0">
                  <c:v>20.5</c:v>
                </c:pt>
                <c:pt idx="1">
                  <c:v>20.5</c:v>
                </c:pt>
                <c:pt idx="2">
                  <c:v>20.399999999999999</c:v>
                </c:pt>
                <c:pt idx="3">
                  <c:v>20.3</c:v>
                </c:pt>
                <c:pt idx="4">
                  <c:v>20.3</c:v>
                </c:pt>
                <c:pt idx="5">
                  <c:v>20.3</c:v>
                </c:pt>
                <c:pt idx="6">
                  <c:v>20.3</c:v>
                </c:pt>
                <c:pt idx="7">
                  <c:v>20.399999999999999</c:v>
                </c:pt>
                <c:pt idx="8">
                  <c:v>20.399999999999999</c:v>
                </c:pt>
                <c:pt idx="9">
                  <c:v>20</c:v>
                </c:pt>
                <c:pt idx="10">
                  <c:v>20.3</c:v>
                </c:pt>
                <c:pt idx="11">
                  <c:v>20.399999999999999</c:v>
                </c:pt>
                <c:pt idx="12">
                  <c:v>20.399999999999999</c:v>
                </c:pt>
                <c:pt idx="13">
                  <c:v>20.399999999999999</c:v>
                </c:pt>
                <c:pt idx="14">
                  <c:v>20.5</c:v>
                </c:pt>
                <c:pt idx="15">
                  <c:v>20.399999999999999</c:v>
                </c:pt>
                <c:pt idx="16">
                  <c:v>20.3</c:v>
                </c:pt>
                <c:pt idx="17">
                  <c:v>20</c:v>
                </c:pt>
                <c:pt idx="18">
                  <c:v>20.5</c:v>
                </c:pt>
                <c:pt idx="19">
                  <c:v>20.5</c:v>
                </c:pt>
                <c:pt idx="20">
                  <c:v>20.100000000000001</c:v>
                </c:pt>
                <c:pt idx="21">
                  <c:v>20.399999999999999</c:v>
                </c:pt>
                <c:pt idx="22">
                  <c:v>20.399999999999999</c:v>
                </c:pt>
                <c:pt idx="23">
                  <c:v>20.5</c:v>
                </c:pt>
                <c:pt idx="24">
                  <c:v>20.399999999999999</c:v>
                </c:pt>
                <c:pt idx="25">
                  <c:v>20.5</c:v>
                </c:pt>
                <c:pt idx="26">
                  <c:v>20</c:v>
                </c:pt>
                <c:pt idx="27">
                  <c:v>20.5</c:v>
                </c:pt>
                <c:pt idx="28">
                  <c:v>20.399999999999999</c:v>
                </c:pt>
                <c:pt idx="29">
                  <c:v>20.399999999999999</c:v>
                </c:pt>
                <c:pt idx="30">
                  <c:v>20.5</c:v>
                </c:pt>
                <c:pt idx="31">
                  <c:v>20.399999999999999</c:v>
                </c:pt>
                <c:pt idx="32">
                  <c:v>20.399999999999999</c:v>
                </c:pt>
                <c:pt idx="33">
                  <c:v>20.3</c:v>
                </c:pt>
                <c:pt idx="34">
                  <c:v>20.5</c:v>
                </c:pt>
                <c:pt idx="35">
                  <c:v>20.100000000000001</c:v>
                </c:pt>
                <c:pt idx="36">
                  <c:v>20.399999999999999</c:v>
                </c:pt>
                <c:pt idx="37">
                  <c:v>20.5</c:v>
                </c:pt>
                <c:pt idx="38">
                  <c:v>20.3</c:v>
                </c:pt>
                <c:pt idx="39">
                  <c:v>20.3</c:v>
                </c:pt>
                <c:pt idx="40">
                  <c:v>20.399999999999999</c:v>
                </c:pt>
                <c:pt idx="41">
                  <c:v>20.3</c:v>
                </c:pt>
                <c:pt idx="42">
                  <c:v>20.100000000000001</c:v>
                </c:pt>
                <c:pt idx="43">
                  <c:v>20.100000000000001</c:v>
                </c:pt>
                <c:pt idx="44">
                  <c:v>20.3</c:v>
                </c:pt>
                <c:pt idx="45">
                  <c:v>20.5</c:v>
                </c:pt>
                <c:pt idx="46">
                  <c:v>20.399999999999999</c:v>
                </c:pt>
                <c:pt idx="47">
                  <c:v>20.3</c:v>
                </c:pt>
                <c:pt idx="48">
                  <c:v>20.399999999999999</c:v>
                </c:pt>
                <c:pt idx="49">
                  <c:v>20.399999999999999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'6RS'!$D$2</c:f>
              <c:strCache>
                <c:ptCount val="1"/>
                <c:pt idx="0">
                  <c:v>83</c:v>
                </c:pt>
              </c:strCache>
            </c:strRef>
          </c:tx>
          <c:val>
            <c:numRef>
              <c:f>'6RS'!$D$3:$D$52</c:f>
              <c:numCache>
                <c:formatCode>General</c:formatCode>
                <c:ptCount val="50"/>
                <c:pt idx="0">
                  <c:v>19.5</c:v>
                </c:pt>
                <c:pt idx="1">
                  <c:v>19.5</c:v>
                </c:pt>
                <c:pt idx="2">
                  <c:v>19.5</c:v>
                </c:pt>
                <c:pt idx="3">
                  <c:v>19.3</c:v>
                </c:pt>
                <c:pt idx="4">
                  <c:v>19.3</c:v>
                </c:pt>
                <c:pt idx="5">
                  <c:v>19.5</c:v>
                </c:pt>
                <c:pt idx="6">
                  <c:v>19.5</c:v>
                </c:pt>
                <c:pt idx="7">
                  <c:v>19.5</c:v>
                </c:pt>
                <c:pt idx="8">
                  <c:v>19.7</c:v>
                </c:pt>
                <c:pt idx="9">
                  <c:v>19.5</c:v>
                </c:pt>
                <c:pt idx="10">
                  <c:v>19.5</c:v>
                </c:pt>
                <c:pt idx="11">
                  <c:v>19.7</c:v>
                </c:pt>
                <c:pt idx="12">
                  <c:v>19.5</c:v>
                </c:pt>
                <c:pt idx="13">
                  <c:v>19.5</c:v>
                </c:pt>
                <c:pt idx="14">
                  <c:v>19.7</c:v>
                </c:pt>
                <c:pt idx="15">
                  <c:v>19.399999999999999</c:v>
                </c:pt>
                <c:pt idx="16">
                  <c:v>19.7</c:v>
                </c:pt>
                <c:pt idx="17">
                  <c:v>19.3</c:v>
                </c:pt>
                <c:pt idx="18">
                  <c:v>19.399999999999999</c:v>
                </c:pt>
                <c:pt idx="19">
                  <c:v>19.5</c:v>
                </c:pt>
                <c:pt idx="20">
                  <c:v>19.5</c:v>
                </c:pt>
                <c:pt idx="21">
                  <c:v>19.3</c:v>
                </c:pt>
                <c:pt idx="22">
                  <c:v>19.5</c:v>
                </c:pt>
                <c:pt idx="23">
                  <c:v>19.5</c:v>
                </c:pt>
                <c:pt idx="24">
                  <c:v>19.5</c:v>
                </c:pt>
                <c:pt idx="25">
                  <c:v>19.399999999999999</c:v>
                </c:pt>
                <c:pt idx="26">
                  <c:v>19.399999999999999</c:v>
                </c:pt>
                <c:pt idx="27">
                  <c:v>19.7</c:v>
                </c:pt>
                <c:pt idx="28">
                  <c:v>19.399999999999999</c:v>
                </c:pt>
                <c:pt idx="29">
                  <c:v>19.5</c:v>
                </c:pt>
                <c:pt idx="30">
                  <c:v>19.399999999999999</c:v>
                </c:pt>
                <c:pt idx="31">
                  <c:v>19.3</c:v>
                </c:pt>
                <c:pt idx="32">
                  <c:v>19.399999999999999</c:v>
                </c:pt>
                <c:pt idx="33">
                  <c:v>19.5</c:v>
                </c:pt>
                <c:pt idx="34">
                  <c:v>19.5</c:v>
                </c:pt>
                <c:pt idx="35">
                  <c:v>19.399999999999999</c:v>
                </c:pt>
                <c:pt idx="36">
                  <c:v>19.399999999999999</c:v>
                </c:pt>
                <c:pt idx="37">
                  <c:v>19.7</c:v>
                </c:pt>
                <c:pt idx="38">
                  <c:v>19.399999999999999</c:v>
                </c:pt>
                <c:pt idx="39">
                  <c:v>19.399999999999999</c:v>
                </c:pt>
                <c:pt idx="40">
                  <c:v>19.399999999999999</c:v>
                </c:pt>
                <c:pt idx="41">
                  <c:v>19.3</c:v>
                </c:pt>
                <c:pt idx="42">
                  <c:v>19.399999999999999</c:v>
                </c:pt>
                <c:pt idx="43">
                  <c:v>19.5</c:v>
                </c:pt>
                <c:pt idx="44">
                  <c:v>19.5</c:v>
                </c:pt>
                <c:pt idx="45">
                  <c:v>19.399999999999999</c:v>
                </c:pt>
                <c:pt idx="46">
                  <c:v>19.5</c:v>
                </c:pt>
                <c:pt idx="47">
                  <c:v>19.5</c:v>
                </c:pt>
                <c:pt idx="48">
                  <c:v>19.7</c:v>
                </c:pt>
                <c:pt idx="49">
                  <c:v>19.399999999999999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'6RS'!$E$2</c:f>
              <c:strCache>
                <c:ptCount val="1"/>
                <c:pt idx="0">
                  <c:v>105</c:v>
                </c:pt>
              </c:strCache>
            </c:strRef>
          </c:tx>
          <c:val>
            <c:numRef>
              <c:f>'6RS'!$E$3:$E$52</c:f>
              <c:numCache>
                <c:formatCode>General</c:formatCode>
                <c:ptCount val="50"/>
                <c:pt idx="0">
                  <c:v>19.7</c:v>
                </c:pt>
                <c:pt idx="1">
                  <c:v>19.8</c:v>
                </c:pt>
                <c:pt idx="2">
                  <c:v>19.5</c:v>
                </c:pt>
                <c:pt idx="3">
                  <c:v>19.7</c:v>
                </c:pt>
                <c:pt idx="4">
                  <c:v>19.8</c:v>
                </c:pt>
                <c:pt idx="5">
                  <c:v>19.8</c:v>
                </c:pt>
                <c:pt idx="6">
                  <c:v>19.8</c:v>
                </c:pt>
                <c:pt idx="7">
                  <c:v>19.899999999999999</c:v>
                </c:pt>
                <c:pt idx="8">
                  <c:v>19.8</c:v>
                </c:pt>
                <c:pt idx="9">
                  <c:v>19.8</c:v>
                </c:pt>
                <c:pt idx="10">
                  <c:v>19.7</c:v>
                </c:pt>
                <c:pt idx="11">
                  <c:v>19.8</c:v>
                </c:pt>
                <c:pt idx="12">
                  <c:v>19.7</c:v>
                </c:pt>
                <c:pt idx="13">
                  <c:v>19.7</c:v>
                </c:pt>
                <c:pt idx="14">
                  <c:v>19.8</c:v>
                </c:pt>
                <c:pt idx="15">
                  <c:v>19.7</c:v>
                </c:pt>
                <c:pt idx="16">
                  <c:v>19.8</c:v>
                </c:pt>
                <c:pt idx="17">
                  <c:v>19.899999999999999</c:v>
                </c:pt>
                <c:pt idx="18">
                  <c:v>19.5</c:v>
                </c:pt>
                <c:pt idx="19">
                  <c:v>19.899999999999999</c:v>
                </c:pt>
                <c:pt idx="20">
                  <c:v>19.8</c:v>
                </c:pt>
                <c:pt idx="21">
                  <c:v>19.7</c:v>
                </c:pt>
                <c:pt idx="22">
                  <c:v>19.8</c:v>
                </c:pt>
                <c:pt idx="23">
                  <c:v>19.8</c:v>
                </c:pt>
                <c:pt idx="24">
                  <c:v>19.7</c:v>
                </c:pt>
                <c:pt idx="25">
                  <c:v>19.8</c:v>
                </c:pt>
                <c:pt idx="26">
                  <c:v>19.8</c:v>
                </c:pt>
                <c:pt idx="27">
                  <c:v>19.8</c:v>
                </c:pt>
                <c:pt idx="28">
                  <c:v>19.7</c:v>
                </c:pt>
                <c:pt idx="29">
                  <c:v>19.899999999999999</c:v>
                </c:pt>
                <c:pt idx="30">
                  <c:v>19.7</c:v>
                </c:pt>
                <c:pt idx="31">
                  <c:v>19.8</c:v>
                </c:pt>
                <c:pt idx="32">
                  <c:v>19.7</c:v>
                </c:pt>
                <c:pt idx="33">
                  <c:v>19.8</c:v>
                </c:pt>
                <c:pt idx="34">
                  <c:v>19.8</c:v>
                </c:pt>
                <c:pt idx="35">
                  <c:v>19.899999999999999</c:v>
                </c:pt>
                <c:pt idx="36">
                  <c:v>19.7</c:v>
                </c:pt>
                <c:pt idx="37">
                  <c:v>19.8</c:v>
                </c:pt>
                <c:pt idx="38">
                  <c:v>19.8</c:v>
                </c:pt>
                <c:pt idx="39">
                  <c:v>19.8</c:v>
                </c:pt>
                <c:pt idx="40">
                  <c:v>19.8</c:v>
                </c:pt>
                <c:pt idx="41">
                  <c:v>19.8</c:v>
                </c:pt>
                <c:pt idx="42">
                  <c:v>19.899999999999999</c:v>
                </c:pt>
                <c:pt idx="43">
                  <c:v>19.8</c:v>
                </c:pt>
                <c:pt idx="44">
                  <c:v>19.8</c:v>
                </c:pt>
                <c:pt idx="45">
                  <c:v>19.8</c:v>
                </c:pt>
                <c:pt idx="46">
                  <c:v>19.7</c:v>
                </c:pt>
                <c:pt idx="47">
                  <c:v>19.7</c:v>
                </c:pt>
                <c:pt idx="48">
                  <c:v>19.8</c:v>
                </c:pt>
                <c:pt idx="49">
                  <c:v>19.8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'6RS'!$F$2</c:f>
              <c:strCache>
                <c:ptCount val="1"/>
                <c:pt idx="0">
                  <c:v>59</c:v>
                </c:pt>
              </c:strCache>
            </c:strRef>
          </c:tx>
          <c:val>
            <c:numRef>
              <c:f>'6RS'!$F$3:$F$52</c:f>
              <c:numCache>
                <c:formatCode>General</c:formatCode>
                <c:ptCount val="50"/>
                <c:pt idx="0">
                  <c:v>20.100000000000001</c:v>
                </c:pt>
                <c:pt idx="1">
                  <c:v>20.5</c:v>
                </c:pt>
                <c:pt idx="2">
                  <c:v>20.100000000000001</c:v>
                </c:pt>
                <c:pt idx="3">
                  <c:v>20.3</c:v>
                </c:pt>
                <c:pt idx="4">
                  <c:v>20.399999999999999</c:v>
                </c:pt>
                <c:pt idx="5">
                  <c:v>20.100000000000001</c:v>
                </c:pt>
                <c:pt idx="6">
                  <c:v>20.5</c:v>
                </c:pt>
                <c:pt idx="7">
                  <c:v>20.399999999999999</c:v>
                </c:pt>
                <c:pt idx="8">
                  <c:v>20.100000000000001</c:v>
                </c:pt>
                <c:pt idx="9">
                  <c:v>20.5</c:v>
                </c:pt>
                <c:pt idx="10">
                  <c:v>20.100000000000001</c:v>
                </c:pt>
                <c:pt idx="11">
                  <c:v>20.399999999999999</c:v>
                </c:pt>
                <c:pt idx="12">
                  <c:v>20.3</c:v>
                </c:pt>
                <c:pt idx="13">
                  <c:v>20</c:v>
                </c:pt>
                <c:pt idx="14">
                  <c:v>20.399999999999999</c:v>
                </c:pt>
                <c:pt idx="15">
                  <c:v>20.100000000000001</c:v>
                </c:pt>
                <c:pt idx="16">
                  <c:v>20.100000000000001</c:v>
                </c:pt>
                <c:pt idx="17">
                  <c:v>20.399999999999999</c:v>
                </c:pt>
                <c:pt idx="18">
                  <c:v>20.3</c:v>
                </c:pt>
                <c:pt idx="19">
                  <c:v>20.5</c:v>
                </c:pt>
                <c:pt idx="20">
                  <c:v>20.3</c:v>
                </c:pt>
                <c:pt idx="21">
                  <c:v>20.399999999999999</c:v>
                </c:pt>
                <c:pt idx="22">
                  <c:v>20.399999999999999</c:v>
                </c:pt>
                <c:pt idx="23">
                  <c:v>20.3</c:v>
                </c:pt>
                <c:pt idx="24">
                  <c:v>20</c:v>
                </c:pt>
                <c:pt idx="25">
                  <c:v>20.399999999999999</c:v>
                </c:pt>
                <c:pt idx="26">
                  <c:v>20.3</c:v>
                </c:pt>
                <c:pt idx="27">
                  <c:v>20.100000000000001</c:v>
                </c:pt>
                <c:pt idx="28">
                  <c:v>20.100000000000001</c:v>
                </c:pt>
                <c:pt idx="29">
                  <c:v>20.5</c:v>
                </c:pt>
                <c:pt idx="30">
                  <c:v>20.399999999999999</c:v>
                </c:pt>
                <c:pt idx="31">
                  <c:v>20.5</c:v>
                </c:pt>
                <c:pt idx="32">
                  <c:v>20.5</c:v>
                </c:pt>
                <c:pt idx="33">
                  <c:v>20.399999999999999</c:v>
                </c:pt>
                <c:pt idx="34">
                  <c:v>20.399999999999999</c:v>
                </c:pt>
                <c:pt idx="35">
                  <c:v>20.399999999999999</c:v>
                </c:pt>
                <c:pt idx="36">
                  <c:v>20.3</c:v>
                </c:pt>
                <c:pt idx="37">
                  <c:v>20.399999999999999</c:v>
                </c:pt>
                <c:pt idx="38">
                  <c:v>20.3</c:v>
                </c:pt>
                <c:pt idx="39">
                  <c:v>20.3</c:v>
                </c:pt>
                <c:pt idx="40">
                  <c:v>20.3</c:v>
                </c:pt>
                <c:pt idx="41">
                  <c:v>20.3</c:v>
                </c:pt>
                <c:pt idx="42">
                  <c:v>20.399999999999999</c:v>
                </c:pt>
                <c:pt idx="43">
                  <c:v>20.3</c:v>
                </c:pt>
                <c:pt idx="44">
                  <c:v>20.6</c:v>
                </c:pt>
                <c:pt idx="45">
                  <c:v>20.3</c:v>
                </c:pt>
                <c:pt idx="46">
                  <c:v>20.3</c:v>
                </c:pt>
                <c:pt idx="47">
                  <c:v>20.399999999999999</c:v>
                </c:pt>
                <c:pt idx="48">
                  <c:v>20.3</c:v>
                </c:pt>
                <c:pt idx="49">
                  <c:v>20.3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'6RS'!$G$2</c:f>
              <c:strCache>
                <c:ptCount val="1"/>
                <c:pt idx="0">
                  <c:v>74</c:v>
                </c:pt>
              </c:strCache>
            </c:strRef>
          </c:tx>
          <c:val>
            <c:numRef>
              <c:f>'6RS'!$G$3:$G$52</c:f>
              <c:numCache>
                <c:formatCode>General</c:formatCode>
                <c:ptCount val="50"/>
                <c:pt idx="0">
                  <c:v>19.8</c:v>
                </c:pt>
                <c:pt idx="1">
                  <c:v>19.8</c:v>
                </c:pt>
                <c:pt idx="2">
                  <c:v>19.899999999999999</c:v>
                </c:pt>
                <c:pt idx="3">
                  <c:v>19.899999999999999</c:v>
                </c:pt>
                <c:pt idx="4">
                  <c:v>20</c:v>
                </c:pt>
                <c:pt idx="5">
                  <c:v>19.899999999999999</c:v>
                </c:pt>
                <c:pt idx="6">
                  <c:v>19.7</c:v>
                </c:pt>
                <c:pt idx="7">
                  <c:v>19.899999999999999</c:v>
                </c:pt>
                <c:pt idx="8">
                  <c:v>19.7</c:v>
                </c:pt>
                <c:pt idx="9">
                  <c:v>19.8</c:v>
                </c:pt>
                <c:pt idx="10">
                  <c:v>19.8</c:v>
                </c:pt>
                <c:pt idx="11">
                  <c:v>19.8</c:v>
                </c:pt>
                <c:pt idx="12">
                  <c:v>19.899999999999999</c:v>
                </c:pt>
                <c:pt idx="13">
                  <c:v>19.899999999999999</c:v>
                </c:pt>
                <c:pt idx="14">
                  <c:v>19.8</c:v>
                </c:pt>
                <c:pt idx="15">
                  <c:v>19.899999999999999</c:v>
                </c:pt>
                <c:pt idx="16">
                  <c:v>19.899999999999999</c:v>
                </c:pt>
                <c:pt idx="17">
                  <c:v>20</c:v>
                </c:pt>
                <c:pt idx="18">
                  <c:v>19.899999999999999</c:v>
                </c:pt>
                <c:pt idx="19">
                  <c:v>19.8</c:v>
                </c:pt>
                <c:pt idx="20">
                  <c:v>19.8</c:v>
                </c:pt>
                <c:pt idx="21">
                  <c:v>19.899999999999999</c:v>
                </c:pt>
                <c:pt idx="22">
                  <c:v>19.7</c:v>
                </c:pt>
                <c:pt idx="23">
                  <c:v>19.8</c:v>
                </c:pt>
                <c:pt idx="24">
                  <c:v>19.899999999999999</c:v>
                </c:pt>
                <c:pt idx="25">
                  <c:v>19.7</c:v>
                </c:pt>
                <c:pt idx="26">
                  <c:v>19.8</c:v>
                </c:pt>
                <c:pt idx="27">
                  <c:v>19.8</c:v>
                </c:pt>
                <c:pt idx="28">
                  <c:v>19.899999999999999</c:v>
                </c:pt>
                <c:pt idx="29">
                  <c:v>19.7</c:v>
                </c:pt>
                <c:pt idx="30">
                  <c:v>19.899999999999999</c:v>
                </c:pt>
                <c:pt idx="31">
                  <c:v>19.899999999999999</c:v>
                </c:pt>
                <c:pt idx="32">
                  <c:v>19.899999999999999</c:v>
                </c:pt>
                <c:pt idx="33">
                  <c:v>19.899999999999999</c:v>
                </c:pt>
                <c:pt idx="34">
                  <c:v>20</c:v>
                </c:pt>
                <c:pt idx="35">
                  <c:v>19.899999999999999</c:v>
                </c:pt>
                <c:pt idx="36">
                  <c:v>20</c:v>
                </c:pt>
                <c:pt idx="37">
                  <c:v>19.8</c:v>
                </c:pt>
                <c:pt idx="38">
                  <c:v>19.899999999999999</c:v>
                </c:pt>
                <c:pt idx="39">
                  <c:v>19.8</c:v>
                </c:pt>
                <c:pt idx="40">
                  <c:v>19.7</c:v>
                </c:pt>
                <c:pt idx="41">
                  <c:v>19.7</c:v>
                </c:pt>
                <c:pt idx="42">
                  <c:v>19.899999999999999</c:v>
                </c:pt>
                <c:pt idx="43">
                  <c:v>19.8</c:v>
                </c:pt>
                <c:pt idx="44">
                  <c:v>19.8</c:v>
                </c:pt>
                <c:pt idx="45">
                  <c:v>19.8</c:v>
                </c:pt>
                <c:pt idx="46">
                  <c:v>19.899999999999999</c:v>
                </c:pt>
                <c:pt idx="47">
                  <c:v>19.899999999999999</c:v>
                </c:pt>
                <c:pt idx="48">
                  <c:v>19.899999999999999</c:v>
                </c:pt>
                <c:pt idx="49">
                  <c:v>19.8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'6RS'!$H$2</c:f>
              <c:strCache>
                <c:ptCount val="1"/>
                <c:pt idx="0">
                  <c:v>88</c:v>
                </c:pt>
              </c:strCache>
            </c:strRef>
          </c:tx>
          <c:val>
            <c:numRef>
              <c:f>'6RS'!$H$3:$H$52</c:f>
              <c:numCache>
                <c:formatCode>General</c:formatCode>
                <c:ptCount val="50"/>
                <c:pt idx="0">
                  <c:v>19.3</c:v>
                </c:pt>
                <c:pt idx="1">
                  <c:v>19.2</c:v>
                </c:pt>
                <c:pt idx="2">
                  <c:v>19.3</c:v>
                </c:pt>
                <c:pt idx="3">
                  <c:v>19.399999999999999</c:v>
                </c:pt>
                <c:pt idx="4">
                  <c:v>19.399999999999999</c:v>
                </c:pt>
                <c:pt idx="5">
                  <c:v>19.399999999999999</c:v>
                </c:pt>
                <c:pt idx="6">
                  <c:v>19</c:v>
                </c:pt>
                <c:pt idx="7">
                  <c:v>19.3</c:v>
                </c:pt>
                <c:pt idx="8">
                  <c:v>19.399999999999999</c:v>
                </c:pt>
                <c:pt idx="9">
                  <c:v>19.2</c:v>
                </c:pt>
                <c:pt idx="10">
                  <c:v>19.399999999999999</c:v>
                </c:pt>
                <c:pt idx="11">
                  <c:v>19.2</c:v>
                </c:pt>
                <c:pt idx="12">
                  <c:v>19.399999999999999</c:v>
                </c:pt>
                <c:pt idx="13">
                  <c:v>19.3</c:v>
                </c:pt>
                <c:pt idx="14">
                  <c:v>19.3</c:v>
                </c:pt>
                <c:pt idx="15">
                  <c:v>19.3</c:v>
                </c:pt>
                <c:pt idx="16">
                  <c:v>19.3</c:v>
                </c:pt>
                <c:pt idx="17">
                  <c:v>19.2</c:v>
                </c:pt>
                <c:pt idx="18">
                  <c:v>19.5</c:v>
                </c:pt>
                <c:pt idx="19">
                  <c:v>19.2</c:v>
                </c:pt>
                <c:pt idx="20">
                  <c:v>19</c:v>
                </c:pt>
                <c:pt idx="21">
                  <c:v>19.399999999999999</c:v>
                </c:pt>
                <c:pt idx="22">
                  <c:v>19.3</c:v>
                </c:pt>
                <c:pt idx="23">
                  <c:v>19.3</c:v>
                </c:pt>
                <c:pt idx="24">
                  <c:v>19.399999999999999</c:v>
                </c:pt>
                <c:pt idx="25">
                  <c:v>19.3</c:v>
                </c:pt>
                <c:pt idx="26">
                  <c:v>19.2</c:v>
                </c:pt>
                <c:pt idx="27">
                  <c:v>19.3</c:v>
                </c:pt>
                <c:pt idx="28">
                  <c:v>19.3</c:v>
                </c:pt>
                <c:pt idx="29">
                  <c:v>19.2</c:v>
                </c:pt>
                <c:pt idx="30">
                  <c:v>19.399999999999999</c:v>
                </c:pt>
                <c:pt idx="31">
                  <c:v>19.3</c:v>
                </c:pt>
                <c:pt idx="32">
                  <c:v>19</c:v>
                </c:pt>
                <c:pt idx="33">
                  <c:v>19.2</c:v>
                </c:pt>
                <c:pt idx="34">
                  <c:v>19.399999999999999</c:v>
                </c:pt>
                <c:pt idx="35">
                  <c:v>19.3</c:v>
                </c:pt>
                <c:pt idx="36">
                  <c:v>19.3</c:v>
                </c:pt>
                <c:pt idx="37">
                  <c:v>19.399999999999999</c:v>
                </c:pt>
                <c:pt idx="38">
                  <c:v>19.3</c:v>
                </c:pt>
                <c:pt idx="39">
                  <c:v>19.3</c:v>
                </c:pt>
                <c:pt idx="40">
                  <c:v>19.3</c:v>
                </c:pt>
                <c:pt idx="41">
                  <c:v>19.3</c:v>
                </c:pt>
                <c:pt idx="42">
                  <c:v>19.399999999999999</c:v>
                </c:pt>
                <c:pt idx="43">
                  <c:v>19.2</c:v>
                </c:pt>
                <c:pt idx="44">
                  <c:v>19.2</c:v>
                </c:pt>
                <c:pt idx="45">
                  <c:v>19.3</c:v>
                </c:pt>
                <c:pt idx="46">
                  <c:v>19.3</c:v>
                </c:pt>
                <c:pt idx="47">
                  <c:v>19.3</c:v>
                </c:pt>
                <c:pt idx="48">
                  <c:v>19.399999999999999</c:v>
                </c:pt>
                <c:pt idx="49">
                  <c:v>19.399999999999999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'6RS'!$I$2</c:f>
              <c:strCache>
                <c:ptCount val="1"/>
                <c:pt idx="0">
                  <c:v>94</c:v>
                </c:pt>
              </c:strCache>
            </c:strRef>
          </c:tx>
          <c:val>
            <c:numRef>
              <c:f>'6RS'!$I$3:$I$52</c:f>
              <c:numCache>
                <c:formatCode>General</c:formatCode>
                <c:ptCount val="50"/>
                <c:pt idx="0">
                  <c:v>19.2</c:v>
                </c:pt>
                <c:pt idx="1">
                  <c:v>18.8</c:v>
                </c:pt>
                <c:pt idx="2">
                  <c:v>19</c:v>
                </c:pt>
                <c:pt idx="3">
                  <c:v>18.899999999999999</c:v>
                </c:pt>
                <c:pt idx="4">
                  <c:v>18.8</c:v>
                </c:pt>
                <c:pt idx="5">
                  <c:v>18.899999999999999</c:v>
                </c:pt>
                <c:pt idx="6">
                  <c:v>19</c:v>
                </c:pt>
                <c:pt idx="7">
                  <c:v>18.7</c:v>
                </c:pt>
                <c:pt idx="8">
                  <c:v>18.899999999999999</c:v>
                </c:pt>
                <c:pt idx="9">
                  <c:v>18.8</c:v>
                </c:pt>
                <c:pt idx="10">
                  <c:v>19.2</c:v>
                </c:pt>
                <c:pt idx="11">
                  <c:v>18.8</c:v>
                </c:pt>
                <c:pt idx="12">
                  <c:v>18.8</c:v>
                </c:pt>
                <c:pt idx="13">
                  <c:v>19</c:v>
                </c:pt>
                <c:pt idx="14">
                  <c:v>18.899999999999999</c:v>
                </c:pt>
                <c:pt idx="15">
                  <c:v>18.8</c:v>
                </c:pt>
                <c:pt idx="16">
                  <c:v>18.8</c:v>
                </c:pt>
                <c:pt idx="17">
                  <c:v>18.8</c:v>
                </c:pt>
                <c:pt idx="18">
                  <c:v>18.8</c:v>
                </c:pt>
                <c:pt idx="19">
                  <c:v>18.600000000000001</c:v>
                </c:pt>
                <c:pt idx="20">
                  <c:v>19</c:v>
                </c:pt>
                <c:pt idx="21">
                  <c:v>18.8</c:v>
                </c:pt>
                <c:pt idx="22">
                  <c:v>18.899999999999999</c:v>
                </c:pt>
                <c:pt idx="23">
                  <c:v>18.899999999999999</c:v>
                </c:pt>
                <c:pt idx="24">
                  <c:v>18.899999999999999</c:v>
                </c:pt>
                <c:pt idx="25">
                  <c:v>18.8</c:v>
                </c:pt>
                <c:pt idx="26">
                  <c:v>18.600000000000001</c:v>
                </c:pt>
                <c:pt idx="27">
                  <c:v>19</c:v>
                </c:pt>
                <c:pt idx="28">
                  <c:v>18.899999999999999</c:v>
                </c:pt>
                <c:pt idx="29">
                  <c:v>19</c:v>
                </c:pt>
                <c:pt idx="30">
                  <c:v>18.8</c:v>
                </c:pt>
                <c:pt idx="31">
                  <c:v>19</c:v>
                </c:pt>
                <c:pt idx="32">
                  <c:v>18.899999999999999</c:v>
                </c:pt>
                <c:pt idx="33">
                  <c:v>18.7</c:v>
                </c:pt>
                <c:pt idx="34">
                  <c:v>18.899999999999999</c:v>
                </c:pt>
                <c:pt idx="35">
                  <c:v>18.7</c:v>
                </c:pt>
                <c:pt idx="36">
                  <c:v>18.899999999999999</c:v>
                </c:pt>
                <c:pt idx="37">
                  <c:v>18.899999999999999</c:v>
                </c:pt>
                <c:pt idx="38">
                  <c:v>18.8</c:v>
                </c:pt>
                <c:pt idx="39">
                  <c:v>18.8</c:v>
                </c:pt>
                <c:pt idx="40">
                  <c:v>18.899999999999999</c:v>
                </c:pt>
                <c:pt idx="41">
                  <c:v>18.8</c:v>
                </c:pt>
                <c:pt idx="42">
                  <c:v>18.600000000000001</c:v>
                </c:pt>
                <c:pt idx="43">
                  <c:v>18.7</c:v>
                </c:pt>
                <c:pt idx="44">
                  <c:v>18.7</c:v>
                </c:pt>
                <c:pt idx="45">
                  <c:v>18.899999999999999</c:v>
                </c:pt>
                <c:pt idx="46">
                  <c:v>19</c:v>
                </c:pt>
                <c:pt idx="47">
                  <c:v>18.7</c:v>
                </c:pt>
                <c:pt idx="48">
                  <c:v>18.899999999999999</c:v>
                </c:pt>
                <c:pt idx="49">
                  <c:v>18.899999999999999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49728"/>
        <c:axId val="61451264"/>
      </c:lineChart>
      <c:catAx>
        <c:axId val="61449728"/>
        <c:scaling>
          <c:orientation val="minMax"/>
        </c:scaling>
        <c:delete val="0"/>
        <c:axPos val="b"/>
        <c:majorTickMark val="out"/>
        <c:minorTickMark val="none"/>
        <c:tickLblPos val="nextTo"/>
        <c:crossAx val="61451264"/>
        <c:crosses val="autoZero"/>
        <c:auto val="1"/>
        <c:lblAlgn val="ctr"/>
        <c:lblOffset val="100"/>
        <c:noMultiLvlLbl val="0"/>
      </c:catAx>
      <c:valAx>
        <c:axId val="61451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449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'7LC'!$B$3:$B$52</c:f>
              <c:numCache>
                <c:formatCode>General</c:formatCode>
                <c:ptCount val="50"/>
                <c:pt idx="0">
                  <c:v>0.4</c:v>
                </c:pt>
                <c:pt idx="1">
                  <c:v>0.5</c:v>
                </c:pt>
                <c:pt idx="2">
                  <c:v>0.5</c:v>
                </c:pt>
                <c:pt idx="3">
                  <c:v>0.6</c:v>
                </c:pt>
                <c:pt idx="4">
                  <c:v>0.4</c:v>
                </c:pt>
                <c:pt idx="5">
                  <c:v>0.6</c:v>
                </c:pt>
                <c:pt idx="6">
                  <c:v>0.7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0.5</c:v>
                </c:pt>
                <c:pt idx="12">
                  <c:v>0.4</c:v>
                </c:pt>
                <c:pt idx="13">
                  <c:v>0.5</c:v>
                </c:pt>
                <c:pt idx="14">
                  <c:v>0.5</c:v>
                </c:pt>
                <c:pt idx="15">
                  <c:v>0.6</c:v>
                </c:pt>
                <c:pt idx="16">
                  <c:v>0.5</c:v>
                </c:pt>
                <c:pt idx="17">
                  <c:v>0.4</c:v>
                </c:pt>
                <c:pt idx="18">
                  <c:v>0.4</c:v>
                </c:pt>
                <c:pt idx="19">
                  <c:v>0.6</c:v>
                </c:pt>
                <c:pt idx="20">
                  <c:v>0.5</c:v>
                </c:pt>
                <c:pt idx="21">
                  <c:v>0.5</c:v>
                </c:pt>
                <c:pt idx="22">
                  <c:v>0.6</c:v>
                </c:pt>
                <c:pt idx="23">
                  <c:v>0.5</c:v>
                </c:pt>
                <c:pt idx="24">
                  <c:v>0.5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0.5</c:v>
                </c:pt>
                <c:pt idx="29">
                  <c:v>0.6</c:v>
                </c:pt>
                <c:pt idx="30">
                  <c:v>0.6</c:v>
                </c:pt>
                <c:pt idx="31">
                  <c:v>0.7</c:v>
                </c:pt>
                <c:pt idx="32">
                  <c:v>0.2</c:v>
                </c:pt>
                <c:pt idx="33">
                  <c:v>0.4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0.6</c:v>
                </c:pt>
                <c:pt idx="39">
                  <c:v>0.5</c:v>
                </c:pt>
                <c:pt idx="40">
                  <c:v>0.5</c:v>
                </c:pt>
                <c:pt idx="41">
                  <c:v>0.7</c:v>
                </c:pt>
                <c:pt idx="42">
                  <c:v>0.6</c:v>
                </c:pt>
                <c:pt idx="43">
                  <c:v>0.5</c:v>
                </c:pt>
                <c:pt idx="44">
                  <c:v>0.7</c:v>
                </c:pt>
                <c:pt idx="45">
                  <c:v>0.2</c:v>
                </c:pt>
                <c:pt idx="46">
                  <c:v>0.6</c:v>
                </c:pt>
                <c:pt idx="47">
                  <c:v>0.4</c:v>
                </c:pt>
                <c:pt idx="48">
                  <c:v>0.6</c:v>
                </c:pt>
                <c:pt idx="49">
                  <c:v>0.5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'7LC'!$C$3:$C$52</c:f>
              <c:numCache>
                <c:formatCode>General</c:formatCode>
                <c:ptCount val="50"/>
                <c:pt idx="0">
                  <c:v>0.5</c:v>
                </c:pt>
                <c:pt idx="1">
                  <c:v>0.1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0.5</c:v>
                </c:pt>
                <c:pt idx="6">
                  <c:v>0.4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0.4</c:v>
                </c:pt>
                <c:pt idx="11">
                  <c:v>0.2</c:v>
                </c:pt>
                <c:pt idx="12">
                  <c:v>0.5</c:v>
                </c:pt>
                <c:pt idx="13">
                  <c:v>0.4</c:v>
                </c:pt>
                <c:pt idx="14">
                  <c:v>0.2</c:v>
                </c:pt>
                <c:pt idx="15">
                  <c:v>0.5</c:v>
                </c:pt>
                <c:pt idx="16">
                  <c:v>0.5</c:v>
                </c:pt>
                <c:pt idx="17">
                  <c:v>0.1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0.5</c:v>
                </c:pt>
                <c:pt idx="22">
                  <c:v>0.6</c:v>
                </c:pt>
                <c:pt idx="23">
                  <c:v>0.5</c:v>
                </c:pt>
                <c:pt idx="24">
                  <c:v>0.6</c:v>
                </c:pt>
                <c:pt idx="25">
                  <c:v>0.4</c:v>
                </c:pt>
                <c:pt idx="26">
                  <c:v>0.6</c:v>
                </c:pt>
                <c:pt idx="27">
                  <c:v>0.4</c:v>
                </c:pt>
                <c:pt idx="28">
                  <c:v>0.4</c:v>
                </c:pt>
                <c:pt idx="29">
                  <c:v>0.5</c:v>
                </c:pt>
                <c:pt idx="30">
                  <c:v>0.5</c:v>
                </c:pt>
                <c:pt idx="31">
                  <c:v>0.2</c:v>
                </c:pt>
                <c:pt idx="32">
                  <c:v>0.5</c:v>
                </c:pt>
                <c:pt idx="33">
                  <c:v>0.4</c:v>
                </c:pt>
                <c:pt idx="34">
                  <c:v>0.2</c:v>
                </c:pt>
                <c:pt idx="35">
                  <c:v>0.4</c:v>
                </c:pt>
                <c:pt idx="36">
                  <c:v>0.5</c:v>
                </c:pt>
                <c:pt idx="37">
                  <c:v>0.5</c:v>
                </c:pt>
                <c:pt idx="38">
                  <c:v>0.2</c:v>
                </c:pt>
                <c:pt idx="39">
                  <c:v>0.1</c:v>
                </c:pt>
                <c:pt idx="40">
                  <c:v>0.6</c:v>
                </c:pt>
                <c:pt idx="41">
                  <c:v>0.4</c:v>
                </c:pt>
                <c:pt idx="42">
                  <c:v>0.2</c:v>
                </c:pt>
                <c:pt idx="43">
                  <c:v>0</c:v>
                </c:pt>
                <c:pt idx="44">
                  <c:v>0.4</c:v>
                </c:pt>
                <c:pt idx="45">
                  <c:v>0.5</c:v>
                </c:pt>
                <c:pt idx="46">
                  <c:v>0.2</c:v>
                </c:pt>
                <c:pt idx="47">
                  <c:v>0.1</c:v>
                </c:pt>
                <c:pt idx="48">
                  <c:v>0.2</c:v>
                </c:pt>
                <c:pt idx="49">
                  <c:v>0.2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'7LC'!$D$3:$D$52</c:f>
              <c:numCache>
                <c:formatCode>General</c:formatCode>
                <c:ptCount val="50"/>
                <c:pt idx="0">
                  <c:v>0.4</c:v>
                </c:pt>
                <c:pt idx="1">
                  <c:v>0.4</c:v>
                </c:pt>
                <c:pt idx="2">
                  <c:v>0.5</c:v>
                </c:pt>
                <c:pt idx="3">
                  <c:v>0.4</c:v>
                </c:pt>
                <c:pt idx="4">
                  <c:v>0.6</c:v>
                </c:pt>
                <c:pt idx="5">
                  <c:v>0.2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0.4</c:v>
                </c:pt>
                <c:pt idx="13">
                  <c:v>0.6</c:v>
                </c:pt>
                <c:pt idx="14">
                  <c:v>0.2</c:v>
                </c:pt>
                <c:pt idx="15">
                  <c:v>0.2</c:v>
                </c:pt>
                <c:pt idx="16">
                  <c:v>0.7</c:v>
                </c:pt>
                <c:pt idx="17">
                  <c:v>0.6</c:v>
                </c:pt>
                <c:pt idx="18">
                  <c:v>0.5</c:v>
                </c:pt>
                <c:pt idx="19">
                  <c:v>0.2</c:v>
                </c:pt>
                <c:pt idx="20">
                  <c:v>0.6</c:v>
                </c:pt>
                <c:pt idx="21">
                  <c:v>0.7</c:v>
                </c:pt>
                <c:pt idx="22">
                  <c:v>0.2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0.2</c:v>
                </c:pt>
                <c:pt idx="28">
                  <c:v>0.4</c:v>
                </c:pt>
                <c:pt idx="29">
                  <c:v>0.5</c:v>
                </c:pt>
                <c:pt idx="30">
                  <c:v>0.5</c:v>
                </c:pt>
                <c:pt idx="31">
                  <c:v>0.4</c:v>
                </c:pt>
                <c:pt idx="32">
                  <c:v>0.6</c:v>
                </c:pt>
                <c:pt idx="33">
                  <c:v>0.4</c:v>
                </c:pt>
                <c:pt idx="34">
                  <c:v>0.4</c:v>
                </c:pt>
                <c:pt idx="35">
                  <c:v>0.4</c:v>
                </c:pt>
                <c:pt idx="36">
                  <c:v>0.5</c:v>
                </c:pt>
                <c:pt idx="37">
                  <c:v>0.6</c:v>
                </c:pt>
                <c:pt idx="38">
                  <c:v>0.5</c:v>
                </c:pt>
                <c:pt idx="39">
                  <c:v>0.6</c:v>
                </c:pt>
                <c:pt idx="40">
                  <c:v>0.5</c:v>
                </c:pt>
                <c:pt idx="41">
                  <c:v>0.4</c:v>
                </c:pt>
                <c:pt idx="42">
                  <c:v>0.4</c:v>
                </c:pt>
                <c:pt idx="43">
                  <c:v>0.5</c:v>
                </c:pt>
                <c:pt idx="44">
                  <c:v>0.4</c:v>
                </c:pt>
                <c:pt idx="45">
                  <c:v>0.6</c:v>
                </c:pt>
                <c:pt idx="46">
                  <c:v>0.2</c:v>
                </c:pt>
                <c:pt idx="47">
                  <c:v>0.5</c:v>
                </c:pt>
                <c:pt idx="48">
                  <c:v>0.5</c:v>
                </c:pt>
                <c:pt idx="49">
                  <c:v>0.4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'7LC'!$E$3:$E$52</c:f>
              <c:numCache>
                <c:formatCode>General</c:formatCode>
                <c:ptCount val="50"/>
                <c:pt idx="0">
                  <c:v>0.5</c:v>
                </c:pt>
                <c:pt idx="1">
                  <c:v>0.4</c:v>
                </c:pt>
                <c:pt idx="2">
                  <c:v>0.2</c:v>
                </c:pt>
                <c:pt idx="3">
                  <c:v>0.2</c:v>
                </c:pt>
                <c:pt idx="4">
                  <c:v>0.4</c:v>
                </c:pt>
                <c:pt idx="5">
                  <c:v>0.1</c:v>
                </c:pt>
                <c:pt idx="6">
                  <c:v>0.2</c:v>
                </c:pt>
                <c:pt idx="7">
                  <c:v>0.1</c:v>
                </c:pt>
                <c:pt idx="8">
                  <c:v>0.2</c:v>
                </c:pt>
                <c:pt idx="9">
                  <c:v>0.4</c:v>
                </c:pt>
                <c:pt idx="10">
                  <c:v>0.2</c:v>
                </c:pt>
                <c:pt idx="11">
                  <c:v>0.4</c:v>
                </c:pt>
                <c:pt idx="12">
                  <c:v>0.4</c:v>
                </c:pt>
                <c:pt idx="13">
                  <c:v>0.1</c:v>
                </c:pt>
                <c:pt idx="14">
                  <c:v>0.4</c:v>
                </c:pt>
                <c:pt idx="15">
                  <c:v>0.1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0.2</c:v>
                </c:pt>
                <c:pt idx="20">
                  <c:v>0.2</c:v>
                </c:pt>
                <c:pt idx="21">
                  <c:v>0.4</c:v>
                </c:pt>
                <c:pt idx="22">
                  <c:v>0.2</c:v>
                </c:pt>
                <c:pt idx="23">
                  <c:v>0.1</c:v>
                </c:pt>
                <c:pt idx="24">
                  <c:v>0.1</c:v>
                </c:pt>
                <c:pt idx="25">
                  <c:v>0.2</c:v>
                </c:pt>
                <c:pt idx="26">
                  <c:v>0.2</c:v>
                </c:pt>
                <c:pt idx="27">
                  <c:v>0.1</c:v>
                </c:pt>
                <c:pt idx="28">
                  <c:v>0.4</c:v>
                </c:pt>
                <c:pt idx="29">
                  <c:v>0.1</c:v>
                </c:pt>
                <c:pt idx="30">
                  <c:v>0.1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0.2</c:v>
                </c:pt>
                <c:pt idx="35">
                  <c:v>0.2</c:v>
                </c:pt>
                <c:pt idx="36">
                  <c:v>0.4</c:v>
                </c:pt>
                <c:pt idx="37">
                  <c:v>0.2</c:v>
                </c:pt>
                <c:pt idx="38">
                  <c:v>0.4</c:v>
                </c:pt>
                <c:pt idx="39">
                  <c:v>0.4</c:v>
                </c:pt>
                <c:pt idx="40">
                  <c:v>0.2</c:v>
                </c:pt>
                <c:pt idx="41">
                  <c:v>0.4</c:v>
                </c:pt>
                <c:pt idx="42">
                  <c:v>0.2</c:v>
                </c:pt>
                <c:pt idx="43">
                  <c:v>0.5</c:v>
                </c:pt>
                <c:pt idx="44">
                  <c:v>0.2</c:v>
                </c:pt>
                <c:pt idx="45">
                  <c:v>0.4</c:v>
                </c:pt>
                <c:pt idx="46">
                  <c:v>0.2</c:v>
                </c:pt>
                <c:pt idx="47">
                  <c:v>0.2</c:v>
                </c:pt>
                <c:pt idx="48">
                  <c:v>0.4</c:v>
                </c:pt>
                <c:pt idx="49">
                  <c:v>0.2</c:v>
                </c:pt>
              </c:numCache>
            </c:numRef>
          </c:val>
          <c:smooth val="0"/>
        </c:ser>
        <c:ser>
          <c:idx val="4"/>
          <c:order val="4"/>
          <c:val>
            <c:numRef>
              <c:f>'7LC'!$F$3:$F$52</c:f>
              <c:numCache>
                <c:formatCode>General</c:formatCode>
                <c:ptCount val="50"/>
                <c:pt idx="0">
                  <c:v>1</c:v>
                </c:pt>
                <c:pt idx="1">
                  <c:v>0.7</c:v>
                </c:pt>
                <c:pt idx="2">
                  <c:v>0.9</c:v>
                </c:pt>
                <c:pt idx="3">
                  <c:v>0.9</c:v>
                </c:pt>
                <c:pt idx="4">
                  <c:v>0.7</c:v>
                </c:pt>
                <c:pt idx="5">
                  <c:v>1</c:v>
                </c:pt>
                <c:pt idx="6">
                  <c:v>0.7</c:v>
                </c:pt>
                <c:pt idx="7">
                  <c:v>0.9</c:v>
                </c:pt>
                <c:pt idx="8">
                  <c:v>0.6</c:v>
                </c:pt>
                <c:pt idx="9">
                  <c:v>0.7</c:v>
                </c:pt>
                <c:pt idx="10">
                  <c:v>0.6</c:v>
                </c:pt>
                <c:pt idx="11">
                  <c:v>1.1000000000000001</c:v>
                </c:pt>
                <c:pt idx="12">
                  <c:v>0.7</c:v>
                </c:pt>
                <c:pt idx="13">
                  <c:v>0.9</c:v>
                </c:pt>
                <c:pt idx="14">
                  <c:v>1</c:v>
                </c:pt>
                <c:pt idx="15">
                  <c:v>0.9</c:v>
                </c:pt>
                <c:pt idx="16">
                  <c:v>0.7</c:v>
                </c:pt>
                <c:pt idx="17">
                  <c:v>0.7</c:v>
                </c:pt>
                <c:pt idx="18">
                  <c:v>0.9</c:v>
                </c:pt>
                <c:pt idx="19">
                  <c:v>0.9</c:v>
                </c:pt>
                <c:pt idx="20">
                  <c:v>0.6</c:v>
                </c:pt>
                <c:pt idx="21">
                  <c:v>0.7</c:v>
                </c:pt>
                <c:pt idx="22">
                  <c:v>1</c:v>
                </c:pt>
                <c:pt idx="23">
                  <c:v>0.6</c:v>
                </c:pt>
                <c:pt idx="24">
                  <c:v>1</c:v>
                </c:pt>
                <c:pt idx="25">
                  <c:v>0.9</c:v>
                </c:pt>
                <c:pt idx="26">
                  <c:v>0.7</c:v>
                </c:pt>
                <c:pt idx="27">
                  <c:v>1</c:v>
                </c:pt>
                <c:pt idx="28">
                  <c:v>0.7</c:v>
                </c:pt>
                <c:pt idx="29">
                  <c:v>0.9</c:v>
                </c:pt>
                <c:pt idx="30">
                  <c:v>0.7</c:v>
                </c:pt>
                <c:pt idx="31">
                  <c:v>0.9</c:v>
                </c:pt>
                <c:pt idx="32">
                  <c:v>0.9</c:v>
                </c:pt>
                <c:pt idx="33">
                  <c:v>0.9</c:v>
                </c:pt>
                <c:pt idx="34">
                  <c:v>1.1000000000000001</c:v>
                </c:pt>
                <c:pt idx="35">
                  <c:v>0.6</c:v>
                </c:pt>
                <c:pt idx="36">
                  <c:v>0.5</c:v>
                </c:pt>
                <c:pt idx="37">
                  <c:v>0.6</c:v>
                </c:pt>
                <c:pt idx="38">
                  <c:v>0.7</c:v>
                </c:pt>
                <c:pt idx="39">
                  <c:v>0.7</c:v>
                </c:pt>
                <c:pt idx="40">
                  <c:v>0.7</c:v>
                </c:pt>
                <c:pt idx="41">
                  <c:v>0.6</c:v>
                </c:pt>
                <c:pt idx="42">
                  <c:v>0.7</c:v>
                </c:pt>
                <c:pt idx="43">
                  <c:v>0.7</c:v>
                </c:pt>
                <c:pt idx="44">
                  <c:v>0.6</c:v>
                </c:pt>
                <c:pt idx="45">
                  <c:v>0.9</c:v>
                </c:pt>
                <c:pt idx="46">
                  <c:v>1.1000000000000001</c:v>
                </c:pt>
                <c:pt idx="47">
                  <c:v>0.9</c:v>
                </c:pt>
                <c:pt idx="48">
                  <c:v>0.9</c:v>
                </c:pt>
                <c:pt idx="49">
                  <c:v>0.7</c:v>
                </c:pt>
              </c:numCache>
            </c:numRef>
          </c:val>
          <c:smooth val="0"/>
        </c:ser>
        <c:ser>
          <c:idx val="5"/>
          <c:order val="5"/>
          <c:val>
            <c:numRef>
              <c:f>'7LC'!$G$3:$G$52</c:f>
              <c:numCache>
                <c:formatCode>General</c:formatCode>
                <c:ptCount val="50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0.7</c:v>
                </c:pt>
                <c:pt idx="4">
                  <c:v>0.4</c:v>
                </c:pt>
                <c:pt idx="5">
                  <c:v>0.7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0.6</c:v>
                </c:pt>
                <c:pt idx="10">
                  <c:v>0.6</c:v>
                </c:pt>
                <c:pt idx="11">
                  <c:v>0.7</c:v>
                </c:pt>
                <c:pt idx="12">
                  <c:v>0.5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0.5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  <c:pt idx="25">
                  <c:v>0.6</c:v>
                </c:pt>
                <c:pt idx="26">
                  <c:v>0.5</c:v>
                </c:pt>
                <c:pt idx="27">
                  <c:v>0.7</c:v>
                </c:pt>
                <c:pt idx="28">
                  <c:v>0.5</c:v>
                </c:pt>
                <c:pt idx="29">
                  <c:v>0.6</c:v>
                </c:pt>
                <c:pt idx="30">
                  <c:v>0.9</c:v>
                </c:pt>
                <c:pt idx="31">
                  <c:v>0.6</c:v>
                </c:pt>
                <c:pt idx="32">
                  <c:v>0.5</c:v>
                </c:pt>
                <c:pt idx="33">
                  <c:v>0.6</c:v>
                </c:pt>
                <c:pt idx="34">
                  <c:v>0.7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0.6</c:v>
                </c:pt>
                <c:pt idx="39">
                  <c:v>0.7</c:v>
                </c:pt>
                <c:pt idx="40">
                  <c:v>0.6</c:v>
                </c:pt>
                <c:pt idx="41">
                  <c:v>0.6</c:v>
                </c:pt>
                <c:pt idx="42">
                  <c:v>0.7</c:v>
                </c:pt>
                <c:pt idx="43">
                  <c:v>0.7</c:v>
                </c:pt>
                <c:pt idx="44">
                  <c:v>0.7</c:v>
                </c:pt>
                <c:pt idx="45">
                  <c:v>0.5</c:v>
                </c:pt>
                <c:pt idx="46">
                  <c:v>0.7</c:v>
                </c:pt>
                <c:pt idx="47">
                  <c:v>0.7</c:v>
                </c:pt>
                <c:pt idx="48">
                  <c:v>0.7</c:v>
                </c:pt>
                <c:pt idx="49">
                  <c:v>0.6</c:v>
                </c:pt>
              </c:numCache>
            </c:numRef>
          </c:val>
          <c:smooth val="0"/>
        </c:ser>
        <c:ser>
          <c:idx val="6"/>
          <c:order val="6"/>
          <c:val>
            <c:numRef>
              <c:f>'7LC'!$H$3:$H$52</c:f>
              <c:numCache>
                <c:formatCode>General</c:formatCode>
                <c:ptCount val="50"/>
                <c:pt idx="0">
                  <c:v>0.4</c:v>
                </c:pt>
                <c:pt idx="1">
                  <c:v>0.5</c:v>
                </c:pt>
                <c:pt idx="2">
                  <c:v>0.6</c:v>
                </c:pt>
                <c:pt idx="3">
                  <c:v>0.6</c:v>
                </c:pt>
                <c:pt idx="4">
                  <c:v>0.5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0.6</c:v>
                </c:pt>
                <c:pt idx="14">
                  <c:v>0.5</c:v>
                </c:pt>
                <c:pt idx="15">
                  <c:v>0.6</c:v>
                </c:pt>
                <c:pt idx="16">
                  <c:v>0.5</c:v>
                </c:pt>
                <c:pt idx="17">
                  <c:v>0.4</c:v>
                </c:pt>
                <c:pt idx="18">
                  <c:v>0.4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0.4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0.5</c:v>
                </c:pt>
                <c:pt idx="33">
                  <c:v>0.4</c:v>
                </c:pt>
                <c:pt idx="34">
                  <c:v>0.6</c:v>
                </c:pt>
                <c:pt idx="35">
                  <c:v>0.7</c:v>
                </c:pt>
                <c:pt idx="36">
                  <c:v>0.7</c:v>
                </c:pt>
                <c:pt idx="37">
                  <c:v>0.6</c:v>
                </c:pt>
                <c:pt idx="38">
                  <c:v>0.6</c:v>
                </c:pt>
                <c:pt idx="39">
                  <c:v>0.5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0.5</c:v>
                </c:pt>
                <c:pt idx="44">
                  <c:v>0.7</c:v>
                </c:pt>
                <c:pt idx="45">
                  <c:v>0.5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0.5</c:v>
                </c:pt>
              </c:numCache>
            </c:numRef>
          </c:val>
          <c:smooth val="0"/>
        </c:ser>
        <c:ser>
          <c:idx val="7"/>
          <c:order val="7"/>
          <c:val>
            <c:numRef>
              <c:f>'7LC'!$I$3:$I$52</c:f>
              <c:numCache>
                <c:formatCode>General</c:formatCode>
                <c:ptCount val="50"/>
                <c:pt idx="0">
                  <c:v>0.6</c:v>
                </c:pt>
                <c:pt idx="1">
                  <c:v>0.5</c:v>
                </c:pt>
                <c:pt idx="2">
                  <c:v>0.7</c:v>
                </c:pt>
                <c:pt idx="3">
                  <c:v>0.7</c:v>
                </c:pt>
                <c:pt idx="4">
                  <c:v>1</c:v>
                </c:pt>
                <c:pt idx="5">
                  <c:v>0.7</c:v>
                </c:pt>
                <c:pt idx="6">
                  <c:v>0.9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0.9</c:v>
                </c:pt>
                <c:pt idx="11">
                  <c:v>0.4</c:v>
                </c:pt>
                <c:pt idx="12">
                  <c:v>0.7</c:v>
                </c:pt>
                <c:pt idx="13">
                  <c:v>0.7</c:v>
                </c:pt>
                <c:pt idx="14">
                  <c:v>0.6</c:v>
                </c:pt>
                <c:pt idx="15">
                  <c:v>0.9</c:v>
                </c:pt>
                <c:pt idx="16">
                  <c:v>0.9</c:v>
                </c:pt>
                <c:pt idx="17">
                  <c:v>0.7</c:v>
                </c:pt>
                <c:pt idx="18">
                  <c:v>0.6</c:v>
                </c:pt>
                <c:pt idx="19">
                  <c:v>0.9</c:v>
                </c:pt>
                <c:pt idx="20">
                  <c:v>0.9</c:v>
                </c:pt>
                <c:pt idx="21">
                  <c:v>0.6</c:v>
                </c:pt>
                <c:pt idx="22">
                  <c:v>0.7</c:v>
                </c:pt>
                <c:pt idx="23">
                  <c:v>1</c:v>
                </c:pt>
                <c:pt idx="24">
                  <c:v>0.6</c:v>
                </c:pt>
                <c:pt idx="25">
                  <c:v>0.9</c:v>
                </c:pt>
                <c:pt idx="26">
                  <c:v>0.9</c:v>
                </c:pt>
                <c:pt idx="27">
                  <c:v>0.7</c:v>
                </c:pt>
                <c:pt idx="28">
                  <c:v>1.1000000000000001</c:v>
                </c:pt>
                <c:pt idx="29">
                  <c:v>0.9</c:v>
                </c:pt>
                <c:pt idx="30">
                  <c:v>0.7</c:v>
                </c:pt>
                <c:pt idx="31">
                  <c:v>0.5</c:v>
                </c:pt>
                <c:pt idx="32">
                  <c:v>0.7</c:v>
                </c:pt>
                <c:pt idx="33">
                  <c:v>0.6</c:v>
                </c:pt>
                <c:pt idx="34">
                  <c:v>0.6</c:v>
                </c:pt>
                <c:pt idx="35">
                  <c:v>0.7</c:v>
                </c:pt>
                <c:pt idx="36">
                  <c:v>0.7</c:v>
                </c:pt>
                <c:pt idx="37">
                  <c:v>0.6</c:v>
                </c:pt>
                <c:pt idx="38">
                  <c:v>0.7</c:v>
                </c:pt>
                <c:pt idx="39">
                  <c:v>0.5</c:v>
                </c:pt>
                <c:pt idx="40">
                  <c:v>0.7</c:v>
                </c:pt>
                <c:pt idx="41">
                  <c:v>0.9</c:v>
                </c:pt>
                <c:pt idx="42">
                  <c:v>0.7</c:v>
                </c:pt>
                <c:pt idx="43">
                  <c:v>0.6</c:v>
                </c:pt>
                <c:pt idx="44">
                  <c:v>0.7</c:v>
                </c:pt>
                <c:pt idx="45">
                  <c:v>0.7</c:v>
                </c:pt>
                <c:pt idx="46">
                  <c:v>0.6</c:v>
                </c:pt>
                <c:pt idx="47">
                  <c:v>0.6</c:v>
                </c:pt>
                <c:pt idx="48">
                  <c:v>0.5</c:v>
                </c:pt>
                <c:pt idx="4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49632"/>
        <c:axId val="60951168"/>
      </c:lineChart>
      <c:catAx>
        <c:axId val="60949632"/>
        <c:scaling>
          <c:orientation val="minMax"/>
        </c:scaling>
        <c:delete val="0"/>
        <c:axPos val="b"/>
        <c:majorTickMark val="out"/>
        <c:minorTickMark val="none"/>
        <c:tickLblPos val="nextTo"/>
        <c:crossAx val="60951168"/>
        <c:crosses val="autoZero"/>
        <c:auto val="1"/>
        <c:lblAlgn val="ctr"/>
        <c:lblOffset val="100"/>
        <c:noMultiLvlLbl val="0"/>
      </c:catAx>
      <c:valAx>
        <c:axId val="60951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949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'7RS'!$B$3:$B$52</c:f>
              <c:numCache>
                <c:formatCode>General</c:formatCode>
                <c:ptCount val="50"/>
                <c:pt idx="0">
                  <c:v>21</c:v>
                </c:pt>
                <c:pt idx="1">
                  <c:v>20.9</c:v>
                </c:pt>
                <c:pt idx="2">
                  <c:v>20.9</c:v>
                </c:pt>
                <c:pt idx="3">
                  <c:v>21</c:v>
                </c:pt>
                <c:pt idx="4">
                  <c:v>20.8</c:v>
                </c:pt>
                <c:pt idx="5">
                  <c:v>20.9</c:v>
                </c:pt>
                <c:pt idx="6">
                  <c:v>21.1</c:v>
                </c:pt>
                <c:pt idx="7">
                  <c:v>21.2</c:v>
                </c:pt>
                <c:pt idx="8">
                  <c:v>21.1</c:v>
                </c:pt>
                <c:pt idx="9">
                  <c:v>21.1</c:v>
                </c:pt>
                <c:pt idx="10">
                  <c:v>21.2</c:v>
                </c:pt>
                <c:pt idx="11">
                  <c:v>20.9</c:v>
                </c:pt>
                <c:pt idx="12">
                  <c:v>21</c:v>
                </c:pt>
                <c:pt idx="13">
                  <c:v>21</c:v>
                </c:pt>
                <c:pt idx="14">
                  <c:v>21.1</c:v>
                </c:pt>
                <c:pt idx="15">
                  <c:v>21.1</c:v>
                </c:pt>
                <c:pt idx="16">
                  <c:v>21.2</c:v>
                </c:pt>
                <c:pt idx="17">
                  <c:v>21.1</c:v>
                </c:pt>
                <c:pt idx="18">
                  <c:v>21</c:v>
                </c:pt>
                <c:pt idx="19">
                  <c:v>20.9</c:v>
                </c:pt>
                <c:pt idx="20">
                  <c:v>21.1</c:v>
                </c:pt>
                <c:pt idx="21">
                  <c:v>20.9</c:v>
                </c:pt>
                <c:pt idx="22">
                  <c:v>21</c:v>
                </c:pt>
                <c:pt idx="23">
                  <c:v>21.2</c:v>
                </c:pt>
                <c:pt idx="24">
                  <c:v>20.9</c:v>
                </c:pt>
                <c:pt idx="25">
                  <c:v>21.1</c:v>
                </c:pt>
                <c:pt idx="26">
                  <c:v>21.1</c:v>
                </c:pt>
                <c:pt idx="27">
                  <c:v>21</c:v>
                </c:pt>
                <c:pt idx="28">
                  <c:v>21.1</c:v>
                </c:pt>
                <c:pt idx="29">
                  <c:v>20.9</c:v>
                </c:pt>
                <c:pt idx="30">
                  <c:v>21</c:v>
                </c:pt>
                <c:pt idx="31">
                  <c:v>21.2</c:v>
                </c:pt>
                <c:pt idx="32">
                  <c:v>21.2</c:v>
                </c:pt>
                <c:pt idx="33">
                  <c:v>21</c:v>
                </c:pt>
                <c:pt idx="34">
                  <c:v>20.9</c:v>
                </c:pt>
                <c:pt idx="35">
                  <c:v>21</c:v>
                </c:pt>
                <c:pt idx="36">
                  <c:v>21</c:v>
                </c:pt>
                <c:pt idx="37">
                  <c:v>21</c:v>
                </c:pt>
                <c:pt idx="38">
                  <c:v>21.1</c:v>
                </c:pt>
                <c:pt idx="39">
                  <c:v>20.9</c:v>
                </c:pt>
                <c:pt idx="40">
                  <c:v>21.1</c:v>
                </c:pt>
                <c:pt idx="41">
                  <c:v>21.4</c:v>
                </c:pt>
                <c:pt idx="42">
                  <c:v>21.1</c:v>
                </c:pt>
                <c:pt idx="43">
                  <c:v>21.1</c:v>
                </c:pt>
                <c:pt idx="44">
                  <c:v>21</c:v>
                </c:pt>
                <c:pt idx="45">
                  <c:v>21.2</c:v>
                </c:pt>
                <c:pt idx="46">
                  <c:v>21.2</c:v>
                </c:pt>
                <c:pt idx="47">
                  <c:v>21.1</c:v>
                </c:pt>
                <c:pt idx="48">
                  <c:v>20.9</c:v>
                </c:pt>
                <c:pt idx="49">
                  <c:v>21.1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'7RS'!$C$2</c:f>
              <c:strCache>
                <c:ptCount val="1"/>
                <c:pt idx="0">
                  <c:v>193</c:v>
                </c:pt>
              </c:strCache>
            </c:strRef>
          </c:tx>
          <c:val>
            <c:numRef>
              <c:f>'7RS'!$C$3:$C$52</c:f>
              <c:numCache>
                <c:formatCode>General</c:formatCode>
                <c:ptCount val="50"/>
                <c:pt idx="0">
                  <c:v>19.7</c:v>
                </c:pt>
                <c:pt idx="1">
                  <c:v>19.7</c:v>
                </c:pt>
                <c:pt idx="2">
                  <c:v>19.399999999999999</c:v>
                </c:pt>
                <c:pt idx="3">
                  <c:v>19.5</c:v>
                </c:pt>
                <c:pt idx="4">
                  <c:v>19.3</c:v>
                </c:pt>
                <c:pt idx="5">
                  <c:v>19.7</c:v>
                </c:pt>
                <c:pt idx="6">
                  <c:v>19.7</c:v>
                </c:pt>
                <c:pt idx="7">
                  <c:v>19.399999999999999</c:v>
                </c:pt>
                <c:pt idx="8">
                  <c:v>19.5</c:v>
                </c:pt>
                <c:pt idx="9">
                  <c:v>19.5</c:v>
                </c:pt>
                <c:pt idx="10">
                  <c:v>19.399999999999999</c:v>
                </c:pt>
                <c:pt idx="11">
                  <c:v>19.3</c:v>
                </c:pt>
                <c:pt idx="12">
                  <c:v>19.5</c:v>
                </c:pt>
                <c:pt idx="13">
                  <c:v>19.3</c:v>
                </c:pt>
                <c:pt idx="14">
                  <c:v>19.399999999999999</c:v>
                </c:pt>
                <c:pt idx="15">
                  <c:v>19.3</c:v>
                </c:pt>
                <c:pt idx="16">
                  <c:v>19.5</c:v>
                </c:pt>
                <c:pt idx="17">
                  <c:v>19.3</c:v>
                </c:pt>
                <c:pt idx="18">
                  <c:v>19.399999999999999</c:v>
                </c:pt>
                <c:pt idx="19">
                  <c:v>19.5</c:v>
                </c:pt>
                <c:pt idx="20">
                  <c:v>19.399999999999999</c:v>
                </c:pt>
                <c:pt idx="21">
                  <c:v>19.399999999999999</c:v>
                </c:pt>
                <c:pt idx="22">
                  <c:v>19.3</c:v>
                </c:pt>
                <c:pt idx="23">
                  <c:v>19.5</c:v>
                </c:pt>
                <c:pt idx="24">
                  <c:v>19.399999999999999</c:v>
                </c:pt>
                <c:pt idx="25">
                  <c:v>19.2</c:v>
                </c:pt>
                <c:pt idx="26">
                  <c:v>19.399999999999999</c:v>
                </c:pt>
                <c:pt idx="27">
                  <c:v>19.3</c:v>
                </c:pt>
                <c:pt idx="28">
                  <c:v>19.5</c:v>
                </c:pt>
                <c:pt idx="29">
                  <c:v>19.3</c:v>
                </c:pt>
                <c:pt idx="30">
                  <c:v>19.399999999999999</c:v>
                </c:pt>
                <c:pt idx="31">
                  <c:v>19.2</c:v>
                </c:pt>
                <c:pt idx="32">
                  <c:v>19.2</c:v>
                </c:pt>
                <c:pt idx="33">
                  <c:v>18.899999999999999</c:v>
                </c:pt>
                <c:pt idx="34">
                  <c:v>19.3</c:v>
                </c:pt>
                <c:pt idx="35">
                  <c:v>19.399999999999999</c:v>
                </c:pt>
                <c:pt idx="36">
                  <c:v>19.2</c:v>
                </c:pt>
                <c:pt idx="37">
                  <c:v>19.3</c:v>
                </c:pt>
                <c:pt idx="38">
                  <c:v>19.2</c:v>
                </c:pt>
                <c:pt idx="39">
                  <c:v>19</c:v>
                </c:pt>
                <c:pt idx="40">
                  <c:v>19.399999999999999</c:v>
                </c:pt>
                <c:pt idx="41">
                  <c:v>19.2</c:v>
                </c:pt>
                <c:pt idx="42">
                  <c:v>19.399999999999999</c:v>
                </c:pt>
                <c:pt idx="43">
                  <c:v>19.2</c:v>
                </c:pt>
                <c:pt idx="44">
                  <c:v>19</c:v>
                </c:pt>
                <c:pt idx="45">
                  <c:v>19.7</c:v>
                </c:pt>
                <c:pt idx="46">
                  <c:v>19.3</c:v>
                </c:pt>
                <c:pt idx="47">
                  <c:v>19.5</c:v>
                </c:pt>
                <c:pt idx="48">
                  <c:v>19.2</c:v>
                </c:pt>
                <c:pt idx="49">
                  <c:v>19.399999999999999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'7RS'!$D$2</c:f>
              <c:strCache>
                <c:ptCount val="1"/>
                <c:pt idx="0">
                  <c:v>246</c:v>
                </c:pt>
              </c:strCache>
            </c:strRef>
          </c:tx>
          <c:val>
            <c:numRef>
              <c:f>'7RS'!$D$3:$D$52</c:f>
              <c:numCache>
                <c:formatCode>General</c:formatCode>
                <c:ptCount val="50"/>
                <c:pt idx="0">
                  <c:v>19.899999999999999</c:v>
                </c:pt>
                <c:pt idx="1">
                  <c:v>19.7</c:v>
                </c:pt>
                <c:pt idx="2">
                  <c:v>20.100000000000001</c:v>
                </c:pt>
                <c:pt idx="3">
                  <c:v>19.7</c:v>
                </c:pt>
                <c:pt idx="4">
                  <c:v>20</c:v>
                </c:pt>
                <c:pt idx="5">
                  <c:v>20</c:v>
                </c:pt>
                <c:pt idx="6">
                  <c:v>19.899999999999999</c:v>
                </c:pt>
                <c:pt idx="7">
                  <c:v>19.899999999999999</c:v>
                </c:pt>
                <c:pt idx="8">
                  <c:v>19.899999999999999</c:v>
                </c:pt>
                <c:pt idx="9">
                  <c:v>19.899999999999999</c:v>
                </c:pt>
                <c:pt idx="10">
                  <c:v>19.7</c:v>
                </c:pt>
                <c:pt idx="11">
                  <c:v>19.899999999999999</c:v>
                </c:pt>
                <c:pt idx="12">
                  <c:v>19.7</c:v>
                </c:pt>
                <c:pt idx="13">
                  <c:v>19.899999999999999</c:v>
                </c:pt>
                <c:pt idx="14">
                  <c:v>19.899999999999999</c:v>
                </c:pt>
                <c:pt idx="15">
                  <c:v>19.7</c:v>
                </c:pt>
                <c:pt idx="16">
                  <c:v>20.100000000000001</c:v>
                </c:pt>
                <c:pt idx="17">
                  <c:v>20</c:v>
                </c:pt>
                <c:pt idx="18">
                  <c:v>20.100000000000001</c:v>
                </c:pt>
                <c:pt idx="19">
                  <c:v>20</c:v>
                </c:pt>
                <c:pt idx="20">
                  <c:v>20</c:v>
                </c:pt>
                <c:pt idx="21">
                  <c:v>20.399999999999999</c:v>
                </c:pt>
                <c:pt idx="22">
                  <c:v>19.899999999999999</c:v>
                </c:pt>
                <c:pt idx="23">
                  <c:v>20</c:v>
                </c:pt>
                <c:pt idx="24">
                  <c:v>20.3</c:v>
                </c:pt>
                <c:pt idx="25">
                  <c:v>19.899999999999999</c:v>
                </c:pt>
                <c:pt idx="26">
                  <c:v>20</c:v>
                </c:pt>
                <c:pt idx="27">
                  <c:v>20.100000000000001</c:v>
                </c:pt>
                <c:pt idx="28">
                  <c:v>19.899999999999999</c:v>
                </c:pt>
                <c:pt idx="29">
                  <c:v>20.3</c:v>
                </c:pt>
                <c:pt idx="30">
                  <c:v>19.899999999999999</c:v>
                </c:pt>
                <c:pt idx="31">
                  <c:v>20</c:v>
                </c:pt>
                <c:pt idx="32">
                  <c:v>19.899999999999999</c:v>
                </c:pt>
                <c:pt idx="33">
                  <c:v>19.899999999999999</c:v>
                </c:pt>
                <c:pt idx="34">
                  <c:v>20</c:v>
                </c:pt>
                <c:pt idx="35">
                  <c:v>19.899999999999999</c:v>
                </c:pt>
                <c:pt idx="36">
                  <c:v>20</c:v>
                </c:pt>
                <c:pt idx="37">
                  <c:v>19.8</c:v>
                </c:pt>
                <c:pt idx="38">
                  <c:v>19.8</c:v>
                </c:pt>
                <c:pt idx="39">
                  <c:v>20</c:v>
                </c:pt>
                <c:pt idx="40">
                  <c:v>19.8</c:v>
                </c:pt>
                <c:pt idx="41">
                  <c:v>19.8</c:v>
                </c:pt>
                <c:pt idx="42">
                  <c:v>20</c:v>
                </c:pt>
                <c:pt idx="43">
                  <c:v>19.899999999999999</c:v>
                </c:pt>
                <c:pt idx="44">
                  <c:v>19.899999999999999</c:v>
                </c:pt>
                <c:pt idx="45">
                  <c:v>19.899999999999999</c:v>
                </c:pt>
                <c:pt idx="46">
                  <c:v>19.899999999999999</c:v>
                </c:pt>
                <c:pt idx="47">
                  <c:v>19.8</c:v>
                </c:pt>
                <c:pt idx="48">
                  <c:v>20.100000000000001</c:v>
                </c:pt>
                <c:pt idx="49">
                  <c:v>19.899999999999999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'7RS'!$E$2</c:f>
              <c:strCache>
                <c:ptCount val="1"/>
                <c:pt idx="0">
                  <c:v>189</c:v>
                </c:pt>
              </c:strCache>
            </c:strRef>
          </c:tx>
          <c:val>
            <c:numRef>
              <c:f>'7RS'!$E$3:$E$52</c:f>
              <c:numCache>
                <c:formatCode>General</c:formatCode>
                <c:ptCount val="50"/>
                <c:pt idx="0">
                  <c:v>19.7</c:v>
                </c:pt>
                <c:pt idx="1">
                  <c:v>19.7</c:v>
                </c:pt>
                <c:pt idx="2">
                  <c:v>19.899999999999999</c:v>
                </c:pt>
                <c:pt idx="3">
                  <c:v>19.7</c:v>
                </c:pt>
                <c:pt idx="4">
                  <c:v>19.899999999999999</c:v>
                </c:pt>
                <c:pt idx="5">
                  <c:v>19.8</c:v>
                </c:pt>
                <c:pt idx="6">
                  <c:v>19.7</c:v>
                </c:pt>
                <c:pt idx="7">
                  <c:v>19.7</c:v>
                </c:pt>
                <c:pt idx="8">
                  <c:v>19.7</c:v>
                </c:pt>
                <c:pt idx="9">
                  <c:v>19.8</c:v>
                </c:pt>
                <c:pt idx="10">
                  <c:v>19.8</c:v>
                </c:pt>
                <c:pt idx="11">
                  <c:v>20</c:v>
                </c:pt>
                <c:pt idx="12">
                  <c:v>19.7</c:v>
                </c:pt>
                <c:pt idx="13">
                  <c:v>20</c:v>
                </c:pt>
                <c:pt idx="14">
                  <c:v>19.899999999999999</c:v>
                </c:pt>
                <c:pt idx="15">
                  <c:v>19.899999999999999</c:v>
                </c:pt>
                <c:pt idx="16">
                  <c:v>19.899999999999999</c:v>
                </c:pt>
                <c:pt idx="17">
                  <c:v>19.899999999999999</c:v>
                </c:pt>
                <c:pt idx="18">
                  <c:v>20</c:v>
                </c:pt>
                <c:pt idx="19">
                  <c:v>19.899999999999999</c:v>
                </c:pt>
                <c:pt idx="20">
                  <c:v>19.8</c:v>
                </c:pt>
                <c:pt idx="21">
                  <c:v>19.899999999999999</c:v>
                </c:pt>
                <c:pt idx="22">
                  <c:v>19.899999999999999</c:v>
                </c:pt>
                <c:pt idx="23">
                  <c:v>19.8</c:v>
                </c:pt>
                <c:pt idx="24">
                  <c:v>20</c:v>
                </c:pt>
                <c:pt idx="25">
                  <c:v>19.899999999999999</c:v>
                </c:pt>
                <c:pt idx="26">
                  <c:v>19.899999999999999</c:v>
                </c:pt>
                <c:pt idx="27">
                  <c:v>19.8</c:v>
                </c:pt>
                <c:pt idx="28">
                  <c:v>19.7</c:v>
                </c:pt>
                <c:pt idx="29">
                  <c:v>19.899999999999999</c:v>
                </c:pt>
                <c:pt idx="30">
                  <c:v>19.899999999999999</c:v>
                </c:pt>
                <c:pt idx="31">
                  <c:v>20</c:v>
                </c:pt>
                <c:pt idx="32">
                  <c:v>19.8</c:v>
                </c:pt>
                <c:pt idx="33">
                  <c:v>20</c:v>
                </c:pt>
                <c:pt idx="34">
                  <c:v>19.899999999999999</c:v>
                </c:pt>
                <c:pt idx="35">
                  <c:v>19.8</c:v>
                </c:pt>
                <c:pt idx="36">
                  <c:v>19.899999999999999</c:v>
                </c:pt>
                <c:pt idx="37">
                  <c:v>19.899999999999999</c:v>
                </c:pt>
                <c:pt idx="38">
                  <c:v>19.899999999999999</c:v>
                </c:pt>
                <c:pt idx="39">
                  <c:v>20.100000000000001</c:v>
                </c:pt>
                <c:pt idx="40">
                  <c:v>19.899999999999999</c:v>
                </c:pt>
                <c:pt idx="41">
                  <c:v>19.899999999999999</c:v>
                </c:pt>
                <c:pt idx="42">
                  <c:v>19.899999999999999</c:v>
                </c:pt>
                <c:pt idx="43">
                  <c:v>19.899999999999999</c:v>
                </c:pt>
                <c:pt idx="44">
                  <c:v>19.899999999999999</c:v>
                </c:pt>
                <c:pt idx="45">
                  <c:v>19.8</c:v>
                </c:pt>
                <c:pt idx="46">
                  <c:v>19.8</c:v>
                </c:pt>
                <c:pt idx="47">
                  <c:v>19.8</c:v>
                </c:pt>
                <c:pt idx="48">
                  <c:v>19.899999999999999</c:v>
                </c:pt>
                <c:pt idx="49">
                  <c:v>19.8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'7RS'!$F$2</c:f>
              <c:strCache>
                <c:ptCount val="1"/>
                <c:pt idx="0">
                  <c:v>308</c:v>
                </c:pt>
              </c:strCache>
            </c:strRef>
          </c:tx>
          <c:val>
            <c:numRef>
              <c:f>'7RS'!$F$3:$F$52</c:f>
              <c:numCache>
                <c:formatCode>General</c:formatCode>
                <c:ptCount val="50"/>
                <c:pt idx="0">
                  <c:v>21.4</c:v>
                </c:pt>
                <c:pt idx="1">
                  <c:v>21.5</c:v>
                </c:pt>
                <c:pt idx="2">
                  <c:v>21.2</c:v>
                </c:pt>
                <c:pt idx="3">
                  <c:v>21.5</c:v>
                </c:pt>
                <c:pt idx="4">
                  <c:v>21.4</c:v>
                </c:pt>
                <c:pt idx="5">
                  <c:v>21.5</c:v>
                </c:pt>
                <c:pt idx="6">
                  <c:v>21.4</c:v>
                </c:pt>
                <c:pt idx="7">
                  <c:v>21.1</c:v>
                </c:pt>
                <c:pt idx="8">
                  <c:v>21.1</c:v>
                </c:pt>
                <c:pt idx="9">
                  <c:v>21</c:v>
                </c:pt>
                <c:pt idx="10">
                  <c:v>21.2</c:v>
                </c:pt>
                <c:pt idx="11">
                  <c:v>21.4</c:v>
                </c:pt>
                <c:pt idx="12">
                  <c:v>21.4</c:v>
                </c:pt>
                <c:pt idx="13">
                  <c:v>21.2</c:v>
                </c:pt>
                <c:pt idx="14">
                  <c:v>21.2</c:v>
                </c:pt>
                <c:pt idx="15">
                  <c:v>21.4</c:v>
                </c:pt>
                <c:pt idx="16">
                  <c:v>21.4</c:v>
                </c:pt>
                <c:pt idx="17">
                  <c:v>21</c:v>
                </c:pt>
                <c:pt idx="18">
                  <c:v>21.4</c:v>
                </c:pt>
                <c:pt idx="19">
                  <c:v>21.4</c:v>
                </c:pt>
                <c:pt idx="20">
                  <c:v>21.1</c:v>
                </c:pt>
                <c:pt idx="21">
                  <c:v>21.2</c:v>
                </c:pt>
                <c:pt idx="22">
                  <c:v>21.1</c:v>
                </c:pt>
                <c:pt idx="23">
                  <c:v>21.2</c:v>
                </c:pt>
                <c:pt idx="24">
                  <c:v>21.2</c:v>
                </c:pt>
                <c:pt idx="25">
                  <c:v>21.1</c:v>
                </c:pt>
                <c:pt idx="26">
                  <c:v>21.2</c:v>
                </c:pt>
                <c:pt idx="27">
                  <c:v>21.2</c:v>
                </c:pt>
                <c:pt idx="28">
                  <c:v>20.9</c:v>
                </c:pt>
                <c:pt idx="29">
                  <c:v>21.1</c:v>
                </c:pt>
                <c:pt idx="30">
                  <c:v>21.2</c:v>
                </c:pt>
                <c:pt idx="31">
                  <c:v>21.2</c:v>
                </c:pt>
                <c:pt idx="32">
                  <c:v>21.1</c:v>
                </c:pt>
                <c:pt idx="33">
                  <c:v>21.1</c:v>
                </c:pt>
                <c:pt idx="34">
                  <c:v>21.1</c:v>
                </c:pt>
                <c:pt idx="35">
                  <c:v>21.2</c:v>
                </c:pt>
                <c:pt idx="36">
                  <c:v>21.1</c:v>
                </c:pt>
                <c:pt idx="37">
                  <c:v>21.2</c:v>
                </c:pt>
                <c:pt idx="38">
                  <c:v>21.2</c:v>
                </c:pt>
                <c:pt idx="39">
                  <c:v>21.2</c:v>
                </c:pt>
                <c:pt idx="40">
                  <c:v>21.4</c:v>
                </c:pt>
                <c:pt idx="41">
                  <c:v>21.2</c:v>
                </c:pt>
                <c:pt idx="42">
                  <c:v>21</c:v>
                </c:pt>
                <c:pt idx="43">
                  <c:v>21.2</c:v>
                </c:pt>
                <c:pt idx="44">
                  <c:v>21.2</c:v>
                </c:pt>
                <c:pt idx="45">
                  <c:v>21.1</c:v>
                </c:pt>
                <c:pt idx="46">
                  <c:v>21</c:v>
                </c:pt>
                <c:pt idx="47">
                  <c:v>21.4</c:v>
                </c:pt>
                <c:pt idx="48">
                  <c:v>21.2</c:v>
                </c:pt>
                <c:pt idx="49">
                  <c:v>21.1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'7RS'!$G$2</c:f>
              <c:strCache>
                <c:ptCount val="1"/>
                <c:pt idx="0">
                  <c:v>158</c:v>
                </c:pt>
              </c:strCache>
            </c:strRef>
          </c:tx>
          <c:val>
            <c:numRef>
              <c:f>'7RS'!$G$3:$G$52</c:f>
              <c:numCache>
                <c:formatCode>General</c:formatCode>
                <c:ptCount val="50"/>
                <c:pt idx="0">
                  <c:v>21.2</c:v>
                </c:pt>
                <c:pt idx="1">
                  <c:v>21.4</c:v>
                </c:pt>
                <c:pt idx="2">
                  <c:v>21.2</c:v>
                </c:pt>
                <c:pt idx="3">
                  <c:v>21.2</c:v>
                </c:pt>
                <c:pt idx="4">
                  <c:v>21.1</c:v>
                </c:pt>
                <c:pt idx="5">
                  <c:v>21.1</c:v>
                </c:pt>
                <c:pt idx="6">
                  <c:v>21.1</c:v>
                </c:pt>
                <c:pt idx="7">
                  <c:v>21.2</c:v>
                </c:pt>
                <c:pt idx="8">
                  <c:v>21.1</c:v>
                </c:pt>
                <c:pt idx="9">
                  <c:v>20.9</c:v>
                </c:pt>
                <c:pt idx="10">
                  <c:v>21.1</c:v>
                </c:pt>
                <c:pt idx="11">
                  <c:v>21.1</c:v>
                </c:pt>
                <c:pt idx="12">
                  <c:v>21.1</c:v>
                </c:pt>
                <c:pt idx="13">
                  <c:v>21.1</c:v>
                </c:pt>
                <c:pt idx="14">
                  <c:v>21.1</c:v>
                </c:pt>
                <c:pt idx="15">
                  <c:v>21.1</c:v>
                </c:pt>
                <c:pt idx="16">
                  <c:v>20.9</c:v>
                </c:pt>
                <c:pt idx="17">
                  <c:v>21</c:v>
                </c:pt>
                <c:pt idx="18">
                  <c:v>20.9</c:v>
                </c:pt>
                <c:pt idx="19">
                  <c:v>21</c:v>
                </c:pt>
                <c:pt idx="20">
                  <c:v>20.9</c:v>
                </c:pt>
                <c:pt idx="21">
                  <c:v>21</c:v>
                </c:pt>
                <c:pt idx="22">
                  <c:v>20.9</c:v>
                </c:pt>
                <c:pt idx="23">
                  <c:v>21.1</c:v>
                </c:pt>
                <c:pt idx="24">
                  <c:v>21</c:v>
                </c:pt>
                <c:pt idx="25">
                  <c:v>21</c:v>
                </c:pt>
                <c:pt idx="26">
                  <c:v>21.2</c:v>
                </c:pt>
                <c:pt idx="27">
                  <c:v>21.1</c:v>
                </c:pt>
                <c:pt idx="28">
                  <c:v>21</c:v>
                </c:pt>
                <c:pt idx="29">
                  <c:v>20.9</c:v>
                </c:pt>
                <c:pt idx="30">
                  <c:v>21.1</c:v>
                </c:pt>
                <c:pt idx="31">
                  <c:v>20.9</c:v>
                </c:pt>
                <c:pt idx="32">
                  <c:v>21.1</c:v>
                </c:pt>
                <c:pt idx="33">
                  <c:v>21</c:v>
                </c:pt>
                <c:pt idx="34">
                  <c:v>21</c:v>
                </c:pt>
                <c:pt idx="35">
                  <c:v>21</c:v>
                </c:pt>
                <c:pt idx="36">
                  <c:v>21.1</c:v>
                </c:pt>
                <c:pt idx="37">
                  <c:v>21.1</c:v>
                </c:pt>
                <c:pt idx="38">
                  <c:v>21.1</c:v>
                </c:pt>
                <c:pt idx="39">
                  <c:v>21</c:v>
                </c:pt>
                <c:pt idx="40">
                  <c:v>21.1</c:v>
                </c:pt>
                <c:pt idx="41">
                  <c:v>21</c:v>
                </c:pt>
                <c:pt idx="42">
                  <c:v>21.2</c:v>
                </c:pt>
                <c:pt idx="43">
                  <c:v>21.1</c:v>
                </c:pt>
                <c:pt idx="44">
                  <c:v>21.1</c:v>
                </c:pt>
                <c:pt idx="45">
                  <c:v>21.1</c:v>
                </c:pt>
                <c:pt idx="46">
                  <c:v>21</c:v>
                </c:pt>
                <c:pt idx="47">
                  <c:v>21.1</c:v>
                </c:pt>
                <c:pt idx="48">
                  <c:v>21.1</c:v>
                </c:pt>
                <c:pt idx="49">
                  <c:v>21.1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'7RS'!$H$2</c:f>
              <c:strCache>
                <c:ptCount val="1"/>
                <c:pt idx="0">
                  <c:v>291</c:v>
                </c:pt>
              </c:strCache>
            </c:strRef>
          </c:tx>
          <c:val>
            <c:numRef>
              <c:f>'7RS'!$H$3:$H$52</c:f>
              <c:numCache>
                <c:formatCode>General</c:formatCode>
                <c:ptCount val="50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19.3</c:v>
                </c:pt>
                <c:pt idx="4">
                  <c:v>19.2</c:v>
                </c:pt>
                <c:pt idx="5">
                  <c:v>19</c:v>
                </c:pt>
                <c:pt idx="6">
                  <c:v>19.3</c:v>
                </c:pt>
                <c:pt idx="7">
                  <c:v>19.2</c:v>
                </c:pt>
                <c:pt idx="8">
                  <c:v>19.399999999999999</c:v>
                </c:pt>
                <c:pt idx="9">
                  <c:v>19.3</c:v>
                </c:pt>
                <c:pt idx="10">
                  <c:v>19.3</c:v>
                </c:pt>
                <c:pt idx="11">
                  <c:v>19.3</c:v>
                </c:pt>
                <c:pt idx="12">
                  <c:v>19.3</c:v>
                </c:pt>
                <c:pt idx="13">
                  <c:v>19.3</c:v>
                </c:pt>
                <c:pt idx="14">
                  <c:v>19.3</c:v>
                </c:pt>
                <c:pt idx="15">
                  <c:v>19.2</c:v>
                </c:pt>
                <c:pt idx="16">
                  <c:v>19.399999999999999</c:v>
                </c:pt>
                <c:pt idx="17">
                  <c:v>19.3</c:v>
                </c:pt>
                <c:pt idx="18">
                  <c:v>19</c:v>
                </c:pt>
                <c:pt idx="19">
                  <c:v>19.3</c:v>
                </c:pt>
                <c:pt idx="20">
                  <c:v>19.399999999999999</c:v>
                </c:pt>
                <c:pt idx="21">
                  <c:v>19.2</c:v>
                </c:pt>
                <c:pt idx="22">
                  <c:v>19.2</c:v>
                </c:pt>
                <c:pt idx="23">
                  <c:v>19.399999999999999</c:v>
                </c:pt>
                <c:pt idx="24">
                  <c:v>19.2</c:v>
                </c:pt>
                <c:pt idx="25">
                  <c:v>19.399999999999999</c:v>
                </c:pt>
                <c:pt idx="26">
                  <c:v>19.399999999999999</c:v>
                </c:pt>
                <c:pt idx="27">
                  <c:v>19.399999999999999</c:v>
                </c:pt>
                <c:pt idx="28">
                  <c:v>19.399999999999999</c:v>
                </c:pt>
                <c:pt idx="29">
                  <c:v>19.3</c:v>
                </c:pt>
                <c:pt idx="30">
                  <c:v>19.399999999999999</c:v>
                </c:pt>
                <c:pt idx="31">
                  <c:v>19.2</c:v>
                </c:pt>
                <c:pt idx="32">
                  <c:v>19.3</c:v>
                </c:pt>
                <c:pt idx="33">
                  <c:v>19</c:v>
                </c:pt>
                <c:pt idx="34">
                  <c:v>19.3</c:v>
                </c:pt>
                <c:pt idx="35">
                  <c:v>19.399999999999999</c:v>
                </c:pt>
                <c:pt idx="36">
                  <c:v>19.3</c:v>
                </c:pt>
                <c:pt idx="37">
                  <c:v>19.399999999999999</c:v>
                </c:pt>
                <c:pt idx="38">
                  <c:v>19.399999999999999</c:v>
                </c:pt>
                <c:pt idx="39">
                  <c:v>19.3</c:v>
                </c:pt>
                <c:pt idx="40">
                  <c:v>19.399999999999999</c:v>
                </c:pt>
                <c:pt idx="41">
                  <c:v>19.3</c:v>
                </c:pt>
                <c:pt idx="42">
                  <c:v>19.399999999999999</c:v>
                </c:pt>
                <c:pt idx="43">
                  <c:v>19.3</c:v>
                </c:pt>
                <c:pt idx="44">
                  <c:v>19.3</c:v>
                </c:pt>
                <c:pt idx="45">
                  <c:v>19.3</c:v>
                </c:pt>
                <c:pt idx="46">
                  <c:v>19.399999999999999</c:v>
                </c:pt>
                <c:pt idx="47">
                  <c:v>19.399999999999999</c:v>
                </c:pt>
                <c:pt idx="48">
                  <c:v>19.3</c:v>
                </c:pt>
                <c:pt idx="49">
                  <c:v>19.399999999999999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'7RS'!$I$2</c:f>
              <c:strCache>
                <c:ptCount val="1"/>
                <c:pt idx="0">
                  <c:v>28</c:v>
                </c:pt>
              </c:strCache>
            </c:strRef>
          </c:tx>
          <c:val>
            <c:numRef>
              <c:f>'7RS'!$I$3:$I$52</c:f>
              <c:numCache>
                <c:formatCode>General</c:formatCode>
                <c:ptCount val="50"/>
                <c:pt idx="0">
                  <c:v>17.7</c:v>
                </c:pt>
                <c:pt idx="1">
                  <c:v>17.600000000000001</c:v>
                </c:pt>
                <c:pt idx="2">
                  <c:v>17.7</c:v>
                </c:pt>
                <c:pt idx="3">
                  <c:v>17.8</c:v>
                </c:pt>
                <c:pt idx="4">
                  <c:v>17.600000000000001</c:v>
                </c:pt>
                <c:pt idx="5">
                  <c:v>17.7</c:v>
                </c:pt>
                <c:pt idx="6">
                  <c:v>17.8</c:v>
                </c:pt>
                <c:pt idx="7">
                  <c:v>17.7</c:v>
                </c:pt>
                <c:pt idx="8">
                  <c:v>17.8</c:v>
                </c:pt>
                <c:pt idx="9">
                  <c:v>17.899999999999999</c:v>
                </c:pt>
                <c:pt idx="10">
                  <c:v>17.7</c:v>
                </c:pt>
                <c:pt idx="11">
                  <c:v>17.8</c:v>
                </c:pt>
                <c:pt idx="12">
                  <c:v>17.899999999999999</c:v>
                </c:pt>
                <c:pt idx="13">
                  <c:v>17.5</c:v>
                </c:pt>
                <c:pt idx="14">
                  <c:v>17.5</c:v>
                </c:pt>
                <c:pt idx="15">
                  <c:v>17.7</c:v>
                </c:pt>
                <c:pt idx="16">
                  <c:v>17.600000000000001</c:v>
                </c:pt>
                <c:pt idx="17">
                  <c:v>17.600000000000001</c:v>
                </c:pt>
                <c:pt idx="18">
                  <c:v>17.7</c:v>
                </c:pt>
                <c:pt idx="19">
                  <c:v>17.7</c:v>
                </c:pt>
                <c:pt idx="20">
                  <c:v>17.600000000000001</c:v>
                </c:pt>
                <c:pt idx="21">
                  <c:v>17.5</c:v>
                </c:pt>
                <c:pt idx="22">
                  <c:v>17.8</c:v>
                </c:pt>
                <c:pt idx="23">
                  <c:v>17.600000000000001</c:v>
                </c:pt>
                <c:pt idx="24">
                  <c:v>17.7</c:v>
                </c:pt>
                <c:pt idx="25">
                  <c:v>17.7</c:v>
                </c:pt>
                <c:pt idx="26">
                  <c:v>17.3</c:v>
                </c:pt>
                <c:pt idx="27">
                  <c:v>17.899999999999999</c:v>
                </c:pt>
                <c:pt idx="28">
                  <c:v>17.600000000000001</c:v>
                </c:pt>
                <c:pt idx="29">
                  <c:v>17.8</c:v>
                </c:pt>
                <c:pt idx="30">
                  <c:v>17.3</c:v>
                </c:pt>
                <c:pt idx="31">
                  <c:v>17.8</c:v>
                </c:pt>
                <c:pt idx="32">
                  <c:v>17.7</c:v>
                </c:pt>
                <c:pt idx="33">
                  <c:v>17.899999999999999</c:v>
                </c:pt>
                <c:pt idx="34">
                  <c:v>17.600000000000001</c:v>
                </c:pt>
                <c:pt idx="35">
                  <c:v>17.600000000000001</c:v>
                </c:pt>
                <c:pt idx="36">
                  <c:v>17.8</c:v>
                </c:pt>
                <c:pt idx="37">
                  <c:v>17.600000000000001</c:v>
                </c:pt>
                <c:pt idx="38">
                  <c:v>17.5</c:v>
                </c:pt>
                <c:pt idx="39">
                  <c:v>17.5</c:v>
                </c:pt>
                <c:pt idx="40">
                  <c:v>17.5</c:v>
                </c:pt>
                <c:pt idx="41">
                  <c:v>17.5</c:v>
                </c:pt>
                <c:pt idx="42">
                  <c:v>17.5</c:v>
                </c:pt>
                <c:pt idx="43">
                  <c:v>17.5</c:v>
                </c:pt>
                <c:pt idx="44">
                  <c:v>17.7</c:v>
                </c:pt>
                <c:pt idx="45">
                  <c:v>17.5</c:v>
                </c:pt>
                <c:pt idx="46">
                  <c:v>17.8</c:v>
                </c:pt>
                <c:pt idx="47">
                  <c:v>17.3</c:v>
                </c:pt>
                <c:pt idx="48">
                  <c:v>17.2</c:v>
                </c:pt>
                <c:pt idx="49">
                  <c:v>17.600000000000001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54464"/>
        <c:axId val="61856000"/>
      </c:lineChart>
      <c:catAx>
        <c:axId val="61854464"/>
        <c:scaling>
          <c:orientation val="minMax"/>
        </c:scaling>
        <c:delete val="0"/>
        <c:axPos val="b"/>
        <c:majorTickMark val="out"/>
        <c:minorTickMark val="none"/>
        <c:tickLblPos val="nextTo"/>
        <c:crossAx val="61856000"/>
        <c:crosses val="autoZero"/>
        <c:auto val="1"/>
        <c:lblAlgn val="ctr"/>
        <c:lblOffset val="100"/>
        <c:noMultiLvlLbl val="0"/>
      </c:catAx>
      <c:valAx>
        <c:axId val="61856000"/>
        <c:scaling>
          <c:orientation val="minMax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854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'8LC'!$B$3:$B$52</c:f>
              <c:numCache>
                <c:formatCode>General</c:formatCode>
                <c:ptCount val="50"/>
                <c:pt idx="0">
                  <c:v>0.7</c:v>
                </c:pt>
                <c:pt idx="1">
                  <c:v>0.7</c:v>
                </c:pt>
                <c:pt idx="2">
                  <c:v>0.6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0.6</c:v>
                </c:pt>
                <c:pt idx="9">
                  <c:v>0.6</c:v>
                </c:pt>
                <c:pt idx="10">
                  <c:v>0.7</c:v>
                </c:pt>
                <c:pt idx="11">
                  <c:v>0.5</c:v>
                </c:pt>
                <c:pt idx="12">
                  <c:v>0.5</c:v>
                </c:pt>
                <c:pt idx="13">
                  <c:v>0.6</c:v>
                </c:pt>
                <c:pt idx="14">
                  <c:v>0.6</c:v>
                </c:pt>
                <c:pt idx="15">
                  <c:v>0.9</c:v>
                </c:pt>
                <c:pt idx="16">
                  <c:v>0.6</c:v>
                </c:pt>
                <c:pt idx="17">
                  <c:v>0.5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0.5</c:v>
                </c:pt>
                <c:pt idx="22">
                  <c:v>0.6</c:v>
                </c:pt>
                <c:pt idx="23">
                  <c:v>0.7</c:v>
                </c:pt>
                <c:pt idx="24">
                  <c:v>0.4</c:v>
                </c:pt>
                <c:pt idx="25">
                  <c:v>0.9</c:v>
                </c:pt>
                <c:pt idx="26">
                  <c:v>0.9</c:v>
                </c:pt>
                <c:pt idx="27">
                  <c:v>0.7</c:v>
                </c:pt>
                <c:pt idx="28">
                  <c:v>0.9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0.9</c:v>
                </c:pt>
                <c:pt idx="33">
                  <c:v>0.5</c:v>
                </c:pt>
                <c:pt idx="34">
                  <c:v>0.7</c:v>
                </c:pt>
                <c:pt idx="35">
                  <c:v>0.9</c:v>
                </c:pt>
                <c:pt idx="36">
                  <c:v>0.5</c:v>
                </c:pt>
                <c:pt idx="37">
                  <c:v>0.7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0.5</c:v>
                </c:pt>
                <c:pt idx="42">
                  <c:v>0.6</c:v>
                </c:pt>
                <c:pt idx="43">
                  <c:v>0.7</c:v>
                </c:pt>
                <c:pt idx="44">
                  <c:v>0.7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0.5</c:v>
                </c:pt>
                <c:pt idx="49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'8LC'!$C$2</c:f>
              <c:strCache>
                <c:ptCount val="1"/>
                <c:pt idx="0">
                  <c:v>192</c:v>
                </c:pt>
              </c:strCache>
            </c:strRef>
          </c:tx>
          <c:val>
            <c:numRef>
              <c:f>'8LC'!$C$3:$C$52</c:f>
              <c:numCache>
                <c:formatCode>General</c:formatCode>
                <c:ptCount val="50"/>
                <c:pt idx="0">
                  <c:v>0.7</c:v>
                </c:pt>
                <c:pt idx="1">
                  <c:v>0.5</c:v>
                </c:pt>
                <c:pt idx="2">
                  <c:v>0.2</c:v>
                </c:pt>
                <c:pt idx="3">
                  <c:v>0.4</c:v>
                </c:pt>
                <c:pt idx="4">
                  <c:v>0.6</c:v>
                </c:pt>
                <c:pt idx="5">
                  <c:v>0.4</c:v>
                </c:pt>
                <c:pt idx="6">
                  <c:v>0.6</c:v>
                </c:pt>
                <c:pt idx="7">
                  <c:v>0.2</c:v>
                </c:pt>
                <c:pt idx="8">
                  <c:v>0.4</c:v>
                </c:pt>
                <c:pt idx="9">
                  <c:v>0.4</c:v>
                </c:pt>
                <c:pt idx="10">
                  <c:v>0.5</c:v>
                </c:pt>
                <c:pt idx="11">
                  <c:v>0.4</c:v>
                </c:pt>
                <c:pt idx="12">
                  <c:v>0.4</c:v>
                </c:pt>
                <c:pt idx="13">
                  <c:v>0.2</c:v>
                </c:pt>
                <c:pt idx="14">
                  <c:v>0.5</c:v>
                </c:pt>
                <c:pt idx="15">
                  <c:v>0.5</c:v>
                </c:pt>
                <c:pt idx="16">
                  <c:v>0.4</c:v>
                </c:pt>
                <c:pt idx="17">
                  <c:v>0.4</c:v>
                </c:pt>
                <c:pt idx="18">
                  <c:v>0.6</c:v>
                </c:pt>
                <c:pt idx="19">
                  <c:v>0.2</c:v>
                </c:pt>
                <c:pt idx="20">
                  <c:v>0.5</c:v>
                </c:pt>
                <c:pt idx="21">
                  <c:v>0.4</c:v>
                </c:pt>
                <c:pt idx="22">
                  <c:v>0.6</c:v>
                </c:pt>
                <c:pt idx="23">
                  <c:v>0.5</c:v>
                </c:pt>
                <c:pt idx="24">
                  <c:v>0.4</c:v>
                </c:pt>
                <c:pt idx="25">
                  <c:v>0.4</c:v>
                </c:pt>
                <c:pt idx="26">
                  <c:v>0.6</c:v>
                </c:pt>
                <c:pt idx="27">
                  <c:v>0.4</c:v>
                </c:pt>
                <c:pt idx="28">
                  <c:v>0.5</c:v>
                </c:pt>
                <c:pt idx="29">
                  <c:v>0.6</c:v>
                </c:pt>
                <c:pt idx="30">
                  <c:v>0.2</c:v>
                </c:pt>
                <c:pt idx="31">
                  <c:v>0.2</c:v>
                </c:pt>
                <c:pt idx="32">
                  <c:v>0.5</c:v>
                </c:pt>
                <c:pt idx="33">
                  <c:v>0.1</c:v>
                </c:pt>
                <c:pt idx="34">
                  <c:v>0.5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0.6</c:v>
                </c:pt>
                <c:pt idx="39">
                  <c:v>0.4</c:v>
                </c:pt>
                <c:pt idx="40">
                  <c:v>0.7</c:v>
                </c:pt>
                <c:pt idx="41">
                  <c:v>0.2</c:v>
                </c:pt>
                <c:pt idx="42">
                  <c:v>0.2</c:v>
                </c:pt>
                <c:pt idx="43">
                  <c:v>0.6</c:v>
                </c:pt>
                <c:pt idx="44">
                  <c:v>0.6</c:v>
                </c:pt>
                <c:pt idx="45">
                  <c:v>0.5</c:v>
                </c:pt>
                <c:pt idx="46">
                  <c:v>0.4</c:v>
                </c:pt>
                <c:pt idx="47">
                  <c:v>0.2</c:v>
                </c:pt>
                <c:pt idx="48">
                  <c:v>0.4</c:v>
                </c:pt>
                <c:pt idx="49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'8LC'!$D$2</c:f>
              <c:strCache>
                <c:ptCount val="1"/>
                <c:pt idx="0">
                  <c:v>274</c:v>
                </c:pt>
              </c:strCache>
            </c:strRef>
          </c:tx>
          <c:val>
            <c:numRef>
              <c:f>'8LC'!$D$3:$D$52</c:f>
              <c:numCache>
                <c:formatCode>General</c:formatCode>
                <c:ptCount val="50"/>
                <c:pt idx="0">
                  <c:v>0.5</c:v>
                </c:pt>
                <c:pt idx="1">
                  <c:v>0.5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0.4</c:v>
                </c:pt>
                <c:pt idx="6">
                  <c:v>0.7</c:v>
                </c:pt>
                <c:pt idx="7">
                  <c:v>0.4</c:v>
                </c:pt>
                <c:pt idx="8">
                  <c:v>0.6</c:v>
                </c:pt>
                <c:pt idx="9">
                  <c:v>0.5</c:v>
                </c:pt>
                <c:pt idx="10">
                  <c:v>0.5</c:v>
                </c:pt>
                <c:pt idx="11">
                  <c:v>0.6</c:v>
                </c:pt>
                <c:pt idx="12">
                  <c:v>0.5</c:v>
                </c:pt>
                <c:pt idx="13">
                  <c:v>0.5</c:v>
                </c:pt>
                <c:pt idx="14">
                  <c:v>0.6</c:v>
                </c:pt>
                <c:pt idx="15">
                  <c:v>0.6</c:v>
                </c:pt>
                <c:pt idx="16">
                  <c:v>0.5</c:v>
                </c:pt>
                <c:pt idx="17">
                  <c:v>0.6</c:v>
                </c:pt>
                <c:pt idx="18">
                  <c:v>0.7</c:v>
                </c:pt>
                <c:pt idx="19">
                  <c:v>0.4</c:v>
                </c:pt>
                <c:pt idx="20">
                  <c:v>0.6</c:v>
                </c:pt>
                <c:pt idx="21">
                  <c:v>0.9</c:v>
                </c:pt>
                <c:pt idx="22">
                  <c:v>0.6</c:v>
                </c:pt>
                <c:pt idx="23">
                  <c:v>0.5</c:v>
                </c:pt>
                <c:pt idx="24">
                  <c:v>0.7</c:v>
                </c:pt>
                <c:pt idx="25">
                  <c:v>0.4</c:v>
                </c:pt>
                <c:pt idx="26">
                  <c:v>0.4</c:v>
                </c:pt>
                <c:pt idx="27">
                  <c:v>0.5</c:v>
                </c:pt>
                <c:pt idx="28">
                  <c:v>0.6</c:v>
                </c:pt>
                <c:pt idx="29">
                  <c:v>0.6</c:v>
                </c:pt>
                <c:pt idx="30">
                  <c:v>0.5</c:v>
                </c:pt>
                <c:pt idx="31">
                  <c:v>0.6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0.6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0.6</c:v>
                </c:pt>
                <c:pt idx="43">
                  <c:v>0.2</c:v>
                </c:pt>
                <c:pt idx="44">
                  <c:v>0.5</c:v>
                </c:pt>
                <c:pt idx="45">
                  <c:v>0.7</c:v>
                </c:pt>
                <c:pt idx="46">
                  <c:v>0.5</c:v>
                </c:pt>
                <c:pt idx="47">
                  <c:v>0.6</c:v>
                </c:pt>
                <c:pt idx="48">
                  <c:v>0.7</c:v>
                </c:pt>
                <c:pt idx="49">
                  <c:v>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'8LC'!$E$2</c:f>
              <c:strCache>
                <c:ptCount val="1"/>
                <c:pt idx="0">
                  <c:v>300</c:v>
                </c:pt>
              </c:strCache>
            </c:strRef>
          </c:tx>
          <c:val>
            <c:numRef>
              <c:f>'8LC'!$E$3:$E$52</c:f>
              <c:numCache>
                <c:formatCode>General</c:formatCode>
                <c:ptCount val="50"/>
                <c:pt idx="0">
                  <c:v>0.1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0.4</c:v>
                </c:pt>
                <c:pt idx="5">
                  <c:v>0.5</c:v>
                </c:pt>
                <c:pt idx="6">
                  <c:v>0.2</c:v>
                </c:pt>
                <c:pt idx="7">
                  <c:v>0.4</c:v>
                </c:pt>
                <c:pt idx="8">
                  <c:v>0.5</c:v>
                </c:pt>
                <c:pt idx="9">
                  <c:v>0.5</c:v>
                </c:pt>
                <c:pt idx="10">
                  <c:v>0.2</c:v>
                </c:pt>
                <c:pt idx="11">
                  <c:v>0.5</c:v>
                </c:pt>
                <c:pt idx="12">
                  <c:v>0.5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0.6</c:v>
                </c:pt>
                <c:pt idx="22">
                  <c:v>0.5</c:v>
                </c:pt>
                <c:pt idx="23">
                  <c:v>0.2</c:v>
                </c:pt>
                <c:pt idx="24">
                  <c:v>0.5</c:v>
                </c:pt>
                <c:pt idx="25">
                  <c:v>0.2</c:v>
                </c:pt>
                <c:pt idx="26">
                  <c:v>0.2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0.5</c:v>
                </c:pt>
                <c:pt idx="31">
                  <c:v>0.5</c:v>
                </c:pt>
                <c:pt idx="32">
                  <c:v>0.4</c:v>
                </c:pt>
                <c:pt idx="33">
                  <c:v>0.5</c:v>
                </c:pt>
                <c:pt idx="34">
                  <c:v>0.2</c:v>
                </c:pt>
                <c:pt idx="35">
                  <c:v>0.4</c:v>
                </c:pt>
                <c:pt idx="36">
                  <c:v>0.4</c:v>
                </c:pt>
                <c:pt idx="37">
                  <c:v>0.5</c:v>
                </c:pt>
                <c:pt idx="38">
                  <c:v>0.5</c:v>
                </c:pt>
                <c:pt idx="39">
                  <c:v>0.2</c:v>
                </c:pt>
                <c:pt idx="40">
                  <c:v>0.2</c:v>
                </c:pt>
                <c:pt idx="41">
                  <c:v>0.5</c:v>
                </c:pt>
                <c:pt idx="42">
                  <c:v>0.5</c:v>
                </c:pt>
                <c:pt idx="43">
                  <c:v>0.4</c:v>
                </c:pt>
                <c:pt idx="44">
                  <c:v>0.4</c:v>
                </c:pt>
                <c:pt idx="45">
                  <c:v>0.2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'8LC'!$F$2</c:f>
              <c:strCache>
                <c:ptCount val="1"/>
                <c:pt idx="0">
                  <c:v>53</c:v>
                </c:pt>
              </c:strCache>
            </c:strRef>
          </c:tx>
          <c:val>
            <c:numRef>
              <c:f>'8LC'!$F$3:$F$52</c:f>
              <c:numCache>
                <c:formatCode>General</c:formatCode>
                <c:ptCount val="50"/>
                <c:pt idx="0">
                  <c:v>1</c:v>
                </c:pt>
                <c:pt idx="1">
                  <c:v>0.9</c:v>
                </c:pt>
                <c:pt idx="2">
                  <c:v>0.7</c:v>
                </c:pt>
                <c:pt idx="3">
                  <c:v>1.1000000000000001</c:v>
                </c:pt>
                <c:pt idx="4">
                  <c:v>0.7</c:v>
                </c:pt>
                <c:pt idx="5">
                  <c:v>1</c:v>
                </c:pt>
                <c:pt idx="6">
                  <c:v>0.6</c:v>
                </c:pt>
                <c:pt idx="7">
                  <c:v>1.1000000000000001</c:v>
                </c:pt>
                <c:pt idx="8">
                  <c:v>0.9</c:v>
                </c:pt>
                <c:pt idx="9">
                  <c:v>0.7</c:v>
                </c:pt>
                <c:pt idx="10">
                  <c:v>1</c:v>
                </c:pt>
                <c:pt idx="11">
                  <c:v>1</c:v>
                </c:pt>
                <c:pt idx="12">
                  <c:v>0.9</c:v>
                </c:pt>
                <c:pt idx="13">
                  <c:v>1</c:v>
                </c:pt>
                <c:pt idx="14">
                  <c:v>0.6</c:v>
                </c:pt>
                <c:pt idx="15">
                  <c:v>0.6</c:v>
                </c:pt>
                <c:pt idx="16">
                  <c:v>1</c:v>
                </c:pt>
                <c:pt idx="17">
                  <c:v>0.9</c:v>
                </c:pt>
                <c:pt idx="18">
                  <c:v>1.1000000000000001</c:v>
                </c:pt>
                <c:pt idx="19">
                  <c:v>1</c:v>
                </c:pt>
                <c:pt idx="20">
                  <c:v>0.5</c:v>
                </c:pt>
                <c:pt idx="21">
                  <c:v>0.9</c:v>
                </c:pt>
                <c:pt idx="22">
                  <c:v>0.7</c:v>
                </c:pt>
                <c:pt idx="23">
                  <c:v>0.9</c:v>
                </c:pt>
                <c:pt idx="24">
                  <c:v>1</c:v>
                </c:pt>
                <c:pt idx="25">
                  <c:v>0.7</c:v>
                </c:pt>
                <c:pt idx="26">
                  <c:v>0.9</c:v>
                </c:pt>
                <c:pt idx="27">
                  <c:v>0.7</c:v>
                </c:pt>
                <c:pt idx="28">
                  <c:v>0.7</c:v>
                </c:pt>
                <c:pt idx="29">
                  <c:v>0.7</c:v>
                </c:pt>
                <c:pt idx="30">
                  <c:v>0.9</c:v>
                </c:pt>
                <c:pt idx="31">
                  <c:v>0.9</c:v>
                </c:pt>
                <c:pt idx="32">
                  <c:v>0.6</c:v>
                </c:pt>
                <c:pt idx="33">
                  <c:v>0.9</c:v>
                </c:pt>
                <c:pt idx="34">
                  <c:v>0.7</c:v>
                </c:pt>
                <c:pt idx="35">
                  <c:v>0.7</c:v>
                </c:pt>
                <c:pt idx="36">
                  <c:v>1</c:v>
                </c:pt>
                <c:pt idx="37">
                  <c:v>0.7</c:v>
                </c:pt>
                <c:pt idx="38">
                  <c:v>1</c:v>
                </c:pt>
                <c:pt idx="39">
                  <c:v>1</c:v>
                </c:pt>
                <c:pt idx="40">
                  <c:v>0.9</c:v>
                </c:pt>
                <c:pt idx="41">
                  <c:v>0.7</c:v>
                </c:pt>
                <c:pt idx="42">
                  <c:v>0.9</c:v>
                </c:pt>
                <c:pt idx="43">
                  <c:v>1</c:v>
                </c:pt>
                <c:pt idx="44">
                  <c:v>0.9</c:v>
                </c:pt>
                <c:pt idx="45">
                  <c:v>0.7</c:v>
                </c:pt>
                <c:pt idx="46">
                  <c:v>0.9</c:v>
                </c:pt>
                <c:pt idx="47">
                  <c:v>1.1000000000000001</c:v>
                </c:pt>
                <c:pt idx="48">
                  <c:v>0.9</c:v>
                </c:pt>
                <c:pt idx="49">
                  <c:v>0.7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'8LC'!$G$2</c:f>
              <c:strCache>
                <c:ptCount val="1"/>
                <c:pt idx="0">
                  <c:v>122</c:v>
                </c:pt>
              </c:strCache>
            </c:strRef>
          </c:tx>
          <c:val>
            <c:numRef>
              <c:f>'8LC'!$G$3:$G$52</c:f>
              <c:numCache>
                <c:formatCode>General</c:formatCode>
                <c:ptCount val="50"/>
                <c:pt idx="0">
                  <c:v>0.7</c:v>
                </c:pt>
                <c:pt idx="1">
                  <c:v>0.6</c:v>
                </c:pt>
                <c:pt idx="2">
                  <c:v>0.7</c:v>
                </c:pt>
                <c:pt idx="3">
                  <c:v>0.7</c:v>
                </c:pt>
                <c:pt idx="4">
                  <c:v>0.6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0.6</c:v>
                </c:pt>
                <c:pt idx="9">
                  <c:v>0.6</c:v>
                </c:pt>
                <c:pt idx="10">
                  <c:v>0.9</c:v>
                </c:pt>
                <c:pt idx="11">
                  <c:v>0.9</c:v>
                </c:pt>
                <c:pt idx="12">
                  <c:v>0.6</c:v>
                </c:pt>
                <c:pt idx="13">
                  <c:v>0.9</c:v>
                </c:pt>
                <c:pt idx="14">
                  <c:v>0.5</c:v>
                </c:pt>
                <c:pt idx="15">
                  <c:v>0.6</c:v>
                </c:pt>
                <c:pt idx="16">
                  <c:v>0.7</c:v>
                </c:pt>
                <c:pt idx="17">
                  <c:v>0.6</c:v>
                </c:pt>
                <c:pt idx="18">
                  <c:v>0.5</c:v>
                </c:pt>
                <c:pt idx="19">
                  <c:v>0.7</c:v>
                </c:pt>
                <c:pt idx="20">
                  <c:v>0.5</c:v>
                </c:pt>
                <c:pt idx="21">
                  <c:v>0.7</c:v>
                </c:pt>
                <c:pt idx="22">
                  <c:v>0.6</c:v>
                </c:pt>
                <c:pt idx="23">
                  <c:v>0.7</c:v>
                </c:pt>
                <c:pt idx="24">
                  <c:v>0.6</c:v>
                </c:pt>
                <c:pt idx="25">
                  <c:v>0.7</c:v>
                </c:pt>
                <c:pt idx="26">
                  <c:v>0.7</c:v>
                </c:pt>
                <c:pt idx="27">
                  <c:v>0.5</c:v>
                </c:pt>
                <c:pt idx="28">
                  <c:v>0.6</c:v>
                </c:pt>
                <c:pt idx="29">
                  <c:v>0.6</c:v>
                </c:pt>
                <c:pt idx="30">
                  <c:v>0.7</c:v>
                </c:pt>
                <c:pt idx="31">
                  <c:v>0.7</c:v>
                </c:pt>
                <c:pt idx="32">
                  <c:v>0.6</c:v>
                </c:pt>
                <c:pt idx="33">
                  <c:v>0.7</c:v>
                </c:pt>
                <c:pt idx="34">
                  <c:v>0.7</c:v>
                </c:pt>
                <c:pt idx="35">
                  <c:v>0.6</c:v>
                </c:pt>
                <c:pt idx="36">
                  <c:v>0.5</c:v>
                </c:pt>
                <c:pt idx="37">
                  <c:v>0.5</c:v>
                </c:pt>
                <c:pt idx="38">
                  <c:v>0.6</c:v>
                </c:pt>
                <c:pt idx="39">
                  <c:v>0.9</c:v>
                </c:pt>
                <c:pt idx="40">
                  <c:v>0.9</c:v>
                </c:pt>
                <c:pt idx="41">
                  <c:v>0.6</c:v>
                </c:pt>
                <c:pt idx="42">
                  <c:v>0.7</c:v>
                </c:pt>
                <c:pt idx="43">
                  <c:v>0.7</c:v>
                </c:pt>
                <c:pt idx="44">
                  <c:v>0.6</c:v>
                </c:pt>
                <c:pt idx="45">
                  <c:v>0.7</c:v>
                </c:pt>
                <c:pt idx="46">
                  <c:v>0.6</c:v>
                </c:pt>
                <c:pt idx="47">
                  <c:v>0.6</c:v>
                </c:pt>
                <c:pt idx="48">
                  <c:v>0.9</c:v>
                </c:pt>
                <c:pt idx="49">
                  <c:v>0.7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'8LC'!$H$2</c:f>
              <c:strCache>
                <c:ptCount val="1"/>
                <c:pt idx="0">
                  <c:v>44</c:v>
                </c:pt>
              </c:strCache>
            </c:strRef>
          </c:tx>
          <c:val>
            <c:numRef>
              <c:f>'8LC'!$H$3:$H$52</c:f>
              <c:numCache>
                <c:formatCode>General</c:formatCode>
                <c:ptCount val="50"/>
                <c:pt idx="0">
                  <c:v>0.7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0.7</c:v>
                </c:pt>
                <c:pt idx="7">
                  <c:v>0.7</c:v>
                </c:pt>
                <c:pt idx="8">
                  <c:v>0.5</c:v>
                </c:pt>
                <c:pt idx="9">
                  <c:v>0.5</c:v>
                </c:pt>
                <c:pt idx="10">
                  <c:v>0.6</c:v>
                </c:pt>
                <c:pt idx="11">
                  <c:v>0.6</c:v>
                </c:pt>
                <c:pt idx="12">
                  <c:v>0.5</c:v>
                </c:pt>
                <c:pt idx="13">
                  <c:v>0.7</c:v>
                </c:pt>
                <c:pt idx="14">
                  <c:v>0.7</c:v>
                </c:pt>
                <c:pt idx="15">
                  <c:v>0.6</c:v>
                </c:pt>
                <c:pt idx="16">
                  <c:v>0.6</c:v>
                </c:pt>
                <c:pt idx="17">
                  <c:v>0.5</c:v>
                </c:pt>
                <c:pt idx="18">
                  <c:v>0.6</c:v>
                </c:pt>
                <c:pt idx="19">
                  <c:v>0.7</c:v>
                </c:pt>
                <c:pt idx="20">
                  <c:v>0.7</c:v>
                </c:pt>
                <c:pt idx="21">
                  <c:v>0.6</c:v>
                </c:pt>
                <c:pt idx="22">
                  <c:v>0.5</c:v>
                </c:pt>
                <c:pt idx="23">
                  <c:v>0.9</c:v>
                </c:pt>
                <c:pt idx="24">
                  <c:v>0.5</c:v>
                </c:pt>
                <c:pt idx="25">
                  <c:v>0.7</c:v>
                </c:pt>
                <c:pt idx="26">
                  <c:v>0.7</c:v>
                </c:pt>
                <c:pt idx="27">
                  <c:v>0.5</c:v>
                </c:pt>
                <c:pt idx="28">
                  <c:v>0.7</c:v>
                </c:pt>
                <c:pt idx="29">
                  <c:v>0.7</c:v>
                </c:pt>
                <c:pt idx="30">
                  <c:v>0.5</c:v>
                </c:pt>
                <c:pt idx="31">
                  <c:v>0.7</c:v>
                </c:pt>
                <c:pt idx="32">
                  <c:v>0.6</c:v>
                </c:pt>
                <c:pt idx="33">
                  <c:v>0.6</c:v>
                </c:pt>
                <c:pt idx="34">
                  <c:v>0.7</c:v>
                </c:pt>
                <c:pt idx="35">
                  <c:v>0.7</c:v>
                </c:pt>
                <c:pt idx="36">
                  <c:v>0.6</c:v>
                </c:pt>
                <c:pt idx="37">
                  <c:v>0.7</c:v>
                </c:pt>
                <c:pt idx="38">
                  <c:v>0.5</c:v>
                </c:pt>
                <c:pt idx="39">
                  <c:v>0.7</c:v>
                </c:pt>
                <c:pt idx="40">
                  <c:v>0.7</c:v>
                </c:pt>
                <c:pt idx="41">
                  <c:v>0.6</c:v>
                </c:pt>
                <c:pt idx="42">
                  <c:v>0.6</c:v>
                </c:pt>
                <c:pt idx="43">
                  <c:v>0.7</c:v>
                </c:pt>
                <c:pt idx="44">
                  <c:v>0.6</c:v>
                </c:pt>
                <c:pt idx="45">
                  <c:v>0.7</c:v>
                </c:pt>
                <c:pt idx="46">
                  <c:v>0.5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'8LC'!$I$2</c:f>
              <c:strCache>
                <c:ptCount val="1"/>
                <c:pt idx="0">
                  <c:v>151</c:v>
                </c:pt>
              </c:strCache>
            </c:strRef>
          </c:tx>
          <c:val>
            <c:numRef>
              <c:f>'8LC'!$I$3:$I$52</c:f>
              <c:numCache>
                <c:formatCode>General</c:formatCode>
                <c:ptCount val="50"/>
                <c:pt idx="0">
                  <c:v>1.1000000000000001</c:v>
                </c:pt>
                <c:pt idx="1">
                  <c:v>1.5</c:v>
                </c:pt>
                <c:pt idx="2">
                  <c:v>1</c:v>
                </c:pt>
                <c:pt idx="3">
                  <c:v>0.7</c:v>
                </c:pt>
                <c:pt idx="4">
                  <c:v>1</c:v>
                </c:pt>
                <c:pt idx="5">
                  <c:v>1.2</c:v>
                </c:pt>
                <c:pt idx="6">
                  <c:v>0.7</c:v>
                </c:pt>
                <c:pt idx="7">
                  <c:v>1.3</c:v>
                </c:pt>
                <c:pt idx="8">
                  <c:v>1.1000000000000001</c:v>
                </c:pt>
                <c:pt idx="9">
                  <c:v>1.2</c:v>
                </c:pt>
                <c:pt idx="10">
                  <c:v>1.1000000000000001</c:v>
                </c:pt>
                <c:pt idx="11">
                  <c:v>1</c:v>
                </c:pt>
                <c:pt idx="12">
                  <c:v>1</c:v>
                </c:pt>
                <c:pt idx="13">
                  <c:v>1.2</c:v>
                </c:pt>
                <c:pt idx="14">
                  <c:v>1.5</c:v>
                </c:pt>
                <c:pt idx="15">
                  <c:v>1.3</c:v>
                </c:pt>
                <c:pt idx="16">
                  <c:v>1.1000000000000001</c:v>
                </c:pt>
                <c:pt idx="17">
                  <c:v>1.1000000000000001</c:v>
                </c:pt>
                <c:pt idx="18">
                  <c:v>1.2</c:v>
                </c:pt>
                <c:pt idx="19">
                  <c:v>1.1000000000000001</c:v>
                </c:pt>
                <c:pt idx="20">
                  <c:v>1.2</c:v>
                </c:pt>
                <c:pt idx="21">
                  <c:v>0.9</c:v>
                </c:pt>
                <c:pt idx="22">
                  <c:v>1.1000000000000001</c:v>
                </c:pt>
                <c:pt idx="23">
                  <c:v>1</c:v>
                </c:pt>
                <c:pt idx="24">
                  <c:v>1.1000000000000001</c:v>
                </c:pt>
                <c:pt idx="25">
                  <c:v>1.2</c:v>
                </c:pt>
                <c:pt idx="26">
                  <c:v>1.1000000000000001</c:v>
                </c:pt>
                <c:pt idx="27">
                  <c:v>1.3</c:v>
                </c:pt>
                <c:pt idx="28">
                  <c:v>1</c:v>
                </c:pt>
                <c:pt idx="29">
                  <c:v>1.6</c:v>
                </c:pt>
                <c:pt idx="30">
                  <c:v>0.9</c:v>
                </c:pt>
                <c:pt idx="31">
                  <c:v>0.9</c:v>
                </c:pt>
                <c:pt idx="32">
                  <c:v>1.1000000000000001</c:v>
                </c:pt>
                <c:pt idx="33">
                  <c:v>0.9</c:v>
                </c:pt>
                <c:pt idx="34">
                  <c:v>1.5</c:v>
                </c:pt>
                <c:pt idx="35">
                  <c:v>1</c:v>
                </c:pt>
                <c:pt idx="36">
                  <c:v>1.2</c:v>
                </c:pt>
                <c:pt idx="37">
                  <c:v>1.2</c:v>
                </c:pt>
                <c:pt idx="38">
                  <c:v>1.1000000000000001</c:v>
                </c:pt>
                <c:pt idx="39">
                  <c:v>1.1000000000000001</c:v>
                </c:pt>
                <c:pt idx="40">
                  <c:v>1.1000000000000001</c:v>
                </c:pt>
                <c:pt idx="41">
                  <c:v>1.1000000000000001</c:v>
                </c:pt>
                <c:pt idx="42">
                  <c:v>0.9</c:v>
                </c:pt>
                <c:pt idx="43">
                  <c:v>1.1000000000000001</c:v>
                </c:pt>
                <c:pt idx="44">
                  <c:v>1.2</c:v>
                </c:pt>
                <c:pt idx="45">
                  <c:v>1.1000000000000001</c:v>
                </c:pt>
                <c:pt idx="46">
                  <c:v>1.1000000000000001</c:v>
                </c:pt>
                <c:pt idx="47">
                  <c:v>1</c:v>
                </c:pt>
                <c:pt idx="48">
                  <c:v>1</c:v>
                </c:pt>
                <c:pt idx="49">
                  <c:v>1.1000000000000001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20608"/>
        <c:axId val="61622144"/>
      </c:lineChart>
      <c:catAx>
        <c:axId val="61620608"/>
        <c:scaling>
          <c:orientation val="minMax"/>
        </c:scaling>
        <c:delete val="0"/>
        <c:axPos val="b"/>
        <c:majorTickMark val="out"/>
        <c:minorTickMark val="none"/>
        <c:tickLblPos val="nextTo"/>
        <c:crossAx val="61622144"/>
        <c:crosses val="autoZero"/>
        <c:auto val="1"/>
        <c:lblAlgn val="ctr"/>
        <c:lblOffset val="100"/>
        <c:noMultiLvlLbl val="0"/>
      </c:catAx>
      <c:valAx>
        <c:axId val="61622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620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2.8252405949256341E-2"/>
          <c:w val="0.70987751531058618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'8RS'!$B$2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'8RS'!$B$3:$B$52</c:f>
              <c:numCache>
                <c:formatCode>General</c:formatCode>
                <c:ptCount val="50"/>
                <c:pt idx="0">
                  <c:v>21</c:v>
                </c:pt>
                <c:pt idx="1">
                  <c:v>21.1</c:v>
                </c:pt>
                <c:pt idx="2">
                  <c:v>21.2</c:v>
                </c:pt>
                <c:pt idx="3">
                  <c:v>21.4</c:v>
                </c:pt>
                <c:pt idx="4">
                  <c:v>21.1</c:v>
                </c:pt>
                <c:pt idx="5">
                  <c:v>21.4</c:v>
                </c:pt>
                <c:pt idx="6">
                  <c:v>21.1</c:v>
                </c:pt>
                <c:pt idx="7">
                  <c:v>21.2</c:v>
                </c:pt>
                <c:pt idx="8">
                  <c:v>21.1</c:v>
                </c:pt>
                <c:pt idx="9">
                  <c:v>21.1</c:v>
                </c:pt>
                <c:pt idx="10">
                  <c:v>21.2</c:v>
                </c:pt>
                <c:pt idx="11">
                  <c:v>21.2</c:v>
                </c:pt>
                <c:pt idx="12">
                  <c:v>21.2</c:v>
                </c:pt>
                <c:pt idx="13">
                  <c:v>21.2</c:v>
                </c:pt>
                <c:pt idx="14">
                  <c:v>21.2</c:v>
                </c:pt>
                <c:pt idx="15">
                  <c:v>21.1</c:v>
                </c:pt>
                <c:pt idx="16">
                  <c:v>21.1</c:v>
                </c:pt>
                <c:pt idx="17">
                  <c:v>21.2</c:v>
                </c:pt>
                <c:pt idx="18">
                  <c:v>21.2</c:v>
                </c:pt>
                <c:pt idx="19">
                  <c:v>20.9</c:v>
                </c:pt>
                <c:pt idx="20">
                  <c:v>21.1</c:v>
                </c:pt>
                <c:pt idx="21">
                  <c:v>20.9</c:v>
                </c:pt>
                <c:pt idx="22">
                  <c:v>20.9</c:v>
                </c:pt>
                <c:pt idx="23">
                  <c:v>21.2</c:v>
                </c:pt>
                <c:pt idx="24">
                  <c:v>21.1</c:v>
                </c:pt>
                <c:pt idx="25">
                  <c:v>21.2</c:v>
                </c:pt>
                <c:pt idx="26">
                  <c:v>21.1</c:v>
                </c:pt>
                <c:pt idx="27">
                  <c:v>21</c:v>
                </c:pt>
                <c:pt idx="28">
                  <c:v>20.9</c:v>
                </c:pt>
                <c:pt idx="29">
                  <c:v>21.2</c:v>
                </c:pt>
                <c:pt idx="30">
                  <c:v>21</c:v>
                </c:pt>
                <c:pt idx="31">
                  <c:v>21.1</c:v>
                </c:pt>
                <c:pt idx="32">
                  <c:v>21</c:v>
                </c:pt>
                <c:pt idx="33">
                  <c:v>21</c:v>
                </c:pt>
                <c:pt idx="34">
                  <c:v>21.1</c:v>
                </c:pt>
                <c:pt idx="35">
                  <c:v>21.1</c:v>
                </c:pt>
                <c:pt idx="36">
                  <c:v>21.1</c:v>
                </c:pt>
                <c:pt idx="37">
                  <c:v>21</c:v>
                </c:pt>
                <c:pt idx="38">
                  <c:v>21.1</c:v>
                </c:pt>
                <c:pt idx="39">
                  <c:v>21.1</c:v>
                </c:pt>
                <c:pt idx="40">
                  <c:v>21.1</c:v>
                </c:pt>
                <c:pt idx="41">
                  <c:v>21</c:v>
                </c:pt>
                <c:pt idx="42">
                  <c:v>21.4</c:v>
                </c:pt>
                <c:pt idx="43">
                  <c:v>21.1</c:v>
                </c:pt>
                <c:pt idx="44">
                  <c:v>21.1</c:v>
                </c:pt>
                <c:pt idx="45">
                  <c:v>21.2</c:v>
                </c:pt>
                <c:pt idx="46">
                  <c:v>21.1</c:v>
                </c:pt>
                <c:pt idx="47">
                  <c:v>21</c:v>
                </c:pt>
                <c:pt idx="48">
                  <c:v>20.9</c:v>
                </c:pt>
                <c:pt idx="49">
                  <c:v>21.1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'8RS'!$C$2</c:f>
              <c:strCache>
                <c:ptCount val="1"/>
                <c:pt idx="0">
                  <c:v>192</c:v>
                </c:pt>
              </c:strCache>
            </c:strRef>
          </c:tx>
          <c:val>
            <c:numRef>
              <c:f>'8RS'!$C$3:$C$52</c:f>
              <c:numCache>
                <c:formatCode>General</c:formatCode>
                <c:ptCount val="50"/>
                <c:pt idx="0">
                  <c:v>19.7</c:v>
                </c:pt>
                <c:pt idx="1">
                  <c:v>19.5</c:v>
                </c:pt>
                <c:pt idx="2">
                  <c:v>19.5</c:v>
                </c:pt>
                <c:pt idx="3">
                  <c:v>19.3</c:v>
                </c:pt>
                <c:pt idx="4">
                  <c:v>19.8</c:v>
                </c:pt>
                <c:pt idx="5">
                  <c:v>19.5</c:v>
                </c:pt>
                <c:pt idx="6">
                  <c:v>19.5</c:v>
                </c:pt>
                <c:pt idx="7">
                  <c:v>19.899999999999999</c:v>
                </c:pt>
                <c:pt idx="8">
                  <c:v>19.7</c:v>
                </c:pt>
                <c:pt idx="9">
                  <c:v>19.7</c:v>
                </c:pt>
                <c:pt idx="10">
                  <c:v>19.399999999999999</c:v>
                </c:pt>
                <c:pt idx="11">
                  <c:v>19.8</c:v>
                </c:pt>
                <c:pt idx="12">
                  <c:v>19.5</c:v>
                </c:pt>
                <c:pt idx="13">
                  <c:v>19.5</c:v>
                </c:pt>
                <c:pt idx="14">
                  <c:v>19.7</c:v>
                </c:pt>
                <c:pt idx="15">
                  <c:v>19.399999999999999</c:v>
                </c:pt>
                <c:pt idx="16">
                  <c:v>19.399999999999999</c:v>
                </c:pt>
                <c:pt idx="17">
                  <c:v>19.5</c:v>
                </c:pt>
                <c:pt idx="18">
                  <c:v>19.7</c:v>
                </c:pt>
                <c:pt idx="19">
                  <c:v>19.399999999999999</c:v>
                </c:pt>
                <c:pt idx="20">
                  <c:v>19.7</c:v>
                </c:pt>
                <c:pt idx="21">
                  <c:v>19.8</c:v>
                </c:pt>
                <c:pt idx="22">
                  <c:v>19.5</c:v>
                </c:pt>
                <c:pt idx="23">
                  <c:v>19.5</c:v>
                </c:pt>
                <c:pt idx="24">
                  <c:v>19.399999999999999</c:v>
                </c:pt>
                <c:pt idx="25">
                  <c:v>19.5</c:v>
                </c:pt>
                <c:pt idx="26">
                  <c:v>19.7</c:v>
                </c:pt>
                <c:pt idx="27">
                  <c:v>19.399999999999999</c:v>
                </c:pt>
                <c:pt idx="28">
                  <c:v>19.5</c:v>
                </c:pt>
                <c:pt idx="29">
                  <c:v>19.3</c:v>
                </c:pt>
                <c:pt idx="30">
                  <c:v>19.7</c:v>
                </c:pt>
                <c:pt idx="31">
                  <c:v>19.7</c:v>
                </c:pt>
                <c:pt idx="32">
                  <c:v>19.5</c:v>
                </c:pt>
                <c:pt idx="33">
                  <c:v>19.7</c:v>
                </c:pt>
                <c:pt idx="34">
                  <c:v>19.7</c:v>
                </c:pt>
                <c:pt idx="35">
                  <c:v>19.7</c:v>
                </c:pt>
                <c:pt idx="36">
                  <c:v>19.7</c:v>
                </c:pt>
                <c:pt idx="37">
                  <c:v>19.7</c:v>
                </c:pt>
                <c:pt idx="38">
                  <c:v>19.7</c:v>
                </c:pt>
                <c:pt idx="39">
                  <c:v>19.399999999999999</c:v>
                </c:pt>
                <c:pt idx="40">
                  <c:v>19.7</c:v>
                </c:pt>
                <c:pt idx="41">
                  <c:v>19.7</c:v>
                </c:pt>
                <c:pt idx="42">
                  <c:v>19.5</c:v>
                </c:pt>
                <c:pt idx="43">
                  <c:v>19.5</c:v>
                </c:pt>
                <c:pt idx="44">
                  <c:v>19.7</c:v>
                </c:pt>
                <c:pt idx="45">
                  <c:v>19.5</c:v>
                </c:pt>
                <c:pt idx="46">
                  <c:v>19.5</c:v>
                </c:pt>
                <c:pt idx="47">
                  <c:v>19.5</c:v>
                </c:pt>
                <c:pt idx="48">
                  <c:v>19.7</c:v>
                </c:pt>
                <c:pt idx="49">
                  <c:v>19.8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'8RS'!$D$2</c:f>
              <c:strCache>
                <c:ptCount val="1"/>
                <c:pt idx="0">
                  <c:v>274</c:v>
                </c:pt>
              </c:strCache>
            </c:strRef>
          </c:tx>
          <c:val>
            <c:numRef>
              <c:f>'8RS'!$D$3:$D$52</c:f>
              <c:numCache>
                <c:formatCode>General</c:formatCode>
                <c:ptCount val="50"/>
                <c:pt idx="0">
                  <c:v>19.5</c:v>
                </c:pt>
                <c:pt idx="1">
                  <c:v>19.399999999999999</c:v>
                </c:pt>
                <c:pt idx="2">
                  <c:v>19.7</c:v>
                </c:pt>
                <c:pt idx="3">
                  <c:v>19.5</c:v>
                </c:pt>
                <c:pt idx="4">
                  <c:v>19.8</c:v>
                </c:pt>
                <c:pt idx="5">
                  <c:v>19.5</c:v>
                </c:pt>
                <c:pt idx="6">
                  <c:v>19.3</c:v>
                </c:pt>
                <c:pt idx="7">
                  <c:v>19.7</c:v>
                </c:pt>
                <c:pt idx="8">
                  <c:v>19.8</c:v>
                </c:pt>
                <c:pt idx="9">
                  <c:v>19.3</c:v>
                </c:pt>
                <c:pt idx="10">
                  <c:v>19.7</c:v>
                </c:pt>
                <c:pt idx="11">
                  <c:v>19.399999999999999</c:v>
                </c:pt>
                <c:pt idx="12">
                  <c:v>19.7</c:v>
                </c:pt>
                <c:pt idx="13">
                  <c:v>19.5</c:v>
                </c:pt>
                <c:pt idx="14">
                  <c:v>19.899999999999999</c:v>
                </c:pt>
                <c:pt idx="15">
                  <c:v>19.5</c:v>
                </c:pt>
                <c:pt idx="16">
                  <c:v>19.399999999999999</c:v>
                </c:pt>
                <c:pt idx="17">
                  <c:v>19.5</c:v>
                </c:pt>
                <c:pt idx="18">
                  <c:v>19.5</c:v>
                </c:pt>
                <c:pt idx="19">
                  <c:v>19.7</c:v>
                </c:pt>
                <c:pt idx="20">
                  <c:v>19.5</c:v>
                </c:pt>
                <c:pt idx="21">
                  <c:v>19.7</c:v>
                </c:pt>
                <c:pt idx="22">
                  <c:v>19.5</c:v>
                </c:pt>
                <c:pt idx="23">
                  <c:v>19.399999999999999</c:v>
                </c:pt>
                <c:pt idx="24">
                  <c:v>19.8</c:v>
                </c:pt>
                <c:pt idx="25">
                  <c:v>19.5</c:v>
                </c:pt>
                <c:pt idx="26">
                  <c:v>19.8</c:v>
                </c:pt>
                <c:pt idx="27">
                  <c:v>19.7</c:v>
                </c:pt>
                <c:pt idx="28">
                  <c:v>19.8</c:v>
                </c:pt>
                <c:pt idx="29">
                  <c:v>19.7</c:v>
                </c:pt>
                <c:pt idx="30">
                  <c:v>19.7</c:v>
                </c:pt>
                <c:pt idx="31">
                  <c:v>19.8</c:v>
                </c:pt>
                <c:pt idx="32">
                  <c:v>19.8</c:v>
                </c:pt>
                <c:pt idx="33">
                  <c:v>19.7</c:v>
                </c:pt>
                <c:pt idx="34">
                  <c:v>19.5</c:v>
                </c:pt>
                <c:pt idx="35">
                  <c:v>19.8</c:v>
                </c:pt>
                <c:pt idx="36">
                  <c:v>19.899999999999999</c:v>
                </c:pt>
                <c:pt idx="37">
                  <c:v>19.5</c:v>
                </c:pt>
                <c:pt idx="38">
                  <c:v>19.7</c:v>
                </c:pt>
                <c:pt idx="39">
                  <c:v>19.399999999999999</c:v>
                </c:pt>
                <c:pt idx="40">
                  <c:v>19.8</c:v>
                </c:pt>
                <c:pt idx="41">
                  <c:v>19.5</c:v>
                </c:pt>
                <c:pt idx="42">
                  <c:v>19.7</c:v>
                </c:pt>
                <c:pt idx="43">
                  <c:v>19.5</c:v>
                </c:pt>
                <c:pt idx="44">
                  <c:v>19.8</c:v>
                </c:pt>
                <c:pt idx="45">
                  <c:v>19.8</c:v>
                </c:pt>
                <c:pt idx="46">
                  <c:v>19.7</c:v>
                </c:pt>
                <c:pt idx="47">
                  <c:v>19.5</c:v>
                </c:pt>
                <c:pt idx="48">
                  <c:v>19.7</c:v>
                </c:pt>
                <c:pt idx="49">
                  <c:v>19.8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'8RS'!$E$2</c:f>
              <c:strCache>
                <c:ptCount val="1"/>
                <c:pt idx="0">
                  <c:v>300</c:v>
                </c:pt>
              </c:strCache>
            </c:strRef>
          </c:tx>
          <c:val>
            <c:numRef>
              <c:f>'8RS'!$E$3:$E$52</c:f>
              <c:numCache>
                <c:formatCode>General</c:formatCode>
                <c:ptCount val="50"/>
                <c:pt idx="0">
                  <c:v>18.7</c:v>
                </c:pt>
                <c:pt idx="1">
                  <c:v>18.7</c:v>
                </c:pt>
                <c:pt idx="2">
                  <c:v>18.899999999999999</c:v>
                </c:pt>
                <c:pt idx="3">
                  <c:v>18.8</c:v>
                </c:pt>
                <c:pt idx="4">
                  <c:v>18.899999999999999</c:v>
                </c:pt>
                <c:pt idx="5">
                  <c:v>18.7</c:v>
                </c:pt>
                <c:pt idx="6">
                  <c:v>18.8</c:v>
                </c:pt>
                <c:pt idx="7">
                  <c:v>18.8</c:v>
                </c:pt>
                <c:pt idx="8">
                  <c:v>18.899999999999999</c:v>
                </c:pt>
                <c:pt idx="9">
                  <c:v>18.7</c:v>
                </c:pt>
                <c:pt idx="10">
                  <c:v>18.8</c:v>
                </c:pt>
                <c:pt idx="11">
                  <c:v>18.7</c:v>
                </c:pt>
                <c:pt idx="12">
                  <c:v>18.7</c:v>
                </c:pt>
                <c:pt idx="13">
                  <c:v>18.8</c:v>
                </c:pt>
                <c:pt idx="14">
                  <c:v>18.8</c:v>
                </c:pt>
                <c:pt idx="15">
                  <c:v>18.899999999999999</c:v>
                </c:pt>
                <c:pt idx="16">
                  <c:v>18.899999999999999</c:v>
                </c:pt>
                <c:pt idx="17">
                  <c:v>18.7</c:v>
                </c:pt>
                <c:pt idx="18">
                  <c:v>18.7</c:v>
                </c:pt>
                <c:pt idx="19">
                  <c:v>18.899999999999999</c:v>
                </c:pt>
                <c:pt idx="20">
                  <c:v>18.8</c:v>
                </c:pt>
                <c:pt idx="21">
                  <c:v>18.899999999999999</c:v>
                </c:pt>
                <c:pt idx="22">
                  <c:v>18.899999999999999</c:v>
                </c:pt>
                <c:pt idx="23">
                  <c:v>18.8</c:v>
                </c:pt>
                <c:pt idx="24">
                  <c:v>18.8</c:v>
                </c:pt>
                <c:pt idx="25">
                  <c:v>18.899999999999999</c:v>
                </c:pt>
                <c:pt idx="26">
                  <c:v>18.8</c:v>
                </c:pt>
                <c:pt idx="27">
                  <c:v>18.899999999999999</c:v>
                </c:pt>
                <c:pt idx="28">
                  <c:v>18.899999999999999</c:v>
                </c:pt>
                <c:pt idx="29">
                  <c:v>18.8</c:v>
                </c:pt>
                <c:pt idx="30">
                  <c:v>18.8</c:v>
                </c:pt>
                <c:pt idx="31">
                  <c:v>18.899999999999999</c:v>
                </c:pt>
                <c:pt idx="32">
                  <c:v>18.899999999999999</c:v>
                </c:pt>
                <c:pt idx="33">
                  <c:v>18.899999999999999</c:v>
                </c:pt>
                <c:pt idx="34">
                  <c:v>18.7</c:v>
                </c:pt>
                <c:pt idx="35">
                  <c:v>18.899999999999999</c:v>
                </c:pt>
                <c:pt idx="36">
                  <c:v>18.899999999999999</c:v>
                </c:pt>
                <c:pt idx="37">
                  <c:v>18.8</c:v>
                </c:pt>
                <c:pt idx="38">
                  <c:v>18.8</c:v>
                </c:pt>
                <c:pt idx="39">
                  <c:v>18.8</c:v>
                </c:pt>
                <c:pt idx="40">
                  <c:v>18.899999999999999</c:v>
                </c:pt>
                <c:pt idx="41">
                  <c:v>18.8</c:v>
                </c:pt>
                <c:pt idx="42">
                  <c:v>18.8</c:v>
                </c:pt>
                <c:pt idx="43">
                  <c:v>18.8</c:v>
                </c:pt>
                <c:pt idx="44">
                  <c:v>18.8</c:v>
                </c:pt>
                <c:pt idx="45">
                  <c:v>18.7</c:v>
                </c:pt>
                <c:pt idx="46">
                  <c:v>18.7</c:v>
                </c:pt>
                <c:pt idx="47">
                  <c:v>18.7</c:v>
                </c:pt>
                <c:pt idx="48">
                  <c:v>18.899999999999999</c:v>
                </c:pt>
                <c:pt idx="49">
                  <c:v>18.7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'8RS'!$F$2</c:f>
              <c:strCache>
                <c:ptCount val="1"/>
                <c:pt idx="0">
                  <c:v>53</c:v>
                </c:pt>
              </c:strCache>
            </c:strRef>
          </c:tx>
          <c:val>
            <c:numRef>
              <c:f>'8RS'!$F$3:$F$52</c:f>
              <c:numCache>
                <c:formatCode>General</c:formatCode>
                <c:ptCount val="50"/>
                <c:pt idx="0">
                  <c:v>20.5</c:v>
                </c:pt>
                <c:pt idx="1">
                  <c:v>20.5</c:v>
                </c:pt>
                <c:pt idx="2">
                  <c:v>20.5</c:v>
                </c:pt>
                <c:pt idx="3">
                  <c:v>20.6</c:v>
                </c:pt>
                <c:pt idx="4">
                  <c:v>20.399999999999999</c:v>
                </c:pt>
                <c:pt idx="5">
                  <c:v>20.5</c:v>
                </c:pt>
                <c:pt idx="6">
                  <c:v>20.6</c:v>
                </c:pt>
                <c:pt idx="7">
                  <c:v>20.5</c:v>
                </c:pt>
                <c:pt idx="8">
                  <c:v>20.399999999999999</c:v>
                </c:pt>
                <c:pt idx="9">
                  <c:v>20.8</c:v>
                </c:pt>
                <c:pt idx="10">
                  <c:v>20.399999999999999</c:v>
                </c:pt>
                <c:pt idx="11">
                  <c:v>20.6</c:v>
                </c:pt>
                <c:pt idx="12">
                  <c:v>20.399999999999999</c:v>
                </c:pt>
                <c:pt idx="13">
                  <c:v>20.399999999999999</c:v>
                </c:pt>
                <c:pt idx="14">
                  <c:v>20.3</c:v>
                </c:pt>
                <c:pt idx="15">
                  <c:v>20.8</c:v>
                </c:pt>
                <c:pt idx="16">
                  <c:v>20.6</c:v>
                </c:pt>
                <c:pt idx="17">
                  <c:v>20.5</c:v>
                </c:pt>
                <c:pt idx="18">
                  <c:v>20.6</c:v>
                </c:pt>
                <c:pt idx="19">
                  <c:v>20.5</c:v>
                </c:pt>
                <c:pt idx="20">
                  <c:v>20.6</c:v>
                </c:pt>
                <c:pt idx="21">
                  <c:v>20.6</c:v>
                </c:pt>
                <c:pt idx="22">
                  <c:v>20.6</c:v>
                </c:pt>
                <c:pt idx="23">
                  <c:v>20.6</c:v>
                </c:pt>
                <c:pt idx="24">
                  <c:v>20.6</c:v>
                </c:pt>
                <c:pt idx="25">
                  <c:v>20.399999999999999</c:v>
                </c:pt>
                <c:pt idx="26">
                  <c:v>20.399999999999999</c:v>
                </c:pt>
                <c:pt idx="27">
                  <c:v>20.5</c:v>
                </c:pt>
                <c:pt idx="28">
                  <c:v>20.399999999999999</c:v>
                </c:pt>
                <c:pt idx="29">
                  <c:v>20.6</c:v>
                </c:pt>
                <c:pt idx="30">
                  <c:v>20.5</c:v>
                </c:pt>
                <c:pt idx="31">
                  <c:v>20.5</c:v>
                </c:pt>
                <c:pt idx="32">
                  <c:v>20.5</c:v>
                </c:pt>
                <c:pt idx="33">
                  <c:v>20.5</c:v>
                </c:pt>
                <c:pt idx="34">
                  <c:v>20.6</c:v>
                </c:pt>
                <c:pt idx="35">
                  <c:v>20.5</c:v>
                </c:pt>
                <c:pt idx="36">
                  <c:v>20.100000000000001</c:v>
                </c:pt>
                <c:pt idx="37">
                  <c:v>20.8</c:v>
                </c:pt>
                <c:pt idx="38">
                  <c:v>20.399999999999999</c:v>
                </c:pt>
                <c:pt idx="39">
                  <c:v>20.5</c:v>
                </c:pt>
                <c:pt idx="40">
                  <c:v>20.6</c:v>
                </c:pt>
                <c:pt idx="41">
                  <c:v>20.5</c:v>
                </c:pt>
                <c:pt idx="42">
                  <c:v>20.399999999999999</c:v>
                </c:pt>
                <c:pt idx="43">
                  <c:v>20.5</c:v>
                </c:pt>
                <c:pt idx="44">
                  <c:v>20.5</c:v>
                </c:pt>
                <c:pt idx="45">
                  <c:v>20.5</c:v>
                </c:pt>
                <c:pt idx="46">
                  <c:v>20.5</c:v>
                </c:pt>
                <c:pt idx="47">
                  <c:v>20.5</c:v>
                </c:pt>
                <c:pt idx="48">
                  <c:v>20.6</c:v>
                </c:pt>
                <c:pt idx="49">
                  <c:v>20.399999999999999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'8RS'!$G$2</c:f>
              <c:strCache>
                <c:ptCount val="1"/>
                <c:pt idx="0">
                  <c:v>122</c:v>
                </c:pt>
              </c:strCache>
            </c:strRef>
          </c:tx>
          <c:val>
            <c:numRef>
              <c:f>'8RS'!$G$3:$G$52</c:f>
              <c:numCache>
                <c:formatCode>General</c:formatCode>
                <c:ptCount val="50"/>
                <c:pt idx="0">
                  <c:v>21.2</c:v>
                </c:pt>
                <c:pt idx="1">
                  <c:v>21.2</c:v>
                </c:pt>
                <c:pt idx="2">
                  <c:v>21.2</c:v>
                </c:pt>
                <c:pt idx="3">
                  <c:v>21.4</c:v>
                </c:pt>
                <c:pt idx="4">
                  <c:v>21.1</c:v>
                </c:pt>
                <c:pt idx="5">
                  <c:v>21.4</c:v>
                </c:pt>
                <c:pt idx="6">
                  <c:v>21.2</c:v>
                </c:pt>
                <c:pt idx="7">
                  <c:v>21.4</c:v>
                </c:pt>
                <c:pt idx="8">
                  <c:v>21.2</c:v>
                </c:pt>
                <c:pt idx="9">
                  <c:v>21.4</c:v>
                </c:pt>
                <c:pt idx="10">
                  <c:v>21.4</c:v>
                </c:pt>
                <c:pt idx="11">
                  <c:v>21.4</c:v>
                </c:pt>
                <c:pt idx="12">
                  <c:v>21.4</c:v>
                </c:pt>
                <c:pt idx="13">
                  <c:v>21.5</c:v>
                </c:pt>
                <c:pt idx="14">
                  <c:v>21.4</c:v>
                </c:pt>
                <c:pt idx="15">
                  <c:v>21.4</c:v>
                </c:pt>
                <c:pt idx="16">
                  <c:v>21.4</c:v>
                </c:pt>
                <c:pt idx="17">
                  <c:v>21.4</c:v>
                </c:pt>
                <c:pt idx="18">
                  <c:v>21.2</c:v>
                </c:pt>
                <c:pt idx="19">
                  <c:v>21.4</c:v>
                </c:pt>
                <c:pt idx="20">
                  <c:v>21.5</c:v>
                </c:pt>
                <c:pt idx="21">
                  <c:v>21.2</c:v>
                </c:pt>
                <c:pt idx="22">
                  <c:v>21.4</c:v>
                </c:pt>
                <c:pt idx="23">
                  <c:v>21.4</c:v>
                </c:pt>
                <c:pt idx="24">
                  <c:v>21.4</c:v>
                </c:pt>
                <c:pt idx="25">
                  <c:v>21.5</c:v>
                </c:pt>
                <c:pt idx="26">
                  <c:v>21.4</c:v>
                </c:pt>
                <c:pt idx="27">
                  <c:v>21.4</c:v>
                </c:pt>
                <c:pt idx="28">
                  <c:v>21.2</c:v>
                </c:pt>
                <c:pt idx="29">
                  <c:v>21.4</c:v>
                </c:pt>
                <c:pt idx="30">
                  <c:v>21.1</c:v>
                </c:pt>
                <c:pt idx="31">
                  <c:v>21.1</c:v>
                </c:pt>
                <c:pt idx="32">
                  <c:v>21.4</c:v>
                </c:pt>
                <c:pt idx="33">
                  <c:v>21.4</c:v>
                </c:pt>
                <c:pt idx="34">
                  <c:v>21.4</c:v>
                </c:pt>
                <c:pt idx="35">
                  <c:v>21.2</c:v>
                </c:pt>
                <c:pt idx="36">
                  <c:v>21.2</c:v>
                </c:pt>
                <c:pt idx="37">
                  <c:v>21.4</c:v>
                </c:pt>
                <c:pt idx="38">
                  <c:v>21.4</c:v>
                </c:pt>
                <c:pt idx="39">
                  <c:v>21.4</c:v>
                </c:pt>
                <c:pt idx="40">
                  <c:v>21.1</c:v>
                </c:pt>
                <c:pt idx="41">
                  <c:v>21.1</c:v>
                </c:pt>
                <c:pt idx="42">
                  <c:v>21.2</c:v>
                </c:pt>
                <c:pt idx="43">
                  <c:v>21.4</c:v>
                </c:pt>
                <c:pt idx="44">
                  <c:v>21.1</c:v>
                </c:pt>
                <c:pt idx="45">
                  <c:v>21.4</c:v>
                </c:pt>
                <c:pt idx="46">
                  <c:v>21.4</c:v>
                </c:pt>
                <c:pt idx="47">
                  <c:v>21.2</c:v>
                </c:pt>
                <c:pt idx="48">
                  <c:v>21.1</c:v>
                </c:pt>
                <c:pt idx="49">
                  <c:v>21.2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'8RS'!$H$2</c:f>
              <c:strCache>
                <c:ptCount val="1"/>
                <c:pt idx="0">
                  <c:v>44</c:v>
                </c:pt>
              </c:strCache>
            </c:strRef>
          </c:tx>
          <c:val>
            <c:numRef>
              <c:f>'8RS'!$H$3:$H$52</c:f>
              <c:numCache>
                <c:formatCode>General</c:formatCode>
                <c:ptCount val="50"/>
                <c:pt idx="0">
                  <c:v>19.399999999999999</c:v>
                </c:pt>
                <c:pt idx="1">
                  <c:v>19.399999999999999</c:v>
                </c:pt>
                <c:pt idx="2">
                  <c:v>19.2</c:v>
                </c:pt>
                <c:pt idx="3">
                  <c:v>19.3</c:v>
                </c:pt>
                <c:pt idx="4">
                  <c:v>19.5</c:v>
                </c:pt>
                <c:pt idx="5">
                  <c:v>19.399999999999999</c:v>
                </c:pt>
                <c:pt idx="6">
                  <c:v>19.399999999999999</c:v>
                </c:pt>
                <c:pt idx="7">
                  <c:v>19.399999999999999</c:v>
                </c:pt>
                <c:pt idx="8">
                  <c:v>19.3</c:v>
                </c:pt>
                <c:pt idx="9">
                  <c:v>19.3</c:v>
                </c:pt>
                <c:pt idx="10">
                  <c:v>19.5</c:v>
                </c:pt>
                <c:pt idx="11">
                  <c:v>19.399999999999999</c:v>
                </c:pt>
                <c:pt idx="12">
                  <c:v>19.3</c:v>
                </c:pt>
                <c:pt idx="13">
                  <c:v>19.399999999999999</c:v>
                </c:pt>
                <c:pt idx="14">
                  <c:v>19.399999999999999</c:v>
                </c:pt>
                <c:pt idx="15">
                  <c:v>19.399999999999999</c:v>
                </c:pt>
                <c:pt idx="16">
                  <c:v>19.3</c:v>
                </c:pt>
                <c:pt idx="17">
                  <c:v>19.399999999999999</c:v>
                </c:pt>
                <c:pt idx="18">
                  <c:v>19.3</c:v>
                </c:pt>
                <c:pt idx="19">
                  <c:v>19.2</c:v>
                </c:pt>
                <c:pt idx="20">
                  <c:v>19.3</c:v>
                </c:pt>
                <c:pt idx="21">
                  <c:v>19.3</c:v>
                </c:pt>
                <c:pt idx="22">
                  <c:v>19.3</c:v>
                </c:pt>
                <c:pt idx="23">
                  <c:v>19.399999999999999</c:v>
                </c:pt>
                <c:pt idx="24">
                  <c:v>19.399999999999999</c:v>
                </c:pt>
                <c:pt idx="25">
                  <c:v>19.3</c:v>
                </c:pt>
                <c:pt idx="26">
                  <c:v>19.399999999999999</c:v>
                </c:pt>
                <c:pt idx="27">
                  <c:v>19.3</c:v>
                </c:pt>
                <c:pt idx="28">
                  <c:v>19.3</c:v>
                </c:pt>
                <c:pt idx="29">
                  <c:v>19.399999999999999</c:v>
                </c:pt>
                <c:pt idx="30">
                  <c:v>19.2</c:v>
                </c:pt>
                <c:pt idx="31">
                  <c:v>19.399999999999999</c:v>
                </c:pt>
                <c:pt idx="32">
                  <c:v>19.2</c:v>
                </c:pt>
                <c:pt idx="33">
                  <c:v>19.3</c:v>
                </c:pt>
                <c:pt idx="34">
                  <c:v>19.3</c:v>
                </c:pt>
                <c:pt idx="35">
                  <c:v>19.3</c:v>
                </c:pt>
                <c:pt idx="36">
                  <c:v>19.399999999999999</c:v>
                </c:pt>
                <c:pt idx="37">
                  <c:v>19.2</c:v>
                </c:pt>
                <c:pt idx="38">
                  <c:v>19.399999999999999</c:v>
                </c:pt>
                <c:pt idx="39">
                  <c:v>19.3</c:v>
                </c:pt>
                <c:pt idx="40">
                  <c:v>19.3</c:v>
                </c:pt>
                <c:pt idx="41">
                  <c:v>19</c:v>
                </c:pt>
                <c:pt idx="42">
                  <c:v>19.3</c:v>
                </c:pt>
                <c:pt idx="43">
                  <c:v>19.399999999999999</c:v>
                </c:pt>
                <c:pt idx="44">
                  <c:v>19.3</c:v>
                </c:pt>
                <c:pt idx="45">
                  <c:v>19.3</c:v>
                </c:pt>
                <c:pt idx="46">
                  <c:v>19.3</c:v>
                </c:pt>
                <c:pt idx="47">
                  <c:v>19.399999999999999</c:v>
                </c:pt>
                <c:pt idx="48">
                  <c:v>19.2</c:v>
                </c:pt>
                <c:pt idx="49">
                  <c:v>19.3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'8RS'!$I$2</c:f>
              <c:strCache>
                <c:ptCount val="1"/>
                <c:pt idx="0">
                  <c:v>151</c:v>
                </c:pt>
              </c:strCache>
            </c:strRef>
          </c:tx>
          <c:val>
            <c:numRef>
              <c:f>'8RS'!$I$3:$I$52</c:f>
              <c:numCache>
                <c:formatCode>General</c:formatCode>
                <c:ptCount val="50"/>
                <c:pt idx="0">
                  <c:v>18.2</c:v>
                </c:pt>
                <c:pt idx="1">
                  <c:v>18.399999999999999</c:v>
                </c:pt>
                <c:pt idx="2">
                  <c:v>18.2</c:v>
                </c:pt>
                <c:pt idx="3">
                  <c:v>18.100000000000001</c:v>
                </c:pt>
                <c:pt idx="4">
                  <c:v>18.100000000000001</c:v>
                </c:pt>
                <c:pt idx="5">
                  <c:v>18.399999999999999</c:v>
                </c:pt>
                <c:pt idx="6">
                  <c:v>18.399999999999999</c:v>
                </c:pt>
                <c:pt idx="7">
                  <c:v>18.399999999999999</c:v>
                </c:pt>
                <c:pt idx="8">
                  <c:v>18.399999999999999</c:v>
                </c:pt>
                <c:pt idx="9">
                  <c:v>18.2</c:v>
                </c:pt>
                <c:pt idx="10">
                  <c:v>18.600000000000001</c:v>
                </c:pt>
                <c:pt idx="11">
                  <c:v>18.3</c:v>
                </c:pt>
                <c:pt idx="12">
                  <c:v>18.399999999999999</c:v>
                </c:pt>
                <c:pt idx="13">
                  <c:v>18.3</c:v>
                </c:pt>
                <c:pt idx="14">
                  <c:v>18.3</c:v>
                </c:pt>
                <c:pt idx="15">
                  <c:v>18.399999999999999</c:v>
                </c:pt>
                <c:pt idx="16">
                  <c:v>18.3</c:v>
                </c:pt>
                <c:pt idx="17">
                  <c:v>17.899999999999999</c:v>
                </c:pt>
                <c:pt idx="18">
                  <c:v>18.399999999999999</c:v>
                </c:pt>
                <c:pt idx="19">
                  <c:v>18.3</c:v>
                </c:pt>
                <c:pt idx="20">
                  <c:v>18.3</c:v>
                </c:pt>
                <c:pt idx="21">
                  <c:v>18.399999999999999</c:v>
                </c:pt>
                <c:pt idx="22">
                  <c:v>18.2</c:v>
                </c:pt>
                <c:pt idx="23">
                  <c:v>18.2</c:v>
                </c:pt>
                <c:pt idx="24">
                  <c:v>18.2</c:v>
                </c:pt>
                <c:pt idx="25">
                  <c:v>17.8</c:v>
                </c:pt>
                <c:pt idx="26">
                  <c:v>18.3</c:v>
                </c:pt>
                <c:pt idx="27">
                  <c:v>18.399999999999999</c:v>
                </c:pt>
                <c:pt idx="28">
                  <c:v>18.100000000000001</c:v>
                </c:pt>
                <c:pt idx="29">
                  <c:v>17.899999999999999</c:v>
                </c:pt>
                <c:pt idx="30">
                  <c:v>18.399999999999999</c:v>
                </c:pt>
                <c:pt idx="31">
                  <c:v>18.399999999999999</c:v>
                </c:pt>
                <c:pt idx="32">
                  <c:v>18.2</c:v>
                </c:pt>
                <c:pt idx="33">
                  <c:v>18.100000000000001</c:v>
                </c:pt>
                <c:pt idx="34">
                  <c:v>18.399999999999999</c:v>
                </c:pt>
                <c:pt idx="35">
                  <c:v>18.3</c:v>
                </c:pt>
                <c:pt idx="36">
                  <c:v>18.3</c:v>
                </c:pt>
                <c:pt idx="37">
                  <c:v>18.2</c:v>
                </c:pt>
                <c:pt idx="38">
                  <c:v>18.3</c:v>
                </c:pt>
                <c:pt idx="39">
                  <c:v>18.2</c:v>
                </c:pt>
                <c:pt idx="40">
                  <c:v>18.3</c:v>
                </c:pt>
                <c:pt idx="41">
                  <c:v>18.7</c:v>
                </c:pt>
                <c:pt idx="42">
                  <c:v>18.2</c:v>
                </c:pt>
                <c:pt idx="43">
                  <c:v>18.399999999999999</c:v>
                </c:pt>
                <c:pt idx="44">
                  <c:v>18.399999999999999</c:v>
                </c:pt>
                <c:pt idx="45">
                  <c:v>17.899999999999999</c:v>
                </c:pt>
                <c:pt idx="46">
                  <c:v>18.399999999999999</c:v>
                </c:pt>
                <c:pt idx="47">
                  <c:v>18.399999999999999</c:v>
                </c:pt>
                <c:pt idx="48">
                  <c:v>18.2</c:v>
                </c:pt>
                <c:pt idx="49">
                  <c:v>18.600000000000001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88864"/>
        <c:axId val="61990400"/>
      </c:lineChart>
      <c:catAx>
        <c:axId val="61988864"/>
        <c:scaling>
          <c:orientation val="minMax"/>
        </c:scaling>
        <c:delete val="0"/>
        <c:axPos val="b"/>
        <c:majorTickMark val="out"/>
        <c:minorTickMark val="none"/>
        <c:tickLblPos val="nextTo"/>
        <c:crossAx val="61990400"/>
        <c:crosses val="autoZero"/>
        <c:auto val="1"/>
        <c:lblAlgn val="ctr"/>
        <c:lblOffset val="100"/>
        <c:noMultiLvlLbl val="0"/>
      </c:catAx>
      <c:valAx>
        <c:axId val="61990400"/>
        <c:scaling>
          <c:orientation val="minMax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988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'9LC'!$B$3:$B$52</c:f>
              <c:numCache>
                <c:formatCode>General</c:formatCode>
                <c:ptCount val="5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0.6</c:v>
                </c:pt>
                <c:pt idx="5">
                  <c:v>0.6</c:v>
                </c:pt>
                <c:pt idx="6">
                  <c:v>0.1</c:v>
                </c:pt>
                <c:pt idx="7">
                  <c:v>0.2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0.5</c:v>
                </c:pt>
                <c:pt idx="12">
                  <c:v>0.2</c:v>
                </c:pt>
                <c:pt idx="13">
                  <c:v>0.2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0.5</c:v>
                </c:pt>
                <c:pt idx="19">
                  <c:v>0.5</c:v>
                </c:pt>
                <c:pt idx="20">
                  <c:v>0.2</c:v>
                </c:pt>
                <c:pt idx="21">
                  <c:v>0.6</c:v>
                </c:pt>
                <c:pt idx="22">
                  <c:v>0.5</c:v>
                </c:pt>
                <c:pt idx="23">
                  <c:v>0.4</c:v>
                </c:pt>
                <c:pt idx="24">
                  <c:v>0.6</c:v>
                </c:pt>
                <c:pt idx="25">
                  <c:v>0.4</c:v>
                </c:pt>
                <c:pt idx="26">
                  <c:v>0.5</c:v>
                </c:pt>
                <c:pt idx="27">
                  <c:v>0.5</c:v>
                </c:pt>
                <c:pt idx="28">
                  <c:v>0.2</c:v>
                </c:pt>
                <c:pt idx="29">
                  <c:v>0.2</c:v>
                </c:pt>
                <c:pt idx="30">
                  <c:v>0.4</c:v>
                </c:pt>
                <c:pt idx="31">
                  <c:v>0.5</c:v>
                </c:pt>
                <c:pt idx="32">
                  <c:v>0.5</c:v>
                </c:pt>
                <c:pt idx="33">
                  <c:v>0.4</c:v>
                </c:pt>
                <c:pt idx="34">
                  <c:v>0.5</c:v>
                </c:pt>
                <c:pt idx="35">
                  <c:v>0.2</c:v>
                </c:pt>
                <c:pt idx="36">
                  <c:v>0.4</c:v>
                </c:pt>
                <c:pt idx="37">
                  <c:v>0.5</c:v>
                </c:pt>
                <c:pt idx="38">
                  <c:v>0.2</c:v>
                </c:pt>
                <c:pt idx="39">
                  <c:v>0.6</c:v>
                </c:pt>
                <c:pt idx="40">
                  <c:v>0.1</c:v>
                </c:pt>
                <c:pt idx="41">
                  <c:v>0.5</c:v>
                </c:pt>
                <c:pt idx="42">
                  <c:v>0.5</c:v>
                </c:pt>
                <c:pt idx="43">
                  <c:v>0.2</c:v>
                </c:pt>
                <c:pt idx="44">
                  <c:v>0.6</c:v>
                </c:pt>
                <c:pt idx="45">
                  <c:v>0.4</c:v>
                </c:pt>
                <c:pt idx="46">
                  <c:v>0.4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'9LC'!$C$2</c:f>
              <c:strCache>
                <c:ptCount val="1"/>
                <c:pt idx="0">
                  <c:v>216</c:v>
                </c:pt>
              </c:strCache>
            </c:strRef>
          </c:tx>
          <c:val>
            <c:numRef>
              <c:f>'9LC'!$C$3:$C$52</c:f>
              <c:numCache>
                <c:formatCode>General</c:formatCode>
                <c:ptCount val="50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0.4</c:v>
                </c:pt>
                <c:pt idx="4">
                  <c:v>0.2</c:v>
                </c:pt>
                <c:pt idx="5">
                  <c:v>0.2</c:v>
                </c:pt>
                <c:pt idx="6">
                  <c:v>0.4</c:v>
                </c:pt>
                <c:pt idx="7">
                  <c:v>0.2</c:v>
                </c:pt>
                <c:pt idx="8">
                  <c:v>0.5</c:v>
                </c:pt>
                <c:pt idx="9">
                  <c:v>0.6</c:v>
                </c:pt>
                <c:pt idx="10">
                  <c:v>0.4</c:v>
                </c:pt>
                <c:pt idx="11">
                  <c:v>0.1</c:v>
                </c:pt>
                <c:pt idx="12">
                  <c:v>0.4</c:v>
                </c:pt>
                <c:pt idx="13">
                  <c:v>0.2</c:v>
                </c:pt>
                <c:pt idx="14">
                  <c:v>0.2</c:v>
                </c:pt>
                <c:pt idx="15">
                  <c:v>0.1</c:v>
                </c:pt>
                <c:pt idx="16">
                  <c:v>0.2</c:v>
                </c:pt>
                <c:pt idx="17">
                  <c:v>0.4</c:v>
                </c:pt>
                <c:pt idx="18">
                  <c:v>0.2</c:v>
                </c:pt>
                <c:pt idx="19">
                  <c:v>0.1</c:v>
                </c:pt>
                <c:pt idx="20">
                  <c:v>0.2</c:v>
                </c:pt>
                <c:pt idx="21">
                  <c:v>0.5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0.1</c:v>
                </c:pt>
                <c:pt idx="27">
                  <c:v>0.4</c:v>
                </c:pt>
                <c:pt idx="28">
                  <c:v>0.1</c:v>
                </c:pt>
                <c:pt idx="29">
                  <c:v>0.2</c:v>
                </c:pt>
                <c:pt idx="30">
                  <c:v>0.1</c:v>
                </c:pt>
                <c:pt idx="31">
                  <c:v>0.1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0.2</c:v>
                </c:pt>
                <c:pt idx="36">
                  <c:v>0.1</c:v>
                </c:pt>
                <c:pt idx="37">
                  <c:v>0.4</c:v>
                </c:pt>
                <c:pt idx="38">
                  <c:v>0.1</c:v>
                </c:pt>
                <c:pt idx="39">
                  <c:v>0.4</c:v>
                </c:pt>
                <c:pt idx="40">
                  <c:v>0.4</c:v>
                </c:pt>
                <c:pt idx="41">
                  <c:v>0.4</c:v>
                </c:pt>
                <c:pt idx="42">
                  <c:v>0.4</c:v>
                </c:pt>
                <c:pt idx="43">
                  <c:v>0.1</c:v>
                </c:pt>
                <c:pt idx="44">
                  <c:v>0.4</c:v>
                </c:pt>
                <c:pt idx="45">
                  <c:v>0.5</c:v>
                </c:pt>
                <c:pt idx="46">
                  <c:v>0.2</c:v>
                </c:pt>
                <c:pt idx="47">
                  <c:v>0.6</c:v>
                </c:pt>
                <c:pt idx="48">
                  <c:v>0.4</c:v>
                </c:pt>
                <c:pt idx="49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'9LC'!$D$2</c:f>
              <c:strCache>
                <c:ptCount val="1"/>
                <c:pt idx="0">
                  <c:v>247</c:v>
                </c:pt>
              </c:strCache>
            </c:strRef>
          </c:tx>
          <c:val>
            <c:numRef>
              <c:f>'9LC'!$D$3:$D$52</c:f>
              <c:numCache>
                <c:formatCode>General</c:formatCode>
                <c:ptCount val="50"/>
                <c:pt idx="0">
                  <c:v>0.6</c:v>
                </c:pt>
                <c:pt idx="1">
                  <c:v>0.7</c:v>
                </c:pt>
                <c:pt idx="2">
                  <c:v>0.5</c:v>
                </c:pt>
                <c:pt idx="3">
                  <c:v>0.7</c:v>
                </c:pt>
                <c:pt idx="4">
                  <c:v>0.5</c:v>
                </c:pt>
                <c:pt idx="5">
                  <c:v>0.5</c:v>
                </c:pt>
                <c:pt idx="6">
                  <c:v>0.7</c:v>
                </c:pt>
                <c:pt idx="7">
                  <c:v>0.9</c:v>
                </c:pt>
                <c:pt idx="8">
                  <c:v>0.6</c:v>
                </c:pt>
                <c:pt idx="9">
                  <c:v>0.7</c:v>
                </c:pt>
                <c:pt idx="10">
                  <c:v>0.7</c:v>
                </c:pt>
                <c:pt idx="11">
                  <c:v>0.5</c:v>
                </c:pt>
                <c:pt idx="12">
                  <c:v>0.7</c:v>
                </c:pt>
                <c:pt idx="13">
                  <c:v>0.7</c:v>
                </c:pt>
                <c:pt idx="14">
                  <c:v>0.4</c:v>
                </c:pt>
                <c:pt idx="15">
                  <c:v>0.4</c:v>
                </c:pt>
                <c:pt idx="16">
                  <c:v>0.5</c:v>
                </c:pt>
                <c:pt idx="17">
                  <c:v>0.5</c:v>
                </c:pt>
                <c:pt idx="18">
                  <c:v>0.6</c:v>
                </c:pt>
                <c:pt idx="19">
                  <c:v>0.5</c:v>
                </c:pt>
                <c:pt idx="20">
                  <c:v>0.9</c:v>
                </c:pt>
                <c:pt idx="21">
                  <c:v>0.9</c:v>
                </c:pt>
                <c:pt idx="22">
                  <c:v>0.6</c:v>
                </c:pt>
                <c:pt idx="23">
                  <c:v>0.6</c:v>
                </c:pt>
                <c:pt idx="24">
                  <c:v>0.5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0.7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0.7</c:v>
                </c:pt>
                <c:pt idx="33">
                  <c:v>0.6</c:v>
                </c:pt>
                <c:pt idx="34">
                  <c:v>0.7</c:v>
                </c:pt>
                <c:pt idx="35">
                  <c:v>0.7</c:v>
                </c:pt>
                <c:pt idx="36">
                  <c:v>0.5</c:v>
                </c:pt>
                <c:pt idx="37">
                  <c:v>0.7</c:v>
                </c:pt>
                <c:pt idx="38">
                  <c:v>0.6</c:v>
                </c:pt>
                <c:pt idx="39">
                  <c:v>0.5</c:v>
                </c:pt>
                <c:pt idx="40">
                  <c:v>0.7</c:v>
                </c:pt>
                <c:pt idx="41">
                  <c:v>0.5</c:v>
                </c:pt>
                <c:pt idx="42">
                  <c:v>0.7</c:v>
                </c:pt>
                <c:pt idx="43">
                  <c:v>0.6</c:v>
                </c:pt>
                <c:pt idx="44">
                  <c:v>0.6</c:v>
                </c:pt>
                <c:pt idx="45">
                  <c:v>0.5</c:v>
                </c:pt>
                <c:pt idx="46">
                  <c:v>0.5</c:v>
                </c:pt>
                <c:pt idx="47">
                  <c:v>0.6</c:v>
                </c:pt>
                <c:pt idx="48">
                  <c:v>0.5</c:v>
                </c:pt>
                <c:pt idx="49">
                  <c:v>0.9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'9LC'!$E$2</c:f>
              <c:strCache>
                <c:ptCount val="1"/>
                <c:pt idx="0">
                  <c:v>236</c:v>
                </c:pt>
              </c:strCache>
            </c:strRef>
          </c:tx>
          <c:val>
            <c:numRef>
              <c:f>'9LC'!$E$3:$E$52</c:f>
              <c:numCache>
                <c:formatCode>General</c:formatCode>
                <c:ptCount val="50"/>
                <c:pt idx="0">
                  <c:v>0.2</c:v>
                </c:pt>
                <c:pt idx="1">
                  <c:v>0.2</c:v>
                </c:pt>
                <c:pt idx="2">
                  <c:v>0.4</c:v>
                </c:pt>
                <c:pt idx="3">
                  <c:v>0.4</c:v>
                </c:pt>
                <c:pt idx="4">
                  <c:v>0.2</c:v>
                </c:pt>
                <c:pt idx="5">
                  <c:v>0.2</c:v>
                </c:pt>
                <c:pt idx="6">
                  <c:v>0.4</c:v>
                </c:pt>
                <c:pt idx="7">
                  <c:v>0.4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0.4</c:v>
                </c:pt>
                <c:pt idx="12">
                  <c:v>0.4</c:v>
                </c:pt>
                <c:pt idx="13">
                  <c:v>0.5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0.1</c:v>
                </c:pt>
                <c:pt idx="18">
                  <c:v>0.4</c:v>
                </c:pt>
                <c:pt idx="19">
                  <c:v>0.5</c:v>
                </c:pt>
                <c:pt idx="20">
                  <c:v>0.4</c:v>
                </c:pt>
                <c:pt idx="21">
                  <c:v>0.1</c:v>
                </c:pt>
                <c:pt idx="22">
                  <c:v>0.4</c:v>
                </c:pt>
                <c:pt idx="23">
                  <c:v>0.4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0.4</c:v>
                </c:pt>
                <c:pt idx="28">
                  <c:v>0.4</c:v>
                </c:pt>
                <c:pt idx="29">
                  <c:v>0.5</c:v>
                </c:pt>
                <c:pt idx="30">
                  <c:v>0.4</c:v>
                </c:pt>
                <c:pt idx="31">
                  <c:v>0.5</c:v>
                </c:pt>
                <c:pt idx="32">
                  <c:v>0.2</c:v>
                </c:pt>
                <c:pt idx="33">
                  <c:v>0.4</c:v>
                </c:pt>
                <c:pt idx="34">
                  <c:v>0.4</c:v>
                </c:pt>
                <c:pt idx="35">
                  <c:v>0.5</c:v>
                </c:pt>
                <c:pt idx="36">
                  <c:v>0.4</c:v>
                </c:pt>
                <c:pt idx="37">
                  <c:v>0.4</c:v>
                </c:pt>
                <c:pt idx="38">
                  <c:v>0.5</c:v>
                </c:pt>
                <c:pt idx="39">
                  <c:v>0.1</c:v>
                </c:pt>
                <c:pt idx="40">
                  <c:v>0.4</c:v>
                </c:pt>
                <c:pt idx="41">
                  <c:v>0.2</c:v>
                </c:pt>
                <c:pt idx="42">
                  <c:v>0.4</c:v>
                </c:pt>
                <c:pt idx="43">
                  <c:v>0.5</c:v>
                </c:pt>
                <c:pt idx="44">
                  <c:v>0.4</c:v>
                </c:pt>
                <c:pt idx="45">
                  <c:v>0.4</c:v>
                </c:pt>
                <c:pt idx="46">
                  <c:v>0.4</c:v>
                </c:pt>
                <c:pt idx="47">
                  <c:v>0.4</c:v>
                </c:pt>
                <c:pt idx="48">
                  <c:v>0.1</c:v>
                </c:pt>
                <c:pt idx="49">
                  <c:v>0.2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'9LC'!$F$2</c:f>
              <c:strCache>
                <c:ptCount val="1"/>
                <c:pt idx="0">
                  <c:v>233</c:v>
                </c:pt>
              </c:strCache>
            </c:strRef>
          </c:tx>
          <c:val>
            <c:numRef>
              <c:f>'9LC'!$F$3:$F$52</c:f>
              <c:numCache>
                <c:formatCode>General</c:formatCode>
                <c:ptCount val="50"/>
                <c:pt idx="0">
                  <c:v>1.1000000000000001</c:v>
                </c:pt>
                <c:pt idx="1">
                  <c:v>1.1000000000000001</c:v>
                </c:pt>
                <c:pt idx="2">
                  <c:v>1.3</c:v>
                </c:pt>
                <c:pt idx="3">
                  <c:v>0.9</c:v>
                </c:pt>
                <c:pt idx="4">
                  <c:v>1.1000000000000001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1.1000000000000001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</c:v>
                </c:pt>
                <c:pt idx="13">
                  <c:v>1.1000000000000001</c:v>
                </c:pt>
                <c:pt idx="14">
                  <c:v>1.2</c:v>
                </c:pt>
                <c:pt idx="15">
                  <c:v>1.1000000000000001</c:v>
                </c:pt>
                <c:pt idx="16">
                  <c:v>1.2</c:v>
                </c:pt>
                <c:pt idx="17">
                  <c:v>1</c:v>
                </c:pt>
                <c:pt idx="18">
                  <c:v>1.2</c:v>
                </c:pt>
                <c:pt idx="19">
                  <c:v>1.2</c:v>
                </c:pt>
                <c:pt idx="20">
                  <c:v>1</c:v>
                </c:pt>
                <c:pt idx="21">
                  <c:v>0.9</c:v>
                </c:pt>
                <c:pt idx="22">
                  <c:v>0.9</c:v>
                </c:pt>
                <c:pt idx="23">
                  <c:v>1</c:v>
                </c:pt>
                <c:pt idx="24">
                  <c:v>1</c:v>
                </c:pt>
                <c:pt idx="25">
                  <c:v>0.9</c:v>
                </c:pt>
                <c:pt idx="26">
                  <c:v>0.7</c:v>
                </c:pt>
                <c:pt idx="27">
                  <c:v>1</c:v>
                </c:pt>
                <c:pt idx="28">
                  <c:v>1</c:v>
                </c:pt>
                <c:pt idx="29">
                  <c:v>1.1000000000000001</c:v>
                </c:pt>
                <c:pt idx="30">
                  <c:v>1.1000000000000001</c:v>
                </c:pt>
                <c:pt idx="31">
                  <c:v>1.1000000000000001</c:v>
                </c:pt>
                <c:pt idx="32">
                  <c:v>0.9</c:v>
                </c:pt>
                <c:pt idx="33">
                  <c:v>1</c:v>
                </c:pt>
                <c:pt idx="34">
                  <c:v>1</c:v>
                </c:pt>
                <c:pt idx="35">
                  <c:v>1.3</c:v>
                </c:pt>
                <c:pt idx="36">
                  <c:v>1.1000000000000001</c:v>
                </c:pt>
                <c:pt idx="37">
                  <c:v>1</c:v>
                </c:pt>
                <c:pt idx="38">
                  <c:v>1.1000000000000001</c:v>
                </c:pt>
                <c:pt idx="39">
                  <c:v>0.9</c:v>
                </c:pt>
                <c:pt idx="40">
                  <c:v>1.1000000000000001</c:v>
                </c:pt>
                <c:pt idx="41">
                  <c:v>0.9</c:v>
                </c:pt>
                <c:pt idx="42">
                  <c:v>1.1000000000000001</c:v>
                </c:pt>
                <c:pt idx="43">
                  <c:v>1.1000000000000001</c:v>
                </c:pt>
                <c:pt idx="44">
                  <c:v>1</c:v>
                </c:pt>
                <c:pt idx="45">
                  <c:v>1.1000000000000001</c:v>
                </c:pt>
                <c:pt idx="46">
                  <c:v>1</c:v>
                </c:pt>
                <c:pt idx="47">
                  <c:v>1.1000000000000001</c:v>
                </c:pt>
                <c:pt idx="48">
                  <c:v>0.7</c:v>
                </c:pt>
                <c:pt idx="49">
                  <c:v>0.9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'9LC'!$G$2</c:f>
              <c:strCache>
                <c:ptCount val="1"/>
                <c:pt idx="0">
                  <c:v>209</c:v>
                </c:pt>
              </c:strCache>
            </c:strRef>
          </c:tx>
          <c:val>
            <c:numRef>
              <c:f>'9LC'!$G$3:$G$52</c:f>
              <c:numCache>
                <c:formatCode>General</c:formatCode>
                <c:ptCount val="50"/>
                <c:pt idx="0">
                  <c:v>0.6</c:v>
                </c:pt>
                <c:pt idx="1">
                  <c:v>0.7</c:v>
                </c:pt>
                <c:pt idx="2">
                  <c:v>0.7</c:v>
                </c:pt>
                <c:pt idx="3">
                  <c:v>0.5</c:v>
                </c:pt>
                <c:pt idx="4">
                  <c:v>0.7</c:v>
                </c:pt>
                <c:pt idx="5">
                  <c:v>0.7</c:v>
                </c:pt>
                <c:pt idx="6">
                  <c:v>0.6</c:v>
                </c:pt>
                <c:pt idx="7">
                  <c:v>0.7</c:v>
                </c:pt>
                <c:pt idx="8">
                  <c:v>0.7</c:v>
                </c:pt>
                <c:pt idx="9">
                  <c:v>0.6</c:v>
                </c:pt>
                <c:pt idx="10">
                  <c:v>0.6</c:v>
                </c:pt>
                <c:pt idx="11">
                  <c:v>0.7</c:v>
                </c:pt>
                <c:pt idx="12">
                  <c:v>0.5</c:v>
                </c:pt>
                <c:pt idx="13">
                  <c:v>0.5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0.5</c:v>
                </c:pt>
                <c:pt idx="23">
                  <c:v>0.4</c:v>
                </c:pt>
                <c:pt idx="24">
                  <c:v>0.7</c:v>
                </c:pt>
                <c:pt idx="25">
                  <c:v>0.6</c:v>
                </c:pt>
                <c:pt idx="26">
                  <c:v>0.7</c:v>
                </c:pt>
                <c:pt idx="27">
                  <c:v>0.5</c:v>
                </c:pt>
                <c:pt idx="28">
                  <c:v>0.7</c:v>
                </c:pt>
                <c:pt idx="29">
                  <c:v>0.6</c:v>
                </c:pt>
                <c:pt idx="30">
                  <c:v>0.7</c:v>
                </c:pt>
                <c:pt idx="31">
                  <c:v>0.6</c:v>
                </c:pt>
                <c:pt idx="32">
                  <c:v>0.6</c:v>
                </c:pt>
                <c:pt idx="33">
                  <c:v>0.4</c:v>
                </c:pt>
                <c:pt idx="34">
                  <c:v>0.5</c:v>
                </c:pt>
                <c:pt idx="35">
                  <c:v>0.6</c:v>
                </c:pt>
                <c:pt idx="36">
                  <c:v>0.7</c:v>
                </c:pt>
                <c:pt idx="37">
                  <c:v>0.5</c:v>
                </c:pt>
                <c:pt idx="38">
                  <c:v>0.7</c:v>
                </c:pt>
                <c:pt idx="39">
                  <c:v>0.6</c:v>
                </c:pt>
                <c:pt idx="40">
                  <c:v>0.6</c:v>
                </c:pt>
                <c:pt idx="41">
                  <c:v>0.7</c:v>
                </c:pt>
                <c:pt idx="42">
                  <c:v>0.5</c:v>
                </c:pt>
                <c:pt idx="43">
                  <c:v>0.7</c:v>
                </c:pt>
                <c:pt idx="44">
                  <c:v>0.5</c:v>
                </c:pt>
                <c:pt idx="45">
                  <c:v>0.5</c:v>
                </c:pt>
                <c:pt idx="46">
                  <c:v>0.6</c:v>
                </c:pt>
                <c:pt idx="47">
                  <c:v>0.5</c:v>
                </c:pt>
                <c:pt idx="48">
                  <c:v>0.6</c:v>
                </c:pt>
                <c:pt idx="49">
                  <c:v>0.6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'9LC'!$H$2</c:f>
              <c:strCache>
                <c:ptCount val="1"/>
                <c:pt idx="0">
                  <c:v>177</c:v>
                </c:pt>
              </c:strCache>
            </c:strRef>
          </c:tx>
          <c:val>
            <c:numRef>
              <c:f>'9LC'!$H$3:$H$52</c:f>
              <c:numCache>
                <c:formatCode>General</c:formatCode>
                <c:ptCount val="5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0.4</c:v>
                </c:pt>
                <c:pt idx="7">
                  <c:v>0.4</c:v>
                </c:pt>
                <c:pt idx="8">
                  <c:v>0.6</c:v>
                </c:pt>
                <c:pt idx="9">
                  <c:v>0.7</c:v>
                </c:pt>
                <c:pt idx="10">
                  <c:v>0.6</c:v>
                </c:pt>
                <c:pt idx="11">
                  <c:v>0.6</c:v>
                </c:pt>
                <c:pt idx="12">
                  <c:v>0.4</c:v>
                </c:pt>
                <c:pt idx="13">
                  <c:v>0.5</c:v>
                </c:pt>
                <c:pt idx="14">
                  <c:v>0.6</c:v>
                </c:pt>
                <c:pt idx="15">
                  <c:v>0.5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0.5</c:v>
                </c:pt>
                <c:pt idx="21">
                  <c:v>0.6</c:v>
                </c:pt>
                <c:pt idx="22">
                  <c:v>0.5</c:v>
                </c:pt>
                <c:pt idx="23">
                  <c:v>0.4</c:v>
                </c:pt>
                <c:pt idx="24">
                  <c:v>0.7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0.5</c:v>
                </c:pt>
                <c:pt idx="29">
                  <c:v>0.6</c:v>
                </c:pt>
                <c:pt idx="30">
                  <c:v>0.4</c:v>
                </c:pt>
                <c:pt idx="31">
                  <c:v>0.5</c:v>
                </c:pt>
                <c:pt idx="32">
                  <c:v>0.7</c:v>
                </c:pt>
                <c:pt idx="33">
                  <c:v>0.4</c:v>
                </c:pt>
                <c:pt idx="34">
                  <c:v>0.5</c:v>
                </c:pt>
                <c:pt idx="35">
                  <c:v>0.4</c:v>
                </c:pt>
                <c:pt idx="36">
                  <c:v>0.4</c:v>
                </c:pt>
                <c:pt idx="37">
                  <c:v>0.5</c:v>
                </c:pt>
                <c:pt idx="38">
                  <c:v>0.5</c:v>
                </c:pt>
                <c:pt idx="39">
                  <c:v>0.7</c:v>
                </c:pt>
                <c:pt idx="40">
                  <c:v>0.4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0.6</c:v>
                </c:pt>
                <c:pt idx="45">
                  <c:v>0.5</c:v>
                </c:pt>
                <c:pt idx="46">
                  <c:v>0.2</c:v>
                </c:pt>
                <c:pt idx="47">
                  <c:v>0.6</c:v>
                </c:pt>
                <c:pt idx="48">
                  <c:v>0.7</c:v>
                </c:pt>
                <c:pt idx="49">
                  <c:v>0.7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'9LC'!$I$2</c:f>
              <c:strCache>
                <c:ptCount val="1"/>
                <c:pt idx="0">
                  <c:v>250</c:v>
                </c:pt>
              </c:strCache>
            </c:strRef>
          </c:tx>
          <c:val>
            <c:numRef>
              <c:f>'9LC'!$I$3:$I$52</c:f>
              <c:numCache>
                <c:formatCode>General</c:formatCode>
                <c:ptCount val="50"/>
                <c:pt idx="0">
                  <c:v>1.1000000000000001</c:v>
                </c:pt>
                <c:pt idx="1">
                  <c:v>0.6</c:v>
                </c:pt>
                <c:pt idx="2">
                  <c:v>0.7</c:v>
                </c:pt>
                <c:pt idx="3">
                  <c:v>1</c:v>
                </c:pt>
                <c:pt idx="4">
                  <c:v>0.6</c:v>
                </c:pt>
                <c:pt idx="5">
                  <c:v>0.9</c:v>
                </c:pt>
                <c:pt idx="6">
                  <c:v>0.7</c:v>
                </c:pt>
                <c:pt idx="7">
                  <c:v>0.7</c:v>
                </c:pt>
                <c:pt idx="8">
                  <c:v>1.1000000000000001</c:v>
                </c:pt>
                <c:pt idx="9">
                  <c:v>0.9</c:v>
                </c:pt>
                <c:pt idx="10">
                  <c:v>0.7</c:v>
                </c:pt>
                <c:pt idx="11">
                  <c:v>0.6</c:v>
                </c:pt>
                <c:pt idx="12">
                  <c:v>0.9</c:v>
                </c:pt>
                <c:pt idx="13">
                  <c:v>0.9</c:v>
                </c:pt>
                <c:pt idx="14">
                  <c:v>0.6</c:v>
                </c:pt>
                <c:pt idx="15">
                  <c:v>0.9</c:v>
                </c:pt>
                <c:pt idx="16">
                  <c:v>0.5</c:v>
                </c:pt>
                <c:pt idx="17">
                  <c:v>0.9</c:v>
                </c:pt>
                <c:pt idx="18">
                  <c:v>0.5</c:v>
                </c:pt>
                <c:pt idx="19">
                  <c:v>0.6</c:v>
                </c:pt>
                <c:pt idx="20">
                  <c:v>0.6</c:v>
                </c:pt>
                <c:pt idx="21">
                  <c:v>0.7</c:v>
                </c:pt>
                <c:pt idx="22">
                  <c:v>1</c:v>
                </c:pt>
                <c:pt idx="23">
                  <c:v>0.9</c:v>
                </c:pt>
                <c:pt idx="24">
                  <c:v>0.7</c:v>
                </c:pt>
                <c:pt idx="25">
                  <c:v>1.2</c:v>
                </c:pt>
                <c:pt idx="26">
                  <c:v>1.1000000000000001</c:v>
                </c:pt>
                <c:pt idx="27">
                  <c:v>1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  <c:pt idx="31">
                  <c:v>0.6</c:v>
                </c:pt>
                <c:pt idx="32">
                  <c:v>1.1000000000000001</c:v>
                </c:pt>
                <c:pt idx="33">
                  <c:v>1.5</c:v>
                </c:pt>
                <c:pt idx="34">
                  <c:v>0.9</c:v>
                </c:pt>
                <c:pt idx="35">
                  <c:v>0.7</c:v>
                </c:pt>
                <c:pt idx="36">
                  <c:v>0.7</c:v>
                </c:pt>
                <c:pt idx="37">
                  <c:v>0.9</c:v>
                </c:pt>
                <c:pt idx="38">
                  <c:v>0.7</c:v>
                </c:pt>
                <c:pt idx="39">
                  <c:v>0.7</c:v>
                </c:pt>
                <c:pt idx="40">
                  <c:v>0.9</c:v>
                </c:pt>
                <c:pt idx="41">
                  <c:v>1</c:v>
                </c:pt>
                <c:pt idx="42">
                  <c:v>0.7</c:v>
                </c:pt>
                <c:pt idx="43">
                  <c:v>0.7</c:v>
                </c:pt>
                <c:pt idx="44">
                  <c:v>0.7</c:v>
                </c:pt>
                <c:pt idx="45">
                  <c:v>0.9</c:v>
                </c:pt>
                <c:pt idx="46">
                  <c:v>0.9</c:v>
                </c:pt>
                <c:pt idx="47">
                  <c:v>0.7</c:v>
                </c:pt>
                <c:pt idx="48">
                  <c:v>0.9</c:v>
                </c:pt>
                <c:pt idx="49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98496"/>
        <c:axId val="65504384"/>
      </c:lineChart>
      <c:catAx>
        <c:axId val="65498496"/>
        <c:scaling>
          <c:orientation val="minMax"/>
        </c:scaling>
        <c:delete val="0"/>
        <c:axPos val="b"/>
        <c:majorTickMark val="out"/>
        <c:minorTickMark val="none"/>
        <c:tickLblPos val="nextTo"/>
        <c:crossAx val="65504384"/>
        <c:crosses val="autoZero"/>
        <c:auto val="1"/>
        <c:lblAlgn val="ctr"/>
        <c:lblOffset val="100"/>
        <c:noMultiLvlLbl val="0"/>
      </c:catAx>
      <c:valAx>
        <c:axId val="65504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498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'9RS'!$B$3:$B$52</c:f>
              <c:numCache>
                <c:formatCode>General</c:formatCode>
                <c:ptCount val="50"/>
                <c:pt idx="0">
                  <c:v>21.4</c:v>
                </c:pt>
                <c:pt idx="1">
                  <c:v>21.6</c:v>
                </c:pt>
                <c:pt idx="2">
                  <c:v>21.5</c:v>
                </c:pt>
                <c:pt idx="3">
                  <c:v>21.6</c:v>
                </c:pt>
                <c:pt idx="4">
                  <c:v>21.6</c:v>
                </c:pt>
                <c:pt idx="5">
                  <c:v>21.5</c:v>
                </c:pt>
                <c:pt idx="6">
                  <c:v>21.6</c:v>
                </c:pt>
                <c:pt idx="7">
                  <c:v>21.7</c:v>
                </c:pt>
                <c:pt idx="8">
                  <c:v>21.5</c:v>
                </c:pt>
                <c:pt idx="9">
                  <c:v>21.6</c:v>
                </c:pt>
                <c:pt idx="10">
                  <c:v>21.4</c:v>
                </c:pt>
                <c:pt idx="11">
                  <c:v>21.5</c:v>
                </c:pt>
                <c:pt idx="12">
                  <c:v>21.6</c:v>
                </c:pt>
                <c:pt idx="13">
                  <c:v>21.6</c:v>
                </c:pt>
                <c:pt idx="14">
                  <c:v>21.6</c:v>
                </c:pt>
                <c:pt idx="15">
                  <c:v>21.5</c:v>
                </c:pt>
                <c:pt idx="16">
                  <c:v>21.7</c:v>
                </c:pt>
                <c:pt idx="17">
                  <c:v>21.4</c:v>
                </c:pt>
                <c:pt idx="18">
                  <c:v>21.6</c:v>
                </c:pt>
                <c:pt idx="19">
                  <c:v>21.6</c:v>
                </c:pt>
                <c:pt idx="20">
                  <c:v>21.6</c:v>
                </c:pt>
                <c:pt idx="21">
                  <c:v>21.6</c:v>
                </c:pt>
                <c:pt idx="22">
                  <c:v>21.5</c:v>
                </c:pt>
                <c:pt idx="23">
                  <c:v>21.6</c:v>
                </c:pt>
                <c:pt idx="24">
                  <c:v>21.5</c:v>
                </c:pt>
                <c:pt idx="25">
                  <c:v>21.7</c:v>
                </c:pt>
                <c:pt idx="26">
                  <c:v>21.6</c:v>
                </c:pt>
                <c:pt idx="27">
                  <c:v>21.5</c:v>
                </c:pt>
                <c:pt idx="28">
                  <c:v>21.5</c:v>
                </c:pt>
                <c:pt idx="29">
                  <c:v>21.9</c:v>
                </c:pt>
                <c:pt idx="30">
                  <c:v>21.5</c:v>
                </c:pt>
                <c:pt idx="31">
                  <c:v>21.6</c:v>
                </c:pt>
                <c:pt idx="32">
                  <c:v>21.4</c:v>
                </c:pt>
                <c:pt idx="33">
                  <c:v>21.6</c:v>
                </c:pt>
                <c:pt idx="34">
                  <c:v>21.5</c:v>
                </c:pt>
                <c:pt idx="35">
                  <c:v>21.5</c:v>
                </c:pt>
                <c:pt idx="36">
                  <c:v>21.6</c:v>
                </c:pt>
                <c:pt idx="37">
                  <c:v>21.2</c:v>
                </c:pt>
                <c:pt idx="38">
                  <c:v>21.6</c:v>
                </c:pt>
                <c:pt idx="39">
                  <c:v>21.5</c:v>
                </c:pt>
                <c:pt idx="40">
                  <c:v>21.4</c:v>
                </c:pt>
                <c:pt idx="41">
                  <c:v>21.6</c:v>
                </c:pt>
                <c:pt idx="42">
                  <c:v>21.6</c:v>
                </c:pt>
                <c:pt idx="43">
                  <c:v>21.7</c:v>
                </c:pt>
                <c:pt idx="44">
                  <c:v>21.6</c:v>
                </c:pt>
                <c:pt idx="45">
                  <c:v>21.6</c:v>
                </c:pt>
                <c:pt idx="46">
                  <c:v>21.6</c:v>
                </c:pt>
                <c:pt idx="47">
                  <c:v>21.6</c:v>
                </c:pt>
                <c:pt idx="48">
                  <c:v>21.7</c:v>
                </c:pt>
                <c:pt idx="49">
                  <c:v>21.6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'9RS'!$C$2</c:f>
              <c:strCache>
                <c:ptCount val="1"/>
                <c:pt idx="0">
                  <c:v>216</c:v>
                </c:pt>
              </c:strCache>
            </c:strRef>
          </c:tx>
          <c:val>
            <c:numRef>
              <c:f>'9RS'!$C$3:$C$52</c:f>
              <c:numCache>
                <c:formatCode>General</c:formatCode>
                <c:ptCount val="50"/>
                <c:pt idx="0">
                  <c:v>18.8</c:v>
                </c:pt>
                <c:pt idx="1">
                  <c:v>18.8</c:v>
                </c:pt>
                <c:pt idx="2">
                  <c:v>18.8</c:v>
                </c:pt>
                <c:pt idx="3">
                  <c:v>18.899999999999999</c:v>
                </c:pt>
                <c:pt idx="4">
                  <c:v>18.8</c:v>
                </c:pt>
                <c:pt idx="5">
                  <c:v>19</c:v>
                </c:pt>
                <c:pt idx="6">
                  <c:v>19</c:v>
                </c:pt>
                <c:pt idx="7">
                  <c:v>18.7</c:v>
                </c:pt>
                <c:pt idx="8">
                  <c:v>18.7</c:v>
                </c:pt>
                <c:pt idx="9">
                  <c:v>19</c:v>
                </c:pt>
                <c:pt idx="10">
                  <c:v>18.8</c:v>
                </c:pt>
                <c:pt idx="11">
                  <c:v>18.8</c:v>
                </c:pt>
                <c:pt idx="12">
                  <c:v>18.899999999999999</c:v>
                </c:pt>
                <c:pt idx="13">
                  <c:v>18.899999999999999</c:v>
                </c:pt>
                <c:pt idx="14">
                  <c:v>18.8</c:v>
                </c:pt>
                <c:pt idx="15">
                  <c:v>19</c:v>
                </c:pt>
                <c:pt idx="16">
                  <c:v>18.899999999999999</c:v>
                </c:pt>
                <c:pt idx="17">
                  <c:v>18.8</c:v>
                </c:pt>
                <c:pt idx="18">
                  <c:v>18.8</c:v>
                </c:pt>
                <c:pt idx="19">
                  <c:v>18.7</c:v>
                </c:pt>
                <c:pt idx="20">
                  <c:v>18.600000000000001</c:v>
                </c:pt>
                <c:pt idx="21">
                  <c:v>18.7</c:v>
                </c:pt>
                <c:pt idx="22">
                  <c:v>18.7</c:v>
                </c:pt>
                <c:pt idx="23">
                  <c:v>18.899999999999999</c:v>
                </c:pt>
                <c:pt idx="24">
                  <c:v>19.2</c:v>
                </c:pt>
                <c:pt idx="25">
                  <c:v>18.8</c:v>
                </c:pt>
                <c:pt idx="26">
                  <c:v>18.899999999999999</c:v>
                </c:pt>
                <c:pt idx="27">
                  <c:v>18.7</c:v>
                </c:pt>
                <c:pt idx="28">
                  <c:v>18.7</c:v>
                </c:pt>
                <c:pt idx="29">
                  <c:v>18.899999999999999</c:v>
                </c:pt>
                <c:pt idx="30">
                  <c:v>18.8</c:v>
                </c:pt>
                <c:pt idx="31">
                  <c:v>18.8</c:v>
                </c:pt>
                <c:pt idx="32">
                  <c:v>18.7</c:v>
                </c:pt>
                <c:pt idx="33">
                  <c:v>18.8</c:v>
                </c:pt>
                <c:pt idx="34">
                  <c:v>18.8</c:v>
                </c:pt>
                <c:pt idx="35">
                  <c:v>18.899999999999999</c:v>
                </c:pt>
                <c:pt idx="36">
                  <c:v>18.8</c:v>
                </c:pt>
                <c:pt idx="37">
                  <c:v>19</c:v>
                </c:pt>
                <c:pt idx="38">
                  <c:v>18.8</c:v>
                </c:pt>
                <c:pt idx="39">
                  <c:v>19</c:v>
                </c:pt>
                <c:pt idx="40">
                  <c:v>18.8</c:v>
                </c:pt>
                <c:pt idx="41">
                  <c:v>18.8</c:v>
                </c:pt>
                <c:pt idx="42">
                  <c:v>18.7</c:v>
                </c:pt>
                <c:pt idx="43">
                  <c:v>18.7</c:v>
                </c:pt>
                <c:pt idx="44">
                  <c:v>18.8</c:v>
                </c:pt>
                <c:pt idx="45">
                  <c:v>18.8</c:v>
                </c:pt>
                <c:pt idx="46">
                  <c:v>18.899999999999999</c:v>
                </c:pt>
                <c:pt idx="47">
                  <c:v>18.7</c:v>
                </c:pt>
                <c:pt idx="48">
                  <c:v>19</c:v>
                </c:pt>
                <c:pt idx="49">
                  <c:v>18.600000000000001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'9RS'!$D$2</c:f>
              <c:strCache>
                <c:ptCount val="1"/>
                <c:pt idx="0">
                  <c:v>247</c:v>
                </c:pt>
              </c:strCache>
            </c:strRef>
          </c:tx>
          <c:val>
            <c:numRef>
              <c:f>'9RS'!$D$3:$D$52</c:f>
              <c:numCache>
                <c:formatCode>General</c:formatCode>
                <c:ptCount val="50"/>
                <c:pt idx="0">
                  <c:v>19</c:v>
                </c:pt>
                <c:pt idx="1">
                  <c:v>19.3</c:v>
                </c:pt>
                <c:pt idx="2">
                  <c:v>19.2</c:v>
                </c:pt>
                <c:pt idx="3">
                  <c:v>19.2</c:v>
                </c:pt>
                <c:pt idx="4">
                  <c:v>19.5</c:v>
                </c:pt>
                <c:pt idx="5">
                  <c:v>19.2</c:v>
                </c:pt>
                <c:pt idx="6">
                  <c:v>19.399999999999999</c:v>
                </c:pt>
                <c:pt idx="7">
                  <c:v>19.2</c:v>
                </c:pt>
                <c:pt idx="8">
                  <c:v>19</c:v>
                </c:pt>
                <c:pt idx="9">
                  <c:v>19</c:v>
                </c:pt>
                <c:pt idx="10">
                  <c:v>19.2</c:v>
                </c:pt>
                <c:pt idx="11">
                  <c:v>19</c:v>
                </c:pt>
                <c:pt idx="12">
                  <c:v>19.3</c:v>
                </c:pt>
                <c:pt idx="13">
                  <c:v>19.3</c:v>
                </c:pt>
                <c:pt idx="14">
                  <c:v>19</c:v>
                </c:pt>
                <c:pt idx="15">
                  <c:v>19.399999999999999</c:v>
                </c:pt>
                <c:pt idx="16">
                  <c:v>19.2</c:v>
                </c:pt>
                <c:pt idx="17">
                  <c:v>19.399999999999999</c:v>
                </c:pt>
                <c:pt idx="18">
                  <c:v>19</c:v>
                </c:pt>
                <c:pt idx="19">
                  <c:v>19.2</c:v>
                </c:pt>
                <c:pt idx="20">
                  <c:v>19.2</c:v>
                </c:pt>
                <c:pt idx="21">
                  <c:v>19.2</c:v>
                </c:pt>
                <c:pt idx="22">
                  <c:v>19.2</c:v>
                </c:pt>
                <c:pt idx="23">
                  <c:v>19.3</c:v>
                </c:pt>
                <c:pt idx="24">
                  <c:v>19.3</c:v>
                </c:pt>
                <c:pt idx="25">
                  <c:v>19.2</c:v>
                </c:pt>
                <c:pt idx="26">
                  <c:v>19</c:v>
                </c:pt>
                <c:pt idx="27">
                  <c:v>19.2</c:v>
                </c:pt>
                <c:pt idx="28">
                  <c:v>19.399999999999999</c:v>
                </c:pt>
                <c:pt idx="29">
                  <c:v>19.3</c:v>
                </c:pt>
                <c:pt idx="30">
                  <c:v>19.2</c:v>
                </c:pt>
                <c:pt idx="31">
                  <c:v>19.2</c:v>
                </c:pt>
                <c:pt idx="32">
                  <c:v>19.2</c:v>
                </c:pt>
                <c:pt idx="33">
                  <c:v>19.3</c:v>
                </c:pt>
                <c:pt idx="34">
                  <c:v>19.3</c:v>
                </c:pt>
                <c:pt idx="35">
                  <c:v>19</c:v>
                </c:pt>
                <c:pt idx="36">
                  <c:v>19.3</c:v>
                </c:pt>
                <c:pt idx="37">
                  <c:v>19.3</c:v>
                </c:pt>
                <c:pt idx="38">
                  <c:v>18.899999999999999</c:v>
                </c:pt>
                <c:pt idx="39">
                  <c:v>19.399999999999999</c:v>
                </c:pt>
                <c:pt idx="40">
                  <c:v>19.5</c:v>
                </c:pt>
                <c:pt idx="41">
                  <c:v>19</c:v>
                </c:pt>
                <c:pt idx="42">
                  <c:v>19.2</c:v>
                </c:pt>
                <c:pt idx="43">
                  <c:v>19</c:v>
                </c:pt>
                <c:pt idx="44">
                  <c:v>19.2</c:v>
                </c:pt>
                <c:pt idx="45">
                  <c:v>19.399999999999999</c:v>
                </c:pt>
                <c:pt idx="46">
                  <c:v>19.3</c:v>
                </c:pt>
                <c:pt idx="47">
                  <c:v>19.3</c:v>
                </c:pt>
                <c:pt idx="48">
                  <c:v>19.3</c:v>
                </c:pt>
                <c:pt idx="49">
                  <c:v>19.2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'9RS'!$E$2</c:f>
              <c:strCache>
                <c:ptCount val="1"/>
                <c:pt idx="0">
                  <c:v>236</c:v>
                </c:pt>
              </c:strCache>
            </c:strRef>
          </c:tx>
          <c:val>
            <c:numRef>
              <c:f>'9RS'!$E$3:$E$52</c:f>
              <c:numCache>
                <c:formatCode>General</c:formatCode>
                <c:ptCount val="50"/>
                <c:pt idx="0">
                  <c:v>20.8</c:v>
                </c:pt>
                <c:pt idx="1">
                  <c:v>20.6</c:v>
                </c:pt>
                <c:pt idx="2">
                  <c:v>20.8</c:v>
                </c:pt>
                <c:pt idx="3">
                  <c:v>20.6</c:v>
                </c:pt>
                <c:pt idx="4">
                  <c:v>20.8</c:v>
                </c:pt>
                <c:pt idx="5">
                  <c:v>20.8</c:v>
                </c:pt>
                <c:pt idx="6">
                  <c:v>20.6</c:v>
                </c:pt>
                <c:pt idx="7">
                  <c:v>20.8</c:v>
                </c:pt>
                <c:pt idx="8">
                  <c:v>20.8</c:v>
                </c:pt>
                <c:pt idx="9">
                  <c:v>20.5</c:v>
                </c:pt>
                <c:pt idx="10">
                  <c:v>20.9</c:v>
                </c:pt>
                <c:pt idx="11">
                  <c:v>20.6</c:v>
                </c:pt>
                <c:pt idx="12">
                  <c:v>20.6</c:v>
                </c:pt>
                <c:pt idx="13">
                  <c:v>20.5</c:v>
                </c:pt>
                <c:pt idx="14">
                  <c:v>20.6</c:v>
                </c:pt>
                <c:pt idx="15">
                  <c:v>20.8</c:v>
                </c:pt>
                <c:pt idx="16">
                  <c:v>20.5</c:v>
                </c:pt>
                <c:pt idx="17">
                  <c:v>20.8</c:v>
                </c:pt>
                <c:pt idx="18">
                  <c:v>20.6</c:v>
                </c:pt>
                <c:pt idx="19">
                  <c:v>20.6</c:v>
                </c:pt>
                <c:pt idx="20">
                  <c:v>20.6</c:v>
                </c:pt>
                <c:pt idx="21">
                  <c:v>20.8</c:v>
                </c:pt>
                <c:pt idx="22">
                  <c:v>20.8</c:v>
                </c:pt>
                <c:pt idx="23">
                  <c:v>20.8</c:v>
                </c:pt>
                <c:pt idx="24">
                  <c:v>20.8</c:v>
                </c:pt>
                <c:pt idx="25">
                  <c:v>20.5</c:v>
                </c:pt>
                <c:pt idx="26">
                  <c:v>20.8</c:v>
                </c:pt>
                <c:pt idx="27">
                  <c:v>20.8</c:v>
                </c:pt>
                <c:pt idx="28">
                  <c:v>20.6</c:v>
                </c:pt>
                <c:pt idx="29">
                  <c:v>20.6</c:v>
                </c:pt>
                <c:pt idx="30">
                  <c:v>20.9</c:v>
                </c:pt>
                <c:pt idx="31">
                  <c:v>20.5</c:v>
                </c:pt>
                <c:pt idx="32">
                  <c:v>20.8</c:v>
                </c:pt>
                <c:pt idx="33">
                  <c:v>20.6</c:v>
                </c:pt>
                <c:pt idx="34">
                  <c:v>20.8</c:v>
                </c:pt>
                <c:pt idx="35">
                  <c:v>20.8</c:v>
                </c:pt>
                <c:pt idx="36">
                  <c:v>20.6</c:v>
                </c:pt>
                <c:pt idx="37">
                  <c:v>20.8</c:v>
                </c:pt>
                <c:pt idx="38">
                  <c:v>20.6</c:v>
                </c:pt>
                <c:pt idx="39">
                  <c:v>20.8</c:v>
                </c:pt>
                <c:pt idx="40">
                  <c:v>20.6</c:v>
                </c:pt>
                <c:pt idx="41">
                  <c:v>20.8</c:v>
                </c:pt>
                <c:pt idx="42">
                  <c:v>20.6</c:v>
                </c:pt>
                <c:pt idx="43">
                  <c:v>20.6</c:v>
                </c:pt>
                <c:pt idx="44">
                  <c:v>20.6</c:v>
                </c:pt>
                <c:pt idx="45">
                  <c:v>20.8</c:v>
                </c:pt>
                <c:pt idx="46">
                  <c:v>20.6</c:v>
                </c:pt>
                <c:pt idx="47">
                  <c:v>20.8</c:v>
                </c:pt>
                <c:pt idx="48">
                  <c:v>20.5</c:v>
                </c:pt>
                <c:pt idx="49">
                  <c:v>20.6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'9RS'!$F$2</c:f>
              <c:strCache>
                <c:ptCount val="1"/>
                <c:pt idx="0">
                  <c:v>233</c:v>
                </c:pt>
              </c:strCache>
            </c:strRef>
          </c:tx>
          <c:val>
            <c:numRef>
              <c:f>'9RS'!$F$3:$F$52</c:f>
              <c:numCache>
                <c:formatCode>General</c:formatCode>
                <c:ptCount val="50"/>
                <c:pt idx="0">
                  <c:v>30.3</c:v>
                </c:pt>
                <c:pt idx="1">
                  <c:v>30.2</c:v>
                </c:pt>
                <c:pt idx="2">
                  <c:v>30.3</c:v>
                </c:pt>
                <c:pt idx="3">
                  <c:v>29.8</c:v>
                </c:pt>
                <c:pt idx="4">
                  <c:v>29.7</c:v>
                </c:pt>
                <c:pt idx="5">
                  <c:v>30</c:v>
                </c:pt>
                <c:pt idx="6">
                  <c:v>29.5</c:v>
                </c:pt>
                <c:pt idx="7">
                  <c:v>29.7</c:v>
                </c:pt>
                <c:pt idx="8">
                  <c:v>29.5</c:v>
                </c:pt>
                <c:pt idx="9">
                  <c:v>29.5</c:v>
                </c:pt>
                <c:pt idx="10">
                  <c:v>29.7</c:v>
                </c:pt>
                <c:pt idx="11">
                  <c:v>29.5</c:v>
                </c:pt>
                <c:pt idx="12">
                  <c:v>29.3</c:v>
                </c:pt>
                <c:pt idx="13">
                  <c:v>29.3</c:v>
                </c:pt>
                <c:pt idx="14">
                  <c:v>29.1</c:v>
                </c:pt>
                <c:pt idx="15">
                  <c:v>28.9</c:v>
                </c:pt>
                <c:pt idx="16">
                  <c:v>28.9</c:v>
                </c:pt>
                <c:pt idx="17">
                  <c:v>28.8</c:v>
                </c:pt>
                <c:pt idx="18">
                  <c:v>28.9</c:v>
                </c:pt>
                <c:pt idx="19">
                  <c:v>28.8</c:v>
                </c:pt>
                <c:pt idx="20">
                  <c:v>28.7</c:v>
                </c:pt>
                <c:pt idx="21">
                  <c:v>28.7</c:v>
                </c:pt>
                <c:pt idx="22">
                  <c:v>28.7</c:v>
                </c:pt>
                <c:pt idx="23">
                  <c:v>28.2</c:v>
                </c:pt>
                <c:pt idx="24">
                  <c:v>28.6</c:v>
                </c:pt>
                <c:pt idx="25">
                  <c:v>28.4</c:v>
                </c:pt>
                <c:pt idx="26">
                  <c:v>28.3</c:v>
                </c:pt>
                <c:pt idx="27">
                  <c:v>28.3</c:v>
                </c:pt>
                <c:pt idx="28">
                  <c:v>28.2</c:v>
                </c:pt>
                <c:pt idx="29">
                  <c:v>28</c:v>
                </c:pt>
                <c:pt idx="30">
                  <c:v>28.1</c:v>
                </c:pt>
                <c:pt idx="31">
                  <c:v>28.1</c:v>
                </c:pt>
                <c:pt idx="32">
                  <c:v>28.1</c:v>
                </c:pt>
                <c:pt idx="33">
                  <c:v>27.8</c:v>
                </c:pt>
                <c:pt idx="34">
                  <c:v>28.1</c:v>
                </c:pt>
                <c:pt idx="35">
                  <c:v>28.1</c:v>
                </c:pt>
                <c:pt idx="36">
                  <c:v>27.5</c:v>
                </c:pt>
                <c:pt idx="37">
                  <c:v>28</c:v>
                </c:pt>
                <c:pt idx="38">
                  <c:v>27.8</c:v>
                </c:pt>
                <c:pt idx="39">
                  <c:v>27.8</c:v>
                </c:pt>
                <c:pt idx="40">
                  <c:v>27.8</c:v>
                </c:pt>
                <c:pt idx="41">
                  <c:v>27.7</c:v>
                </c:pt>
                <c:pt idx="42">
                  <c:v>27.8</c:v>
                </c:pt>
                <c:pt idx="43">
                  <c:v>27.7</c:v>
                </c:pt>
                <c:pt idx="44">
                  <c:v>27.6</c:v>
                </c:pt>
                <c:pt idx="45">
                  <c:v>27.3</c:v>
                </c:pt>
                <c:pt idx="46">
                  <c:v>27.5</c:v>
                </c:pt>
                <c:pt idx="47">
                  <c:v>27.6</c:v>
                </c:pt>
                <c:pt idx="48">
                  <c:v>27.5</c:v>
                </c:pt>
                <c:pt idx="49">
                  <c:v>27.3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'9RS'!$G$2</c:f>
              <c:strCache>
                <c:ptCount val="1"/>
                <c:pt idx="0">
                  <c:v>209</c:v>
                </c:pt>
              </c:strCache>
            </c:strRef>
          </c:tx>
          <c:val>
            <c:numRef>
              <c:f>'9RS'!$G$3:$G$52</c:f>
              <c:numCache>
                <c:formatCode>General</c:formatCode>
                <c:ptCount val="50"/>
                <c:pt idx="0">
                  <c:v>21</c:v>
                </c:pt>
                <c:pt idx="1">
                  <c:v>20.8</c:v>
                </c:pt>
                <c:pt idx="2">
                  <c:v>21</c:v>
                </c:pt>
                <c:pt idx="3">
                  <c:v>21</c:v>
                </c:pt>
                <c:pt idx="4">
                  <c:v>20.9</c:v>
                </c:pt>
                <c:pt idx="5">
                  <c:v>21</c:v>
                </c:pt>
                <c:pt idx="6">
                  <c:v>20.9</c:v>
                </c:pt>
                <c:pt idx="7">
                  <c:v>21</c:v>
                </c:pt>
                <c:pt idx="8">
                  <c:v>20.9</c:v>
                </c:pt>
                <c:pt idx="9">
                  <c:v>21.1</c:v>
                </c:pt>
                <c:pt idx="10">
                  <c:v>21</c:v>
                </c:pt>
                <c:pt idx="11">
                  <c:v>21.1</c:v>
                </c:pt>
                <c:pt idx="12">
                  <c:v>21.1</c:v>
                </c:pt>
                <c:pt idx="13">
                  <c:v>21.1</c:v>
                </c:pt>
                <c:pt idx="14">
                  <c:v>21</c:v>
                </c:pt>
                <c:pt idx="15">
                  <c:v>20.9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20.9</c:v>
                </c:pt>
                <c:pt idx="21">
                  <c:v>21.1</c:v>
                </c:pt>
                <c:pt idx="22">
                  <c:v>21</c:v>
                </c:pt>
                <c:pt idx="23">
                  <c:v>20.9</c:v>
                </c:pt>
                <c:pt idx="24">
                  <c:v>20.9</c:v>
                </c:pt>
                <c:pt idx="25">
                  <c:v>21</c:v>
                </c:pt>
                <c:pt idx="26">
                  <c:v>21.1</c:v>
                </c:pt>
                <c:pt idx="27">
                  <c:v>20.9</c:v>
                </c:pt>
                <c:pt idx="28">
                  <c:v>21</c:v>
                </c:pt>
                <c:pt idx="29">
                  <c:v>20.9</c:v>
                </c:pt>
                <c:pt idx="30">
                  <c:v>20.8</c:v>
                </c:pt>
                <c:pt idx="31">
                  <c:v>21.1</c:v>
                </c:pt>
                <c:pt idx="32">
                  <c:v>21</c:v>
                </c:pt>
                <c:pt idx="33">
                  <c:v>21.1</c:v>
                </c:pt>
                <c:pt idx="34">
                  <c:v>20.8</c:v>
                </c:pt>
                <c:pt idx="35">
                  <c:v>20.9</c:v>
                </c:pt>
                <c:pt idx="36">
                  <c:v>21.1</c:v>
                </c:pt>
                <c:pt idx="37">
                  <c:v>21</c:v>
                </c:pt>
                <c:pt idx="38">
                  <c:v>21.1</c:v>
                </c:pt>
                <c:pt idx="39">
                  <c:v>20.9</c:v>
                </c:pt>
                <c:pt idx="40">
                  <c:v>21</c:v>
                </c:pt>
                <c:pt idx="41">
                  <c:v>21</c:v>
                </c:pt>
                <c:pt idx="42">
                  <c:v>21.1</c:v>
                </c:pt>
                <c:pt idx="43">
                  <c:v>21</c:v>
                </c:pt>
                <c:pt idx="44">
                  <c:v>21.1</c:v>
                </c:pt>
                <c:pt idx="45">
                  <c:v>20.9</c:v>
                </c:pt>
                <c:pt idx="46">
                  <c:v>21</c:v>
                </c:pt>
                <c:pt idx="47">
                  <c:v>21</c:v>
                </c:pt>
                <c:pt idx="48">
                  <c:v>21.1</c:v>
                </c:pt>
                <c:pt idx="49">
                  <c:v>21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'9RS'!$H$2</c:f>
              <c:strCache>
                <c:ptCount val="1"/>
                <c:pt idx="0">
                  <c:v>177</c:v>
                </c:pt>
              </c:strCache>
            </c:strRef>
          </c:tx>
          <c:val>
            <c:numRef>
              <c:f>'9RS'!$H$3:$H$52</c:f>
              <c:numCache>
                <c:formatCode>General</c:formatCode>
                <c:ptCount val="50"/>
                <c:pt idx="0">
                  <c:v>19.899999999999999</c:v>
                </c:pt>
                <c:pt idx="1">
                  <c:v>19.899999999999999</c:v>
                </c:pt>
                <c:pt idx="2">
                  <c:v>19.8</c:v>
                </c:pt>
                <c:pt idx="3">
                  <c:v>20.100000000000001</c:v>
                </c:pt>
                <c:pt idx="4">
                  <c:v>19.899999999999999</c:v>
                </c:pt>
                <c:pt idx="5">
                  <c:v>19.899999999999999</c:v>
                </c:pt>
                <c:pt idx="6">
                  <c:v>20.100000000000001</c:v>
                </c:pt>
                <c:pt idx="7">
                  <c:v>20</c:v>
                </c:pt>
                <c:pt idx="8">
                  <c:v>19.8</c:v>
                </c:pt>
                <c:pt idx="9">
                  <c:v>20</c:v>
                </c:pt>
                <c:pt idx="10">
                  <c:v>19.8</c:v>
                </c:pt>
                <c:pt idx="11">
                  <c:v>20</c:v>
                </c:pt>
                <c:pt idx="12">
                  <c:v>20.100000000000001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19.899999999999999</c:v>
                </c:pt>
                <c:pt idx="18">
                  <c:v>20</c:v>
                </c:pt>
                <c:pt idx="19">
                  <c:v>20.100000000000001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19.899999999999999</c:v>
                </c:pt>
                <c:pt idx="24">
                  <c:v>19.899999999999999</c:v>
                </c:pt>
                <c:pt idx="25">
                  <c:v>20</c:v>
                </c:pt>
                <c:pt idx="26">
                  <c:v>20</c:v>
                </c:pt>
                <c:pt idx="27">
                  <c:v>19.899999999999999</c:v>
                </c:pt>
                <c:pt idx="28">
                  <c:v>19.899999999999999</c:v>
                </c:pt>
                <c:pt idx="29">
                  <c:v>20.100000000000001</c:v>
                </c:pt>
                <c:pt idx="30">
                  <c:v>19.8</c:v>
                </c:pt>
                <c:pt idx="31">
                  <c:v>20</c:v>
                </c:pt>
                <c:pt idx="32">
                  <c:v>19.899999999999999</c:v>
                </c:pt>
                <c:pt idx="33">
                  <c:v>20</c:v>
                </c:pt>
                <c:pt idx="34">
                  <c:v>19.899999999999999</c:v>
                </c:pt>
                <c:pt idx="35">
                  <c:v>19.7</c:v>
                </c:pt>
                <c:pt idx="36">
                  <c:v>20</c:v>
                </c:pt>
                <c:pt idx="37">
                  <c:v>19.8</c:v>
                </c:pt>
                <c:pt idx="38">
                  <c:v>20</c:v>
                </c:pt>
                <c:pt idx="39">
                  <c:v>20</c:v>
                </c:pt>
                <c:pt idx="40">
                  <c:v>19.899999999999999</c:v>
                </c:pt>
                <c:pt idx="41">
                  <c:v>19.8</c:v>
                </c:pt>
                <c:pt idx="42">
                  <c:v>20</c:v>
                </c:pt>
                <c:pt idx="43">
                  <c:v>20.100000000000001</c:v>
                </c:pt>
                <c:pt idx="44">
                  <c:v>19.899999999999999</c:v>
                </c:pt>
                <c:pt idx="45">
                  <c:v>20</c:v>
                </c:pt>
                <c:pt idx="46">
                  <c:v>19.899999999999999</c:v>
                </c:pt>
                <c:pt idx="47">
                  <c:v>20</c:v>
                </c:pt>
                <c:pt idx="48">
                  <c:v>20.100000000000001</c:v>
                </c:pt>
                <c:pt idx="49">
                  <c:v>19.899999999999999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'9RS'!$I$2</c:f>
              <c:strCache>
                <c:ptCount val="1"/>
                <c:pt idx="0">
                  <c:v>250</c:v>
                </c:pt>
              </c:strCache>
            </c:strRef>
          </c:tx>
          <c:val>
            <c:numRef>
              <c:f>'9RS'!$I$3:$I$52</c:f>
              <c:numCache>
                <c:formatCode>General</c:formatCode>
                <c:ptCount val="50"/>
                <c:pt idx="0">
                  <c:v>17.5</c:v>
                </c:pt>
                <c:pt idx="1">
                  <c:v>17.600000000000001</c:v>
                </c:pt>
                <c:pt idx="2">
                  <c:v>17.600000000000001</c:v>
                </c:pt>
                <c:pt idx="3">
                  <c:v>17.600000000000001</c:v>
                </c:pt>
                <c:pt idx="4">
                  <c:v>17.7</c:v>
                </c:pt>
                <c:pt idx="5">
                  <c:v>17.5</c:v>
                </c:pt>
                <c:pt idx="6">
                  <c:v>17.5</c:v>
                </c:pt>
                <c:pt idx="7">
                  <c:v>17.2</c:v>
                </c:pt>
                <c:pt idx="8">
                  <c:v>17.899999999999999</c:v>
                </c:pt>
                <c:pt idx="9">
                  <c:v>17.5</c:v>
                </c:pt>
                <c:pt idx="10">
                  <c:v>17.5</c:v>
                </c:pt>
                <c:pt idx="11">
                  <c:v>17.3</c:v>
                </c:pt>
                <c:pt idx="12">
                  <c:v>17.5</c:v>
                </c:pt>
                <c:pt idx="13">
                  <c:v>17.7</c:v>
                </c:pt>
                <c:pt idx="14">
                  <c:v>17.600000000000001</c:v>
                </c:pt>
                <c:pt idx="15">
                  <c:v>17.600000000000001</c:v>
                </c:pt>
                <c:pt idx="16">
                  <c:v>17.7</c:v>
                </c:pt>
                <c:pt idx="17">
                  <c:v>17.3</c:v>
                </c:pt>
                <c:pt idx="18">
                  <c:v>17.3</c:v>
                </c:pt>
                <c:pt idx="19">
                  <c:v>17.2</c:v>
                </c:pt>
                <c:pt idx="20">
                  <c:v>17.2</c:v>
                </c:pt>
                <c:pt idx="21">
                  <c:v>17.2</c:v>
                </c:pt>
                <c:pt idx="22">
                  <c:v>17.3</c:v>
                </c:pt>
                <c:pt idx="23">
                  <c:v>17.600000000000001</c:v>
                </c:pt>
                <c:pt idx="24">
                  <c:v>17.3</c:v>
                </c:pt>
                <c:pt idx="25">
                  <c:v>17.3</c:v>
                </c:pt>
                <c:pt idx="26">
                  <c:v>17.3</c:v>
                </c:pt>
                <c:pt idx="27">
                  <c:v>17.2</c:v>
                </c:pt>
                <c:pt idx="28">
                  <c:v>17.3</c:v>
                </c:pt>
                <c:pt idx="29">
                  <c:v>17.3</c:v>
                </c:pt>
                <c:pt idx="30">
                  <c:v>17.5</c:v>
                </c:pt>
                <c:pt idx="31">
                  <c:v>17.2</c:v>
                </c:pt>
                <c:pt idx="32">
                  <c:v>17.5</c:v>
                </c:pt>
                <c:pt idx="33">
                  <c:v>17.3</c:v>
                </c:pt>
                <c:pt idx="34">
                  <c:v>17.5</c:v>
                </c:pt>
                <c:pt idx="35">
                  <c:v>17.600000000000001</c:v>
                </c:pt>
                <c:pt idx="36">
                  <c:v>17.600000000000001</c:v>
                </c:pt>
                <c:pt idx="37">
                  <c:v>17.7</c:v>
                </c:pt>
                <c:pt idx="38">
                  <c:v>17.7</c:v>
                </c:pt>
                <c:pt idx="39">
                  <c:v>17</c:v>
                </c:pt>
                <c:pt idx="40">
                  <c:v>17.5</c:v>
                </c:pt>
                <c:pt idx="41">
                  <c:v>17.5</c:v>
                </c:pt>
                <c:pt idx="42">
                  <c:v>17.100000000000001</c:v>
                </c:pt>
                <c:pt idx="43">
                  <c:v>17.5</c:v>
                </c:pt>
                <c:pt idx="44">
                  <c:v>17.2</c:v>
                </c:pt>
                <c:pt idx="45">
                  <c:v>17.3</c:v>
                </c:pt>
                <c:pt idx="46">
                  <c:v>17.600000000000001</c:v>
                </c:pt>
                <c:pt idx="47">
                  <c:v>17.3</c:v>
                </c:pt>
                <c:pt idx="48">
                  <c:v>17.3</c:v>
                </c:pt>
                <c:pt idx="49">
                  <c:v>17.3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96416"/>
        <c:axId val="65213184"/>
      </c:lineChart>
      <c:catAx>
        <c:axId val="65596416"/>
        <c:scaling>
          <c:orientation val="minMax"/>
        </c:scaling>
        <c:delete val="0"/>
        <c:axPos val="b"/>
        <c:majorTickMark val="out"/>
        <c:minorTickMark val="none"/>
        <c:tickLblPos val="nextTo"/>
        <c:crossAx val="65213184"/>
        <c:crosses val="autoZero"/>
        <c:auto val="1"/>
        <c:lblAlgn val="ctr"/>
        <c:lblOffset val="100"/>
        <c:noMultiLvlLbl val="0"/>
      </c:catAx>
      <c:valAx>
        <c:axId val="65213184"/>
        <c:scaling>
          <c:orientation val="minMax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596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LC</a:t>
            </a:r>
            <a:r>
              <a:rPr lang="en-GB" baseline="0"/>
              <a:t> Measurement 10</a:t>
            </a:r>
            <a:endParaRPr lang="en-GB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'10LC'!$B$3:$B$52</c:f>
              <c:numCache>
                <c:formatCode>General</c:formatCode>
                <c:ptCount val="50"/>
                <c:pt idx="0">
                  <c:v>0.6</c:v>
                </c:pt>
                <c:pt idx="1">
                  <c:v>0.4</c:v>
                </c:pt>
                <c:pt idx="2">
                  <c:v>0.6</c:v>
                </c:pt>
                <c:pt idx="3">
                  <c:v>0.6</c:v>
                </c:pt>
                <c:pt idx="4">
                  <c:v>0.4</c:v>
                </c:pt>
                <c:pt idx="5">
                  <c:v>0.6</c:v>
                </c:pt>
                <c:pt idx="6">
                  <c:v>0.6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0.6</c:v>
                </c:pt>
                <c:pt idx="11">
                  <c:v>0.6</c:v>
                </c:pt>
                <c:pt idx="12">
                  <c:v>0.2</c:v>
                </c:pt>
                <c:pt idx="13">
                  <c:v>0.5</c:v>
                </c:pt>
                <c:pt idx="14">
                  <c:v>0.6</c:v>
                </c:pt>
                <c:pt idx="15">
                  <c:v>0.4</c:v>
                </c:pt>
                <c:pt idx="16">
                  <c:v>0.4</c:v>
                </c:pt>
                <c:pt idx="17">
                  <c:v>0.7</c:v>
                </c:pt>
                <c:pt idx="18">
                  <c:v>0.4</c:v>
                </c:pt>
                <c:pt idx="19">
                  <c:v>0.6</c:v>
                </c:pt>
                <c:pt idx="20">
                  <c:v>0.4</c:v>
                </c:pt>
                <c:pt idx="21">
                  <c:v>0.4</c:v>
                </c:pt>
                <c:pt idx="22">
                  <c:v>0.6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0.6</c:v>
                </c:pt>
                <c:pt idx="27">
                  <c:v>0.5</c:v>
                </c:pt>
                <c:pt idx="28">
                  <c:v>0.7</c:v>
                </c:pt>
                <c:pt idx="29">
                  <c:v>0.4</c:v>
                </c:pt>
                <c:pt idx="30">
                  <c:v>0.4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0.5</c:v>
                </c:pt>
                <c:pt idx="35">
                  <c:v>0.4</c:v>
                </c:pt>
                <c:pt idx="36">
                  <c:v>0.6</c:v>
                </c:pt>
                <c:pt idx="37">
                  <c:v>0.4</c:v>
                </c:pt>
                <c:pt idx="38">
                  <c:v>0.4</c:v>
                </c:pt>
                <c:pt idx="39">
                  <c:v>0.4</c:v>
                </c:pt>
                <c:pt idx="40">
                  <c:v>0.4</c:v>
                </c:pt>
                <c:pt idx="41">
                  <c:v>0.2</c:v>
                </c:pt>
                <c:pt idx="42">
                  <c:v>0.6</c:v>
                </c:pt>
                <c:pt idx="43">
                  <c:v>0.6</c:v>
                </c:pt>
                <c:pt idx="44">
                  <c:v>0.5</c:v>
                </c:pt>
                <c:pt idx="45">
                  <c:v>0.5</c:v>
                </c:pt>
                <c:pt idx="46">
                  <c:v>0.4</c:v>
                </c:pt>
                <c:pt idx="47">
                  <c:v>0.5</c:v>
                </c:pt>
                <c:pt idx="48">
                  <c:v>0.4</c:v>
                </c:pt>
                <c:pt idx="49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'10LC'!$C$2</c:f>
              <c:strCache>
                <c:ptCount val="1"/>
                <c:pt idx="0">
                  <c:v>21</c:v>
                </c:pt>
              </c:strCache>
            </c:strRef>
          </c:tx>
          <c:val>
            <c:numRef>
              <c:f>'10LC'!$C$3:$C$52</c:f>
              <c:numCache>
                <c:formatCode>General</c:formatCode>
                <c:ptCount val="50"/>
                <c:pt idx="0">
                  <c:v>0.4</c:v>
                </c:pt>
                <c:pt idx="1">
                  <c:v>0.2</c:v>
                </c:pt>
                <c:pt idx="2">
                  <c:v>0.4</c:v>
                </c:pt>
                <c:pt idx="3">
                  <c:v>0.2</c:v>
                </c:pt>
                <c:pt idx="4">
                  <c:v>0.1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0.1</c:v>
                </c:pt>
                <c:pt idx="9">
                  <c:v>0.4</c:v>
                </c:pt>
                <c:pt idx="10">
                  <c:v>0.4</c:v>
                </c:pt>
                <c:pt idx="11">
                  <c:v>0.2</c:v>
                </c:pt>
                <c:pt idx="12">
                  <c:v>0.5</c:v>
                </c:pt>
                <c:pt idx="13">
                  <c:v>0.5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0.4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0.4</c:v>
                </c:pt>
                <c:pt idx="25">
                  <c:v>0.1</c:v>
                </c:pt>
                <c:pt idx="26">
                  <c:v>0.2</c:v>
                </c:pt>
                <c:pt idx="27">
                  <c:v>0.2</c:v>
                </c:pt>
                <c:pt idx="28">
                  <c:v>0.1</c:v>
                </c:pt>
                <c:pt idx="29">
                  <c:v>0.5</c:v>
                </c:pt>
                <c:pt idx="30">
                  <c:v>0.2</c:v>
                </c:pt>
                <c:pt idx="31">
                  <c:v>0.2</c:v>
                </c:pt>
                <c:pt idx="32">
                  <c:v>0.4</c:v>
                </c:pt>
                <c:pt idx="33">
                  <c:v>0.2</c:v>
                </c:pt>
                <c:pt idx="34">
                  <c:v>0.5</c:v>
                </c:pt>
                <c:pt idx="35">
                  <c:v>0.2</c:v>
                </c:pt>
                <c:pt idx="36">
                  <c:v>0.4</c:v>
                </c:pt>
                <c:pt idx="37">
                  <c:v>0.2</c:v>
                </c:pt>
                <c:pt idx="38">
                  <c:v>0.1</c:v>
                </c:pt>
                <c:pt idx="39">
                  <c:v>0.4</c:v>
                </c:pt>
                <c:pt idx="40">
                  <c:v>0.2</c:v>
                </c:pt>
                <c:pt idx="41">
                  <c:v>0.2</c:v>
                </c:pt>
                <c:pt idx="42">
                  <c:v>0.1</c:v>
                </c:pt>
                <c:pt idx="43">
                  <c:v>0.4</c:v>
                </c:pt>
                <c:pt idx="44">
                  <c:v>0.5</c:v>
                </c:pt>
                <c:pt idx="45">
                  <c:v>0.4</c:v>
                </c:pt>
                <c:pt idx="46">
                  <c:v>0.2</c:v>
                </c:pt>
                <c:pt idx="47">
                  <c:v>0.2</c:v>
                </c:pt>
                <c:pt idx="48">
                  <c:v>0.1</c:v>
                </c:pt>
                <c:pt idx="49">
                  <c:v>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'10LC'!$D$2</c:f>
              <c:strCache>
                <c:ptCount val="1"/>
                <c:pt idx="0">
                  <c:v>160</c:v>
                </c:pt>
              </c:strCache>
            </c:strRef>
          </c:tx>
          <c:val>
            <c:numRef>
              <c:f>'10LC'!$D$3:$D$52</c:f>
              <c:numCache>
                <c:formatCode>General</c:formatCode>
                <c:ptCount val="5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0.4</c:v>
                </c:pt>
                <c:pt idx="4">
                  <c:v>0.5</c:v>
                </c:pt>
                <c:pt idx="5">
                  <c:v>0.2</c:v>
                </c:pt>
                <c:pt idx="6">
                  <c:v>0.4</c:v>
                </c:pt>
                <c:pt idx="7">
                  <c:v>0.2</c:v>
                </c:pt>
                <c:pt idx="8">
                  <c:v>0.4</c:v>
                </c:pt>
                <c:pt idx="9">
                  <c:v>0.1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0.2</c:v>
                </c:pt>
                <c:pt idx="14">
                  <c:v>0.4</c:v>
                </c:pt>
                <c:pt idx="15">
                  <c:v>0.6</c:v>
                </c:pt>
                <c:pt idx="16">
                  <c:v>0.5</c:v>
                </c:pt>
                <c:pt idx="17">
                  <c:v>0.4</c:v>
                </c:pt>
                <c:pt idx="18">
                  <c:v>0.5</c:v>
                </c:pt>
                <c:pt idx="19">
                  <c:v>0.2</c:v>
                </c:pt>
                <c:pt idx="20">
                  <c:v>0.5</c:v>
                </c:pt>
                <c:pt idx="21">
                  <c:v>0.5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0.1</c:v>
                </c:pt>
                <c:pt idx="26">
                  <c:v>0.5</c:v>
                </c:pt>
                <c:pt idx="27">
                  <c:v>0.2</c:v>
                </c:pt>
                <c:pt idx="28">
                  <c:v>0.2</c:v>
                </c:pt>
                <c:pt idx="29">
                  <c:v>0.4</c:v>
                </c:pt>
                <c:pt idx="30">
                  <c:v>0.2</c:v>
                </c:pt>
                <c:pt idx="31">
                  <c:v>0.4</c:v>
                </c:pt>
                <c:pt idx="32">
                  <c:v>0.5</c:v>
                </c:pt>
                <c:pt idx="33">
                  <c:v>0.2</c:v>
                </c:pt>
                <c:pt idx="34">
                  <c:v>0.4</c:v>
                </c:pt>
                <c:pt idx="35">
                  <c:v>0.4</c:v>
                </c:pt>
                <c:pt idx="36">
                  <c:v>0.4</c:v>
                </c:pt>
                <c:pt idx="37">
                  <c:v>0.5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0.5</c:v>
                </c:pt>
                <c:pt idx="42">
                  <c:v>0.4</c:v>
                </c:pt>
                <c:pt idx="43">
                  <c:v>0.4</c:v>
                </c:pt>
                <c:pt idx="44">
                  <c:v>0.4</c:v>
                </c:pt>
                <c:pt idx="45">
                  <c:v>0.5</c:v>
                </c:pt>
                <c:pt idx="46">
                  <c:v>0.5</c:v>
                </c:pt>
                <c:pt idx="47">
                  <c:v>0.2</c:v>
                </c:pt>
                <c:pt idx="48">
                  <c:v>0.4</c:v>
                </c:pt>
                <c:pt idx="49">
                  <c:v>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'10LC'!$E$2</c:f>
              <c:strCache>
                <c:ptCount val="1"/>
                <c:pt idx="0">
                  <c:v>132</c:v>
                </c:pt>
              </c:strCache>
            </c:strRef>
          </c:tx>
          <c:val>
            <c:numRef>
              <c:f>'10LC'!$E$3:$E$52</c:f>
              <c:numCache>
                <c:formatCode>General</c:formatCode>
                <c:ptCount val="50"/>
                <c:pt idx="0">
                  <c:v>0.1</c:v>
                </c:pt>
                <c:pt idx="1">
                  <c:v>0.4</c:v>
                </c:pt>
                <c:pt idx="2">
                  <c:v>0.2</c:v>
                </c:pt>
                <c:pt idx="3">
                  <c:v>0.1</c:v>
                </c:pt>
                <c:pt idx="4">
                  <c:v>0.4</c:v>
                </c:pt>
                <c:pt idx="5">
                  <c:v>0.1</c:v>
                </c:pt>
                <c:pt idx="6">
                  <c:v>0.1</c:v>
                </c:pt>
                <c:pt idx="7">
                  <c:v>0.2</c:v>
                </c:pt>
                <c:pt idx="8">
                  <c:v>0.2</c:v>
                </c:pt>
                <c:pt idx="9">
                  <c:v>0.4</c:v>
                </c:pt>
                <c:pt idx="10">
                  <c:v>0.2</c:v>
                </c:pt>
                <c:pt idx="11">
                  <c:v>0.4</c:v>
                </c:pt>
                <c:pt idx="12">
                  <c:v>0.4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0.4</c:v>
                </c:pt>
                <c:pt idx="17">
                  <c:v>0.1</c:v>
                </c:pt>
                <c:pt idx="18">
                  <c:v>0.4</c:v>
                </c:pt>
                <c:pt idx="19">
                  <c:v>0.2</c:v>
                </c:pt>
                <c:pt idx="20">
                  <c:v>0.4</c:v>
                </c:pt>
                <c:pt idx="21">
                  <c:v>0.2</c:v>
                </c:pt>
                <c:pt idx="22">
                  <c:v>0.1</c:v>
                </c:pt>
                <c:pt idx="23">
                  <c:v>0.4</c:v>
                </c:pt>
                <c:pt idx="24">
                  <c:v>0.2</c:v>
                </c:pt>
                <c:pt idx="25">
                  <c:v>0.4</c:v>
                </c:pt>
                <c:pt idx="26">
                  <c:v>0.4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0.4</c:v>
                </c:pt>
                <c:pt idx="31">
                  <c:v>0.2</c:v>
                </c:pt>
                <c:pt idx="32">
                  <c:v>0.1</c:v>
                </c:pt>
                <c:pt idx="33">
                  <c:v>0.2</c:v>
                </c:pt>
                <c:pt idx="34">
                  <c:v>0.4</c:v>
                </c:pt>
                <c:pt idx="35">
                  <c:v>0.4</c:v>
                </c:pt>
                <c:pt idx="36">
                  <c:v>0.1</c:v>
                </c:pt>
                <c:pt idx="37">
                  <c:v>0.2</c:v>
                </c:pt>
                <c:pt idx="38">
                  <c:v>0.4</c:v>
                </c:pt>
                <c:pt idx="39">
                  <c:v>0.4</c:v>
                </c:pt>
                <c:pt idx="40">
                  <c:v>0.4</c:v>
                </c:pt>
                <c:pt idx="41">
                  <c:v>0.4</c:v>
                </c:pt>
                <c:pt idx="42">
                  <c:v>0.2</c:v>
                </c:pt>
                <c:pt idx="43">
                  <c:v>0.2</c:v>
                </c:pt>
                <c:pt idx="44">
                  <c:v>0.1</c:v>
                </c:pt>
                <c:pt idx="45">
                  <c:v>0.1</c:v>
                </c:pt>
                <c:pt idx="46">
                  <c:v>0.5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'10LC'!$F$2</c:f>
              <c:strCache>
                <c:ptCount val="1"/>
                <c:pt idx="0">
                  <c:v>97</c:v>
                </c:pt>
              </c:strCache>
            </c:strRef>
          </c:tx>
          <c:val>
            <c:numRef>
              <c:f>'10LC'!$F$3:$F$52</c:f>
              <c:numCache>
                <c:formatCode>General</c:formatCode>
                <c:ptCount val="50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0.4</c:v>
                </c:pt>
                <c:pt idx="4">
                  <c:v>0.6</c:v>
                </c:pt>
                <c:pt idx="5">
                  <c:v>0.9</c:v>
                </c:pt>
                <c:pt idx="6">
                  <c:v>0.6</c:v>
                </c:pt>
                <c:pt idx="7">
                  <c:v>0.6</c:v>
                </c:pt>
                <c:pt idx="8">
                  <c:v>0.7</c:v>
                </c:pt>
                <c:pt idx="9">
                  <c:v>0.9</c:v>
                </c:pt>
                <c:pt idx="10">
                  <c:v>1</c:v>
                </c:pt>
                <c:pt idx="11">
                  <c:v>0.6</c:v>
                </c:pt>
                <c:pt idx="12">
                  <c:v>0.7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1</c:v>
                </c:pt>
                <c:pt idx="17">
                  <c:v>0.7</c:v>
                </c:pt>
                <c:pt idx="18">
                  <c:v>0.7</c:v>
                </c:pt>
                <c:pt idx="19">
                  <c:v>0.5</c:v>
                </c:pt>
                <c:pt idx="20">
                  <c:v>0.6</c:v>
                </c:pt>
                <c:pt idx="21">
                  <c:v>0.9</c:v>
                </c:pt>
                <c:pt idx="22">
                  <c:v>0.6</c:v>
                </c:pt>
                <c:pt idx="23">
                  <c:v>0.6</c:v>
                </c:pt>
                <c:pt idx="24">
                  <c:v>0.7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0.7</c:v>
                </c:pt>
                <c:pt idx="29">
                  <c:v>1</c:v>
                </c:pt>
                <c:pt idx="30">
                  <c:v>0.9</c:v>
                </c:pt>
                <c:pt idx="31">
                  <c:v>0.6</c:v>
                </c:pt>
                <c:pt idx="32">
                  <c:v>0.5</c:v>
                </c:pt>
                <c:pt idx="33">
                  <c:v>0.7</c:v>
                </c:pt>
                <c:pt idx="34">
                  <c:v>0.6</c:v>
                </c:pt>
                <c:pt idx="35">
                  <c:v>1</c:v>
                </c:pt>
                <c:pt idx="36">
                  <c:v>0.7</c:v>
                </c:pt>
                <c:pt idx="37">
                  <c:v>0.7</c:v>
                </c:pt>
                <c:pt idx="38">
                  <c:v>0.7</c:v>
                </c:pt>
                <c:pt idx="39">
                  <c:v>0.7</c:v>
                </c:pt>
                <c:pt idx="40">
                  <c:v>0.9</c:v>
                </c:pt>
                <c:pt idx="41">
                  <c:v>1</c:v>
                </c:pt>
                <c:pt idx="42">
                  <c:v>0.7</c:v>
                </c:pt>
                <c:pt idx="43">
                  <c:v>0.6</c:v>
                </c:pt>
                <c:pt idx="44">
                  <c:v>0.6</c:v>
                </c:pt>
                <c:pt idx="45">
                  <c:v>0.5</c:v>
                </c:pt>
                <c:pt idx="46">
                  <c:v>0.7</c:v>
                </c:pt>
                <c:pt idx="47">
                  <c:v>0.7</c:v>
                </c:pt>
                <c:pt idx="48">
                  <c:v>0.9</c:v>
                </c:pt>
                <c:pt idx="49">
                  <c:v>0.6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'10LC'!$G$2</c:f>
              <c:strCache>
                <c:ptCount val="1"/>
                <c:pt idx="0">
                  <c:v>285</c:v>
                </c:pt>
              </c:strCache>
            </c:strRef>
          </c:tx>
          <c:val>
            <c:numRef>
              <c:f>'10LC'!$G$3:$G$52</c:f>
              <c:numCache>
                <c:formatCode>General</c:formatCode>
                <c:ptCount val="50"/>
                <c:pt idx="0">
                  <c:v>1.7</c:v>
                </c:pt>
                <c:pt idx="1">
                  <c:v>1.5</c:v>
                </c:pt>
                <c:pt idx="2">
                  <c:v>1.3</c:v>
                </c:pt>
                <c:pt idx="3">
                  <c:v>1.7</c:v>
                </c:pt>
                <c:pt idx="4">
                  <c:v>2</c:v>
                </c:pt>
                <c:pt idx="5">
                  <c:v>2.1</c:v>
                </c:pt>
                <c:pt idx="6">
                  <c:v>2.2000000000000002</c:v>
                </c:pt>
                <c:pt idx="7">
                  <c:v>2.2999999999999998</c:v>
                </c:pt>
                <c:pt idx="8">
                  <c:v>2.7</c:v>
                </c:pt>
                <c:pt idx="9">
                  <c:v>2.8</c:v>
                </c:pt>
                <c:pt idx="10">
                  <c:v>2.7</c:v>
                </c:pt>
                <c:pt idx="11">
                  <c:v>2.6</c:v>
                </c:pt>
                <c:pt idx="12">
                  <c:v>2.1</c:v>
                </c:pt>
                <c:pt idx="13">
                  <c:v>2.1</c:v>
                </c:pt>
                <c:pt idx="14">
                  <c:v>2.2999999999999998</c:v>
                </c:pt>
                <c:pt idx="15">
                  <c:v>2.7</c:v>
                </c:pt>
                <c:pt idx="16">
                  <c:v>2.4</c:v>
                </c:pt>
                <c:pt idx="17">
                  <c:v>2.2000000000000002</c:v>
                </c:pt>
                <c:pt idx="18">
                  <c:v>2.2000000000000002</c:v>
                </c:pt>
                <c:pt idx="19">
                  <c:v>2.6</c:v>
                </c:pt>
                <c:pt idx="20">
                  <c:v>2.2999999999999998</c:v>
                </c:pt>
                <c:pt idx="21">
                  <c:v>2.8</c:v>
                </c:pt>
                <c:pt idx="22">
                  <c:v>2.9</c:v>
                </c:pt>
                <c:pt idx="23">
                  <c:v>3.2</c:v>
                </c:pt>
                <c:pt idx="24">
                  <c:v>3.1</c:v>
                </c:pt>
                <c:pt idx="25">
                  <c:v>3.3</c:v>
                </c:pt>
                <c:pt idx="26">
                  <c:v>3.3</c:v>
                </c:pt>
                <c:pt idx="27">
                  <c:v>3.9</c:v>
                </c:pt>
                <c:pt idx="28">
                  <c:v>3.8</c:v>
                </c:pt>
                <c:pt idx="29">
                  <c:v>5.4</c:v>
                </c:pt>
                <c:pt idx="30">
                  <c:v>5.4</c:v>
                </c:pt>
                <c:pt idx="31">
                  <c:v>6.3</c:v>
                </c:pt>
                <c:pt idx="32">
                  <c:v>4.5</c:v>
                </c:pt>
                <c:pt idx="33">
                  <c:v>5.4</c:v>
                </c:pt>
                <c:pt idx="34">
                  <c:v>4</c:v>
                </c:pt>
                <c:pt idx="35">
                  <c:v>3.5</c:v>
                </c:pt>
                <c:pt idx="36">
                  <c:v>2.8</c:v>
                </c:pt>
                <c:pt idx="37">
                  <c:v>3.2</c:v>
                </c:pt>
                <c:pt idx="38">
                  <c:v>3.2</c:v>
                </c:pt>
                <c:pt idx="39">
                  <c:v>4.8</c:v>
                </c:pt>
                <c:pt idx="40">
                  <c:v>5.9</c:v>
                </c:pt>
                <c:pt idx="41">
                  <c:v>6.1</c:v>
                </c:pt>
                <c:pt idx="42">
                  <c:v>6.8</c:v>
                </c:pt>
                <c:pt idx="43">
                  <c:v>6.2</c:v>
                </c:pt>
                <c:pt idx="44">
                  <c:v>5.0999999999999996</c:v>
                </c:pt>
                <c:pt idx="45">
                  <c:v>4.5999999999999996</c:v>
                </c:pt>
                <c:pt idx="46">
                  <c:v>4.4000000000000004</c:v>
                </c:pt>
                <c:pt idx="47">
                  <c:v>4.2</c:v>
                </c:pt>
                <c:pt idx="48">
                  <c:v>4.5999999999999996</c:v>
                </c:pt>
                <c:pt idx="49">
                  <c:v>4.5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'10LC'!$H$2</c:f>
              <c:strCache>
                <c:ptCount val="1"/>
                <c:pt idx="0">
                  <c:v>178</c:v>
                </c:pt>
              </c:strCache>
            </c:strRef>
          </c:tx>
          <c:val>
            <c:numRef>
              <c:f>'10LC'!$H$3:$H$52</c:f>
              <c:numCache>
                <c:formatCode>General</c:formatCode>
                <c:ptCount val="50"/>
                <c:pt idx="0">
                  <c:v>0.6</c:v>
                </c:pt>
                <c:pt idx="1">
                  <c:v>0.2</c:v>
                </c:pt>
                <c:pt idx="2">
                  <c:v>0.5</c:v>
                </c:pt>
                <c:pt idx="3">
                  <c:v>0.6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0.6</c:v>
                </c:pt>
                <c:pt idx="8">
                  <c:v>0.5</c:v>
                </c:pt>
                <c:pt idx="9">
                  <c:v>0.5</c:v>
                </c:pt>
                <c:pt idx="10">
                  <c:v>0.6</c:v>
                </c:pt>
                <c:pt idx="11">
                  <c:v>0.4</c:v>
                </c:pt>
                <c:pt idx="12">
                  <c:v>0.2</c:v>
                </c:pt>
                <c:pt idx="13">
                  <c:v>0.5</c:v>
                </c:pt>
                <c:pt idx="14">
                  <c:v>0.5</c:v>
                </c:pt>
                <c:pt idx="15">
                  <c:v>0.6</c:v>
                </c:pt>
                <c:pt idx="16">
                  <c:v>0.2</c:v>
                </c:pt>
                <c:pt idx="17">
                  <c:v>0.6</c:v>
                </c:pt>
                <c:pt idx="18">
                  <c:v>0.5</c:v>
                </c:pt>
                <c:pt idx="19">
                  <c:v>0.6</c:v>
                </c:pt>
                <c:pt idx="20">
                  <c:v>0.4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0.4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0.4</c:v>
                </c:pt>
                <c:pt idx="30">
                  <c:v>0.2</c:v>
                </c:pt>
                <c:pt idx="31">
                  <c:v>0.5</c:v>
                </c:pt>
                <c:pt idx="32">
                  <c:v>0.5</c:v>
                </c:pt>
                <c:pt idx="33">
                  <c:v>0.4</c:v>
                </c:pt>
                <c:pt idx="34">
                  <c:v>0.5</c:v>
                </c:pt>
                <c:pt idx="35">
                  <c:v>0.5</c:v>
                </c:pt>
                <c:pt idx="36">
                  <c:v>0.4</c:v>
                </c:pt>
                <c:pt idx="37">
                  <c:v>0.4</c:v>
                </c:pt>
                <c:pt idx="38">
                  <c:v>0.4</c:v>
                </c:pt>
                <c:pt idx="39">
                  <c:v>0.4</c:v>
                </c:pt>
                <c:pt idx="40">
                  <c:v>0.5</c:v>
                </c:pt>
                <c:pt idx="41">
                  <c:v>0.2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0.6</c:v>
                </c:pt>
                <c:pt idx="47">
                  <c:v>0.5</c:v>
                </c:pt>
                <c:pt idx="48">
                  <c:v>0.6</c:v>
                </c:pt>
                <c:pt idx="49">
                  <c:v>0.6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'10LC'!$I$2</c:f>
              <c:strCache>
                <c:ptCount val="1"/>
                <c:pt idx="0">
                  <c:v>105</c:v>
                </c:pt>
              </c:strCache>
            </c:strRef>
          </c:tx>
          <c:val>
            <c:numRef>
              <c:f>'10LC'!$I$3:$I$52</c:f>
              <c:numCache>
                <c:formatCode>General</c:formatCode>
                <c:ptCount val="50"/>
                <c:pt idx="0">
                  <c:v>0.2</c:v>
                </c:pt>
                <c:pt idx="1">
                  <c:v>1</c:v>
                </c:pt>
                <c:pt idx="2">
                  <c:v>1.1000000000000001</c:v>
                </c:pt>
                <c:pt idx="3">
                  <c:v>0.9</c:v>
                </c:pt>
                <c:pt idx="4">
                  <c:v>0.6</c:v>
                </c:pt>
                <c:pt idx="5">
                  <c:v>0.9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0.5</c:v>
                </c:pt>
                <c:pt idx="10">
                  <c:v>0.7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1</c:v>
                </c:pt>
                <c:pt idx="17">
                  <c:v>0.6</c:v>
                </c:pt>
                <c:pt idx="18">
                  <c:v>0.5</c:v>
                </c:pt>
                <c:pt idx="19">
                  <c:v>1</c:v>
                </c:pt>
                <c:pt idx="20">
                  <c:v>0.9</c:v>
                </c:pt>
                <c:pt idx="21">
                  <c:v>0.5</c:v>
                </c:pt>
                <c:pt idx="22">
                  <c:v>0.9</c:v>
                </c:pt>
                <c:pt idx="23">
                  <c:v>0.6</c:v>
                </c:pt>
                <c:pt idx="24">
                  <c:v>0.9</c:v>
                </c:pt>
                <c:pt idx="25">
                  <c:v>0.7</c:v>
                </c:pt>
                <c:pt idx="26">
                  <c:v>0.4</c:v>
                </c:pt>
                <c:pt idx="27">
                  <c:v>0.7</c:v>
                </c:pt>
                <c:pt idx="28">
                  <c:v>0.9</c:v>
                </c:pt>
                <c:pt idx="29">
                  <c:v>0.6</c:v>
                </c:pt>
                <c:pt idx="30">
                  <c:v>0.9</c:v>
                </c:pt>
                <c:pt idx="31">
                  <c:v>0.7</c:v>
                </c:pt>
                <c:pt idx="32">
                  <c:v>1</c:v>
                </c:pt>
                <c:pt idx="33">
                  <c:v>0.7</c:v>
                </c:pt>
                <c:pt idx="34">
                  <c:v>0.9</c:v>
                </c:pt>
                <c:pt idx="35">
                  <c:v>0.5</c:v>
                </c:pt>
                <c:pt idx="36">
                  <c:v>0.9</c:v>
                </c:pt>
                <c:pt idx="37">
                  <c:v>0.7</c:v>
                </c:pt>
                <c:pt idx="38">
                  <c:v>0.6</c:v>
                </c:pt>
                <c:pt idx="39">
                  <c:v>1.1000000000000001</c:v>
                </c:pt>
                <c:pt idx="40">
                  <c:v>0.4</c:v>
                </c:pt>
                <c:pt idx="41">
                  <c:v>1</c:v>
                </c:pt>
                <c:pt idx="42">
                  <c:v>0.5</c:v>
                </c:pt>
                <c:pt idx="43">
                  <c:v>1</c:v>
                </c:pt>
                <c:pt idx="44">
                  <c:v>1.2</c:v>
                </c:pt>
                <c:pt idx="45">
                  <c:v>0.9</c:v>
                </c:pt>
                <c:pt idx="46">
                  <c:v>0.4</c:v>
                </c:pt>
                <c:pt idx="47">
                  <c:v>0.9</c:v>
                </c:pt>
                <c:pt idx="48">
                  <c:v>0.9</c:v>
                </c:pt>
                <c:pt idx="49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58464"/>
        <c:axId val="65377024"/>
      </c:lineChart>
      <c:catAx>
        <c:axId val="65358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#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5377024"/>
        <c:crosses val="autoZero"/>
        <c:auto val="1"/>
        <c:lblAlgn val="ctr"/>
        <c:lblOffset val="100"/>
        <c:noMultiLvlLbl val="0"/>
      </c:catAx>
      <c:valAx>
        <c:axId val="65377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Current</a:t>
                </a:r>
                <a:r>
                  <a:rPr lang="en-GB" baseline="0"/>
                  <a:t> [pA]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5358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RS</a:t>
            </a:r>
            <a:r>
              <a:rPr lang="en-GB" baseline="0"/>
              <a:t> Measurement 1</a:t>
            </a:r>
            <a:endParaRPr lang="en-GB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'1RS'!$B$3:$B$52</c:f>
              <c:numCache>
                <c:formatCode>General</c:formatCode>
                <c:ptCount val="50"/>
                <c:pt idx="0">
                  <c:v>21.1</c:v>
                </c:pt>
                <c:pt idx="1">
                  <c:v>21.2</c:v>
                </c:pt>
                <c:pt idx="2">
                  <c:v>21.2</c:v>
                </c:pt>
                <c:pt idx="3">
                  <c:v>21</c:v>
                </c:pt>
                <c:pt idx="4">
                  <c:v>20.9</c:v>
                </c:pt>
                <c:pt idx="5">
                  <c:v>21.2</c:v>
                </c:pt>
                <c:pt idx="6">
                  <c:v>20.9</c:v>
                </c:pt>
                <c:pt idx="7">
                  <c:v>21</c:v>
                </c:pt>
                <c:pt idx="8">
                  <c:v>21.1</c:v>
                </c:pt>
                <c:pt idx="9">
                  <c:v>21.2</c:v>
                </c:pt>
                <c:pt idx="10">
                  <c:v>21</c:v>
                </c:pt>
                <c:pt idx="11">
                  <c:v>20.9</c:v>
                </c:pt>
                <c:pt idx="12">
                  <c:v>20.9</c:v>
                </c:pt>
                <c:pt idx="13">
                  <c:v>21.2</c:v>
                </c:pt>
                <c:pt idx="14">
                  <c:v>20.9</c:v>
                </c:pt>
                <c:pt idx="15">
                  <c:v>21.1</c:v>
                </c:pt>
                <c:pt idx="16">
                  <c:v>21.1</c:v>
                </c:pt>
                <c:pt idx="17">
                  <c:v>21.1</c:v>
                </c:pt>
                <c:pt idx="18">
                  <c:v>21.2</c:v>
                </c:pt>
                <c:pt idx="19">
                  <c:v>21.1</c:v>
                </c:pt>
                <c:pt idx="20">
                  <c:v>21.1</c:v>
                </c:pt>
                <c:pt idx="21">
                  <c:v>21</c:v>
                </c:pt>
                <c:pt idx="22">
                  <c:v>21.1</c:v>
                </c:pt>
                <c:pt idx="23">
                  <c:v>20.9</c:v>
                </c:pt>
                <c:pt idx="24">
                  <c:v>21</c:v>
                </c:pt>
                <c:pt idx="25">
                  <c:v>21.1</c:v>
                </c:pt>
                <c:pt idx="26">
                  <c:v>21.2</c:v>
                </c:pt>
                <c:pt idx="27">
                  <c:v>21</c:v>
                </c:pt>
                <c:pt idx="28">
                  <c:v>20.9</c:v>
                </c:pt>
                <c:pt idx="29">
                  <c:v>20.8</c:v>
                </c:pt>
                <c:pt idx="30">
                  <c:v>21</c:v>
                </c:pt>
                <c:pt idx="31">
                  <c:v>20.9</c:v>
                </c:pt>
                <c:pt idx="32">
                  <c:v>20.8</c:v>
                </c:pt>
                <c:pt idx="33">
                  <c:v>21.2</c:v>
                </c:pt>
                <c:pt idx="34">
                  <c:v>21</c:v>
                </c:pt>
                <c:pt idx="35">
                  <c:v>21.1</c:v>
                </c:pt>
                <c:pt idx="36">
                  <c:v>21.1</c:v>
                </c:pt>
                <c:pt idx="37">
                  <c:v>21.1</c:v>
                </c:pt>
                <c:pt idx="38">
                  <c:v>20.9</c:v>
                </c:pt>
                <c:pt idx="39">
                  <c:v>21</c:v>
                </c:pt>
                <c:pt idx="40">
                  <c:v>20.9</c:v>
                </c:pt>
                <c:pt idx="41">
                  <c:v>21.1</c:v>
                </c:pt>
                <c:pt idx="42">
                  <c:v>21.1</c:v>
                </c:pt>
                <c:pt idx="43">
                  <c:v>21.1</c:v>
                </c:pt>
                <c:pt idx="44">
                  <c:v>20.9</c:v>
                </c:pt>
                <c:pt idx="45">
                  <c:v>21</c:v>
                </c:pt>
                <c:pt idx="46">
                  <c:v>21</c:v>
                </c:pt>
                <c:pt idx="47">
                  <c:v>21.4</c:v>
                </c:pt>
                <c:pt idx="48">
                  <c:v>21.1</c:v>
                </c:pt>
                <c:pt idx="49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'1RS'!$C$2</c:f>
              <c:strCache>
                <c:ptCount val="1"/>
                <c:pt idx="0">
                  <c:v>159</c:v>
                </c:pt>
              </c:strCache>
            </c:strRef>
          </c:tx>
          <c:val>
            <c:numRef>
              <c:f>'1RS'!$C$3:$C$52</c:f>
              <c:numCache>
                <c:formatCode>General</c:formatCode>
                <c:ptCount val="50"/>
                <c:pt idx="0">
                  <c:v>19.399999999999999</c:v>
                </c:pt>
                <c:pt idx="1">
                  <c:v>19.5</c:v>
                </c:pt>
                <c:pt idx="2">
                  <c:v>19.5</c:v>
                </c:pt>
                <c:pt idx="3">
                  <c:v>19.5</c:v>
                </c:pt>
                <c:pt idx="4">
                  <c:v>19.5</c:v>
                </c:pt>
                <c:pt idx="5">
                  <c:v>19.399999999999999</c:v>
                </c:pt>
                <c:pt idx="6">
                  <c:v>19.5</c:v>
                </c:pt>
                <c:pt idx="7">
                  <c:v>19.7</c:v>
                </c:pt>
                <c:pt idx="8">
                  <c:v>19.399999999999999</c:v>
                </c:pt>
                <c:pt idx="9">
                  <c:v>19.7</c:v>
                </c:pt>
                <c:pt idx="10">
                  <c:v>19.3</c:v>
                </c:pt>
                <c:pt idx="11">
                  <c:v>19.7</c:v>
                </c:pt>
                <c:pt idx="12">
                  <c:v>19.3</c:v>
                </c:pt>
                <c:pt idx="13">
                  <c:v>19.7</c:v>
                </c:pt>
                <c:pt idx="14">
                  <c:v>19.3</c:v>
                </c:pt>
                <c:pt idx="15">
                  <c:v>19.7</c:v>
                </c:pt>
                <c:pt idx="16">
                  <c:v>19.5</c:v>
                </c:pt>
                <c:pt idx="17">
                  <c:v>19.399999999999999</c:v>
                </c:pt>
                <c:pt idx="18">
                  <c:v>19.5</c:v>
                </c:pt>
                <c:pt idx="19">
                  <c:v>19.5</c:v>
                </c:pt>
                <c:pt idx="20">
                  <c:v>19.5</c:v>
                </c:pt>
                <c:pt idx="21">
                  <c:v>19.7</c:v>
                </c:pt>
                <c:pt idx="22">
                  <c:v>19.399999999999999</c:v>
                </c:pt>
                <c:pt idx="23">
                  <c:v>19.7</c:v>
                </c:pt>
                <c:pt idx="24">
                  <c:v>19.399999999999999</c:v>
                </c:pt>
                <c:pt idx="25">
                  <c:v>19.7</c:v>
                </c:pt>
                <c:pt idx="26">
                  <c:v>19.5</c:v>
                </c:pt>
                <c:pt idx="27">
                  <c:v>19.7</c:v>
                </c:pt>
                <c:pt idx="28">
                  <c:v>19.5</c:v>
                </c:pt>
                <c:pt idx="29">
                  <c:v>19.7</c:v>
                </c:pt>
                <c:pt idx="30">
                  <c:v>19.5</c:v>
                </c:pt>
                <c:pt idx="31">
                  <c:v>19.399999999999999</c:v>
                </c:pt>
                <c:pt idx="32">
                  <c:v>19.7</c:v>
                </c:pt>
                <c:pt idx="33">
                  <c:v>19.5</c:v>
                </c:pt>
                <c:pt idx="34">
                  <c:v>19.3</c:v>
                </c:pt>
                <c:pt idx="35">
                  <c:v>19.899999999999999</c:v>
                </c:pt>
                <c:pt idx="36">
                  <c:v>19.399999999999999</c:v>
                </c:pt>
                <c:pt idx="37">
                  <c:v>19.7</c:v>
                </c:pt>
                <c:pt idx="38">
                  <c:v>19.7</c:v>
                </c:pt>
                <c:pt idx="39">
                  <c:v>19.399999999999999</c:v>
                </c:pt>
                <c:pt idx="40">
                  <c:v>19.7</c:v>
                </c:pt>
                <c:pt idx="41">
                  <c:v>19.8</c:v>
                </c:pt>
                <c:pt idx="42">
                  <c:v>19.399999999999999</c:v>
                </c:pt>
                <c:pt idx="43">
                  <c:v>19.5</c:v>
                </c:pt>
                <c:pt idx="44">
                  <c:v>19.5</c:v>
                </c:pt>
                <c:pt idx="45">
                  <c:v>19.7</c:v>
                </c:pt>
                <c:pt idx="46">
                  <c:v>19.7</c:v>
                </c:pt>
                <c:pt idx="47">
                  <c:v>19.5</c:v>
                </c:pt>
                <c:pt idx="48">
                  <c:v>19.399999999999999</c:v>
                </c:pt>
                <c:pt idx="49">
                  <c:v>19.7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'1RS'!$D$2</c:f>
              <c:strCache>
                <c:ptCount val="1"/>
                <c:pt idx="0">
                  <c:v>271</c:v>
                </c:pt>
              </c:strCache>
            </c:strRef>
          </c:tx>
          <c:val>
            <c:numRef>
              <c:f>'1RS'!$D$3:$D$52</c:f>
              <c:numCache>
                <c:formatCode>General</c:formatCode>
                <c:ptCount val="50"/>
                <c:pt idx="0">
                  <c:v>18.899999999999999</c:v>
                </c:pt>
                <c:pt idx="1">
                  <c:v>19.2</c:v>
                </c:pt>
                <c:pt idx="2">
                  <c:v>19.2</c:v>
                </c:pt>
                <c:pt idx="3">
                  <c:v>19.5</c:v>
                </c:pt>
                <c:pt idx="4">
                  <c:v>19.3</c:v>
                </c:pt>
                <c:pt idx="5">
                  <c:v>18.8</c:v>
                </c:pt>
                <c:pt idx="6">
                  <c:v>19.2</c:v>
                </c:pt>
                <c:pt idx="7">
                  <c:v>18.899999999999999</c:v>
                </c:pt>
                <c:pt idx="8">
                  <c:v>19</c:v>
                </c:pt>
                <c:pt idx="9">
                  <c:v>18.899999999999999</c:v>
                </c:pt>
                <c:pt idx="10">
                  <c:v>19.2</c:v>
                </c:pt>
                <c:pt idx="11">
                  <c:v>19.2</c:v>
                </c:pt>
                <c:pt idx="12">
                  <c:v>19</c:v>
                </c:pt>
                <c:pt idx="13">
                  <c:v>19</c:v>
                </c:pt>
                <c:pt idx="14">
                  <c:v>19.2</c:v>
                </c:pt>
                <c:pt idx="15">
                  <c:v>19.2</c:v>
                </c:pt>
                <c:pt idx="16">
                  <c:v>18.7</c:v>
                </c:pt>
                <c:pt idx="17">
                  <c:v>19.3</c:v>
                </c:pt>
                <c:pt idx="18">
                  <c:v>19</c:v>
                </c:pt>
                <c:pt idx="19">
                  <c:v>18.899999999999999</c:v>
                </c:pt>
                <c:pt idx="20">
                  <c:v>18.8</c:v>
                </c:pt>
                <c:pt idx="21">
                  <c:v>19.2</c:v>
                </c:pt>
                <c:pt idx="22">
                  <c:v>18.899999999999999</c:v>
                </c:pt>
                <c:pt idx="23">
                  <c:v>19.2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19.2</c:v>
                </c:pt>
                <c:pt idx="28">
                  <c:v>19</c:v>
                </c:pt>
                <c:pt idx="29">
                  <c:v>19.2</c:v>
                </c:pt>
                <c:pt idx="30">
                  <c:v>18.899999999999999</c:v>
                </c:pt>
                <c:pt idx="31">
                  <c:v>18.899999999999999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18.899999999999999</c:v>
                </c:pt>
                <c:pt idx="37">
                  <c:v>19</c:v>
                </c:pt>
                <c:pt idx="38">
                  <c:v>19.2</c:v>
                </c:pt>
                <c:pt idx="39">
                  <c:v>18.899999999999999</c:v>
                </c:pt>
                <c:pt idx="40">
                  <c:v>19.3</c:v>
                </c:pt>
                <c:pt idx="41">
                  <c:v>18.899999999999999</c:v>
                </c:pt>
                <c:pt idx="42">
                  <c:v>18.7</c:v>
                </c:pt>
                <c:pt idx="43">
                  <c:v>18.8</c:v>
                </c:pt>
                <c:pt idx="44">
                  <c:v>19.2</c:v>
                </c:pt>
                <c:pt idx="45">
                  <c:v>19</c:v>
                </c:pt>
                <c:pt idx="46">
                  <c:v>19.2</c:v>
                </c:pt>
                <c:pt idx="47">
                  <c:v>18.899999999999999</c:v>
                </c:pt>
                <c:pt idx="48">
                  <c:v>18.7</c:v>
                </c:pt>
                <c:pt idx="49">
                  <c:v>19.2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'1RS'!$E$2</c:f>
              <c:strCache>
                <c:ptCount val="1"/>
                <c:pt idx="0">
                  <c:v>215</c:v>
                </c:pt>
              </c:strCache>
            </c:strRef>
          </c:tx>
          <c:val>
            <c:numRef>
              <c:f>'1RS'!$E$3:$E$52</c:f>
              <c:numCache>
                <c:formatCode>General</c:formatCode>
                <c:ptCount val="50"/>
                <c:pt idx="0">
                  <c:v>19.399999999999999</c:v>
                </c:pt>
                <c:pt idx="1">
                  <c:v>19.7</c:v>
                </c:pt>
                <c:pt idx="2">
                  <c:v>19.3</c:v>
                </c:pt>
                <c:pt idx="3">
                  <c:v>19.5</c:v>
                </c:pt>
                <c:pt idx="4">
                  <c:v>19.399999999999999</c:v>
                </c:pt>
                <c:pt idx="5">
                  <c:v>19.399999999999999</c:v>
                </c:pt>
                <c:pt idx="6">
                  <c:v>19.399999999999999</c:v>
                </c:pt>
                <c:pt idx="7">
                  <c:v>19.3</c:v>
                </c:pt>
                <c:pt idx="8">
                  <c:v>19.5</c:v>
                </c:pt>
                <c:pt idx="9">
                  <c:v>19.3</c:v>
                </c:pt>
                <c:pt idx="10">
                  <c:v>19.5</c:v>
                </c:pt>
                <c:pt idx="11">
                  <c:v>19.399999999999999</c:v>
                </c:pt>
                <c:pt idx="12">
                  <c:v>19.3</c:v>
                </c:pt>
                <c:pt idx="13">
                  <c:v>19</c:v>
                </c:pt>
                <c:pt idx="14">
                  <c:v>19.399999999999999</c:v>
                </c:pt>
                <c:pt idx="15">
                  <c:v>19.3</c:v>
                </c:pt>
                <c:pt idx="16">
                  <c:v>19.399999999999999</c:v>
                </c:pt>
                <c:pt idx="17">
                  <c:v>19.399999999999999</c:v>
                </c:pt>
                <c:pt idx="18">
                  <c:v>19.3</c:v>
                </c:pt>
                <c:pt idx="19">
                  <c:v>19.3</c:v>
                </c:pt>
                <c:pt idx="20">
                  <c:v>19.399999999999999</c:v>
                </c:pt>
                <c:pt idx="21">
                  <c:v>19.399999999999999</c:v>
                </c:pt>
                <c:pt idx="22">
                  <c:v>19.2</c:v>
                </c:pt>
                <c:pt idx="23">
                  <c:v>19.3</c:v>
                </c:pt>
                <c:pt idx="24">
                  <c:v>19.399999999999999</c:v>
                </c:pt>
                <c:pt idx="25">
                  <c:v>19.3</c:v>
                </c:pt>
                <c:pt idx="26">
                  <c:v>19.2</c:v>
                </c:pt>
                <c:pt idx="27">
                  <c:v>19.3</c:v>
                </c:pt>
                <c:pt idx="28">
                  <c:v>19.3</c:v>
                </c:pt>
                <c:pt idx="29">
                  <c:v>19.399999999999999</c:v>
                </c:pt>
                <c:pt idx="30">
                  <c:v>19.3</c:v>
                </c:pt>
                <c:pt idx="31">
                  <c:v>19.399999999999999</c:v>
                </c:pt>
                <c:pt idx="32">
                  <c:v>19.399999999999999</c:v>
                </c:pt>
                <c:pt idx="33">
                  <c:v>19.399999999999999</c:v>
                </c:pt>
                <c:pt idx="34">
                  <c:v>19.399999999999999</c:v>
                </c:pt>
                <c:pt idx="35">
                  <c:v>19.3</c:v>
                </c:pt>
                <c:pt idx="36">
                  <c:v>19.3</c:v>
                </c:pt>
                <c:pt idx="37">
                  <c:v>19.2</c:v>
                </c:pt>
                <c:pt idx="38">
                  <c:v>19.399999999999999</c:v>
                </c:pt>
                <c:pt idx="39">
                  <c:v>19.3</c:v>
                </c:pt>
                <c:pt idx="40">
                  <c:v>19.399999999999999</c:v>
                </c:pt>
                <c:pt idx="41">
                  <c:v>19.3</c:v>
                </c:pt>
                <c:pt idx="42">
                  <c:v>19.3</c:v>
                </c:pt>
                <c:pt idx="43">
                  <c:v>19.3</c:v>
                </c:pt>
                <c:pt idx="44">
                  <c:v>19.5</c:v>
                </c:pt>
                <c:pt idx="45">
                  <c:v>19.2</c:v>
                </c:pt>
                <c:pt idx="46">
                  <c:v>19.3</c:v>
                </c:pt>
                <c:pt idx="47">
                  <c:v>19.2</c:v>
                </c:pt>
                <c:pt idx="48">
                  <c:v>19.3</c:v>
                </c:pt>
                <c:pt idx="49">
                  <c:v>19.3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'1RS'!$F$2</c:f>
              <c:strCache>
                <c:ptCount val="1"/>
                <c:pt idx="0">
                  <c:v>202</c:v>
                </c:pt>
              </c:strCache>
            </c:strRef>
          </c:tx>
          <c:val>
            <c:numRef>
              <c:f>'1RS'!$F$3:$F$52</c:f>
              <c:numCache>
                <c:formatCode>General</c:formatCode>
                <c:ptCount val="50"/>
                <c:pt idx="0">
                  <c:v>21.5</c:v>
                </c:pt>
                <c:pt idx="1">
                  <c:v>21.5</c:v>
                </c:pt>
                <c:pt idx="2">
                  <c:v>21.4</c:v>
                </c:pt>
                <c:pt idx="3">
                  <c:v>21.4</c:v>
                </c:pt>
                <c:pt idx="4">
                  <c:v>21.2</c:v>
                </c:pt>
                <c:pt idx="5">
                  <c:v>21.4</c:v>
                </c:pt>
                <c:pt idx="6">
                  <c:v>21.4</c:v>
                </c:pt>
                <c:pt idx="7">
                  <c:v>21.5</c:v>
                </c:pt>
                <c:pt idx="8">
                  <c:v>21.5</c:v>
                </c:pt>
                <c:pt idx="9">
                  <c:v>21.5</c:v>
                </c:pt>
                <c:pt idx="10">
                  <c:v>21.5</c:v>
                </c:pt>
                <c:pt idx="11">
                  <c:v>21.4</c:v>
                </c:pt>
                <c:pt idx="12">
                  <c:v>21.4</c:v>
                </c:pt>
                <c:pt idx="13">
                  <c:v>21.4</c:v>
                </c:pt>
                <c:pt idx="14">
                  <c:v>21.5</c:v>
                </c:pt>
                <c:pt idx="15">
                  <c:v>21.5</c:v>
                </c:pt>
                <c:pt idx="16">
                  <c:v>21.5</c:v>
                </c:pt>
                <c:pt idx="17">
                  <c:v>21.2</c:v>
                </c:pt>
                <c:pt idx="18">
                  <c:v>21.5</c:v>
                </c:pt>
                <c:pt idx="19">
                  <c:v>21.2</c:v>
                </c:pt>
                <c:pt idx="20">
                  <c:v>21.4</c:v>
                </c:pt>
                <c:pt idx="21">
                  <c:v>21.5</c:v>
                </c:pt>
                <c:pt idx="22">
                  <c:v>21.2</c:v>
                </c:pt>
                <c:pt idx="23">
                  <c:v>21.4</c:v>
                </c:pt>
                <c:pt idx="24">
                  <c:v>21.6</c:v>
                </c:pt>
                <c:pt idx="25">
                  <c:v>21.5</c:v>
                </c:pt>
                <c:pt idx="26">
                  <c:v>21.1</c:v>
                </c:pt>
                <c:pt idx="27">
                  <c:v>21.1</c:v>
                </c:pt>
                <c:pt idx="28">
                  <c:v>21.4</c:v>
                </c:pt>
                <c:pt idx="29">
                  <c:v>21.4</c:v>
                </c:pt>
                <c:pt idx="30">
                  <c:v>21.5</c:v>
                </c:pt>
                <c:pt idx="31">
                  <c:v>21.5</c:v>
                </c:pt>
                <c:pt idx="32">
                  <c:v>21.4</c:v>
                </c:pt>
                <c:pt idx="33">
                  <c:v>21.5</c:v>
                </c:pt>
                <c:pt idx="34">
                  <c:v>21.4</c:v>
                </c:pt>
                <c:pt idx="35">
                  <c:v>21.2</c:v>
                </c:pt>
                <c:pt idx="36">
                  <c:v>21.4</c:v>
                </c:pt>
                <c:pt idx="37">
                  <c:v>21.2</c:v>
                </c:pt>
                <c:pt idx="38">
                  <c:v>21.4</c:v>
                </c:pt>
                <c:pt idx="39">
                  <c:v>21.2</c:v>
                </c:pt>
                <c:pt idx="40">
                  <c:v>21.2</c:v>
                </c:pt>
                <c:pt idx="41">
                  <c:v>21.5</c:v>
                </c:pt>
                <c:pt idx="42">
                  <c:v>21.4</c:v>
                </c:pt>
                <c:pt idx="43">
                  <c:v>21.1</c:v>
                </c:pt>
                <c:pt idx="44">
                  <c:v>21.6</c:v>
                </c:pt>
                <c:pt idx="45">
                  <c:v>21.2</c:v>
                </c:pt>
                <c:pt idx="46">
                  <c:v>21.4</c:v>
                </c:pt>
                <c:pt idx="47">
                  <c:v>21.4</c:v>
                </c:pt>
                <c:pt idx="48">
                  <c:v>21.4</c:v>
                </c:pt>
                <c:pt idx="49">
                  <c:v>21.4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'1RS'!$G$2</c:f>
              <c:strCache>
                <c:ptCount val="1"/>
                <c:pt idx="0">
                  <c:v>192</c:v>
                </c:pt>
              </c:strCache>
            </c:strRef>
          </c:tx>
          <c:val>
            <c:numRef>
              <c:f>'1RS'!$G$3:$G$52</c:f>
              <c:numCache>
                <c:formatCode>General</c:formatCode>
                <c:ptCount val="50"/>
                <c:pt idx="0">
                  <c:v>20.9</c:v>
                </c:pt>
                <c:pt idx="1">
                  <c:v>21</c:v>
                </c:pt>
                <c:pt idx="2">
                  <c:v>20.9</c:v>
                </c:pt>
                <c:pt idx="3">
                  <c:v>20.8</c:v>
                </c:pt>
                <c:pt idx="4">
                  <c:v>20.9</c:v>
                </c:pt>
                <c:pt idx="5">
                  <c:v>21</c:v>
                </c:pt>
                <c:pt idx="6">
                  <c:v>21</c:v>
                </c:pt>
                <c:pt idx="7">
                  <c:v>21.1</c:v>
                </c:pt>
                <c:pt idx="8">
                  <c:v>21.1</c:v>
                </c:pt>
                <c:pt idx="9">
                  <c:v>21.1</c:v>
                </c:pt>
                <c:pt idx="10">
                  <c:v>21.1</c:v>
                </c:pt>
                <c:pt idx="11">
                  <c:v>21</c:v>
                </c:pt>
                <c:pt idx="12">
                  <c:v>21.1</c:v>
                </c:pt>
                <c:pt idx="13">
                  <c:v>21.1</c:v>
                </c:pt>
                <c:pt idx="14">
                  <c:v>21.1</c:v>
                </c:pt>
                <c:pt idx="15">
                  <c:v>21</c:v>
                </c:pt>
                <c:pt idx="16">
                  <c:v>21.1</c:v>
                </c:pt>
                <c:pt idx="17">
                  <c:v>21</c:v>
                </c:pt>
                <c:pt idx="18">
                  <c:v>21.2</c:v>
                </c:pt>
                <c:pt idx="19">
                  <c:v>21.4</c:v>
                </c:pt>
                <c:pt idx="20">
                  <c:v>21.1</c:v>
                </c:pt>
                <c:pt idx="21">
                  <c:v>21</c:v>
                </c:pt>
                <c:pt idx="22">
                  <c:v>21.2</c:v>
                </c:pt>
                <c:pt idx="23">
                  <c:v>21.1</c:v>
                </c:pt>
                <c:pt idx="24">
                  <c:v>21.2</c:v>
                </c:pt>
                <c:pt idx="25">
                  <c:v>21</c:v>
                </c:pt>
                <c:pt idx="26">
                  <c:v>21.1</c:v>
                </c:pt>
                <c:pt idx="27">
                  <c:v>21.1</c:v>
                </c:pt>
                <c:pt idx="28">
                  <c:v>21.2</c:v>
                </c:pt>
                <c:pt idx="29">
                  <c:v>21</c:v>
                </c:pt>
                <c:pt idx="30">
                  <c:v>21.2</c:v>
                </c:pt>
                <c:pt idx="31">
                  <c:v>21.1</c:v>
                </c:pt>
                <c:pt idx="32">
                  <c:v>21.1</c:v>
                </c:pt>
                <c:pt idx="33">
                  <c:v>20.9</c:v>
                </c:pt>
                <c:pt idx="34">
                  <c:v>21.2</c:v>
                </c:pt>
                <c:pt idx="35">
                  <c:v>21.1</c:v>
                </c:pt>
                <c:pt idx="36">
                  <c:v>21.1</c:v>
                </c:pt>
                <c:pt idx="37">
                  <c:v>21.4</c:v>
                </c:pt>
                <c:pt idx="38">
                  <c:v>21.1</c:v>
                </c:pt>
                <c:pt idx="39">
                  <c:v>21.2</c:v>
                </c:pt>
                <c:pt idx="40">
                  <c:v>21.2</c:v>
                </c:pt>
                <c:pt idx="41">
                  <c:v>21.2</c:v>
                </c:pt>
                <c:pt idx="42">
                  <c:v>21.2</c:v>
                </c:pt>
                <c:pt idx="43">
                  <c:v>21.1</c:v>
                </c:pt>
                <c:pt idx="44">
                  <c:v>21.2</c:v>
                </c:pt>
                <c:pt idx="45">
                  <c:v>21.2</c:v>
                </c:pt>
                <c:pt idx="46">
                  <c:v>21</c:v>
                </c:pt>
                <c:pt idx="47">
                  <c:v>21.4</c:v>
                </c:pt>
                <c:pt idx="48">
                  <c:v>21.1</c:v>
                </c:pt>
                <c:pt idx="49">
                  <c:v>21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'1RS'!$H$2</c:f>
              <c:strCache>
                <c:ptCount val="1"/>
                <c:pt idx="0">
                  <c:v>190</c:v>
                </c:pt>
              </c:strCache>
            </c:strRef>
          </c:tx>
          <c:val>
            <c:numRef>
              <c:f>'1RS'!$H$3:$H$52</c:f>
              <c:numCache>
                <c:formatCode>General</c:formatCode>
                <c:ptCount val="50"/>
                <c:pt idx="0">
                  <c:v>19.2</c:v>
                </c:pt>
                <c:pt idx="1">
                  <c:v>19.3</c:v>
                </c:pt>
                <c:pt idx="2">
                  <c:v>19.2</c:v>
                </c:pt>
                <c:pt idx="3">
                  <c:v>19.2</c:v>
                </c:pt>
                <c:pt idx="4">
                  <c:v>19</c:v>
                </c:pt>
                <c:pt idx="5">
                  <c:v>19</c:v>
                </c:pt>
                <c:pt idx="6">
                  <c:v>18.8</c:v>
                </c:pt>
                <c:pt idx="7">
                  <c:v>19.2</c:v>
                </c:pt>
                <c:pt idx="8">
                  <c:v>19.2</c:v>
                </c:pt>
                <c:pt idx="9">
                  <c:v>19.2</c:v>
                </c:pt>
                <c:pt idx="10">
                  <c:v>19.2</c:v>
                </c:pt>
                <c:pt idx="11">
                  <c:v>18.899999999999999</c:v>
                </c:pt>
                <c:pt idx="12">
                  <c:v>19.2</c:v>
                </c:pt>
                <c:pt idx="13">
                  <c:v>19.3</c:v>
                </c:pt>
                <c:pt idx="14">
                  <c:v>19.2</c:v>
                </c:pt>
                <c:pt idx="15">
                  <c:v>19.3</c:v>
                </c:pt>
                <c:pt idx="16">
                  <c:v>19.2</c:v>
                </c:pt>
                <c:pt idx="17">
                  <c:v>19.2</c:v>
                </c:pt>
                <c:pt idx="18">
                  <c:v>19.2</c:v>
                </c:pt>
                <c:pt idx="19">
                  <c:v>19.3</c:v>
                </c:pt>
                <c:pt idx="20">
                  <c:v>19.2</c:v>
                </c:pt>
                <c:pt idx="21">
                  <c:v>19</c:v>
                </c:pt>
                <c:pt idx="22">
                  <c:v>19.3</c:v>
                </c:pt>
                <c:pt idx="23">
                  <c:v>19</c:v>
                </c:pt>
                <c:pt idx="24">
                  <c:v>19</c:v>
                </c:pt>
                <c:pt idx="25">
                  <c:v>19.2</c:v>
                </c:pt>
                <c:pt idx="26">
                  <c:v>19.3</c:v>
                </c:pt>
                <c:pt idx="27">
                  <c:v>19.2</c:v>
                </c:pt>
                <c:pt idx="28">
                  <c:v>19</c:v>
                </c:pt>
                <c:pt idx="29">
                  <c:v>19</c:v>
                </c:pt>
                <c:pt idx="30">
                  <c:v>19.2</c:v>
                </c:pt>
                <c:pt idx="31">
                  <c:v>19.2</c:v>
                </c:pt>
                <c:pt idx="32">
                  <c:v>19</c:v>
                </c:pt>
                <c:pt idx="33">
                  <c:v>19</c:v>
                </c:pt>
                <c:pt idx="34">
                  <c:v>19.2</c:v>
                </c:pt>
                <c:pt idx="35">
                  <c:v>19.3</c:v>
                </c:pt>
                <c:pt idx="36">
                  <c:v>19</c:v>
                </c:pt>
                <c:pt idx="37">
                  <c:v>19.2</c:v>
                </c:pt>
                <c:pt idx="38">
                  <c:v>19</c:v>
                </c:pt>
                <c:pt idx="39">
                  <c:v>19.2</c:v>
                </c:pt>
                <c:pt idx="40">
                  <c:v>18.899999999999999</c:v>
                </c:pt>
                <c:pt idx="41">
                  <c:v>19.3</c:v>
                </c:pt>
                <c:pt idx="42">
                  <c:v>19.2</c:v>
                </c:pt>
                <c:pt idx="43">
                  <c:v>19.2</c:v>
                </c:pt>
                <c:pt idx="44">
                  <c:v>19</c:v>
                </c:pt>
                <c:pt idx="45">
                  <c:v>19.2</c:v>
                </c:pt>
                <c:pt idx="46">
                  <c:v>19.2</c:v>
                </c:pt>
                <c:pt idx="47">
                  <c:v>19.3</c:v>
                </c:pt>
                <c:pt idx="48">
                  <c:v>19</c:v>
                </c:pt>
                <c:pt idx="49">
                  <c:v>19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'1RS'!$I$2</c:f>
              <c:strCache>
                <c:ptCount val="1"/>
                <c:pt idx="0">
                  <c:v>228</c:v>
                </c:pt>
              </c:strCache>
            </c:strRef>
          </c:tx>
          <c:val>
            <c:numRef>
              <c:f>'1RS'!$I$3:$I$52</c:f>
              <c:numCache>
                <c:formatCode>General</c:formatCode>
                <c:ptCount val="50"/>
                <c:pt idx="0">
                  <c:v>18.600000000000001</c:v>
                </c:pt>
                <c:pt idx="1">
                  <c:v>18.7</c:v>
                </c:pt>
                <c:pt idx="2">
                  <c:v>18.7</c:v>
                </c:pt>
                <c:pt idx="3">
                  <c:v>18.600000000000001</c:v>
                </c:pt>
                <c:pt idx="4">
                  <c:v>18.8</c:v>
                </c:pt>
                <c:pt idx="5">
                  <c:v>18.600000000000001</c:v>
                </c:pt>
                <c:pt idx="6">
                  <c:v>18.8</c:v>
                </c:pt>
                <c:pt idx="7">
                  <c:v>19</c:v>
                </c:pt>
                <c:pt idx="8">
                  <c:v>18.600000000000001</c:v>
                </c:pt>
                <c:pt idx="9">
                  <c:v>18.600000000000001</c:v>
                </c:pt>
                <c:pt idx="10">
                  <c:v>18.600000000000001</c:v>
                </c:pt>
                <c:pt idx="11">
                  <c:v>18.899999999999999</c:v>
                </c:pt>
                <c:pt idx="12">
                  <c:v>18.600000000000001</c:v>
                </c:pt>
                <c:pt idx="13">
                  <c:v>18.8</c:v>
                </c:pt>
                <c:pt idx="14">
                  <c:v>18.399999999999999</c:v>
                </c:pt>
                <c:pt idx="15">
                  <c:v>18.899999999999999</c:v>
                </c:pt>
                <c:pt idx="16">
                  <c:v>18.8</c:v>
                </c:pt>
                <c:pt idx="17">
                  <c:v>18.8</c:v>
                </c:pt>
                <c:pt idx="18">
                  <c:v>18.600000000000001</c:v>
                </c:pt>
                <c:pt idx="19">
                  <c:v>18.7</c:v>
                </c:pt>
                <c:pt idx="20">
                  <c:v>18.600000000000001</c:v>
                </c:pt>
                <c:pt idx="21">
                  <c:v>18.8</c:v>
                </c:pt>
                <c:pt idx="22">
                  <c:v>18.600000000000001</c:v>
                </c:pt>
                <c:pt idx="23">
                  <c:v>18.3</c:v>
                </c:pt>
                <c:pt idx="24">
                  <c:v>18.399999999999999</c:v>
                </c:pt>
                <c:pt idx="25">
                  <c:v>19</c:v>
                </c:pt>
                <c:pt idx="26">
                  <c:v>18.7</c:v>
                </c:pt>
                <c:pt idx="27">
                  <c:v>18.7</c:v>
                </c:pt>
                <c:pt idx="28">
                  <c:v>18.600000000000001</c:v>
                </c:pt>
                <c:pt idx="29">
                  <c:v>18.7</c:v>
                </c:pt>
                <c:pt idx="30">
                  <c:v>18.7</c:v>
                </c:pt>
                <c:pt idx="31">
                  <c:v>18.7</c:v>
                </c:pt>
                <c:pt idx="32">
                  <c:v>18.8</c:v>
                </c:pt>
                <c:pt idx="33">
                  <c:v>18.899999999999999</c:v>
                </c:pt>
                <c:pt idx="34">
                  <c:v>18.399999999999999</c:v>
                </c:pt>
                <c:pt idx="35">
                  <c:v>18.899999999999999</c:v>
                </c:pt>
                <c:pt idx="36">
                  <c:v>18.8</c:v>
                </c:pt>
                <c:pt idx="37">
                  <c:v>18.600000000000001</c:v>
                </c:pt>
                <c:pt idx="38">
                  <c:v>18.8</c:v>
                </c:pt>
                <c:pt idx="39">
                  <c:v>18.399999999999999</c:v>
                </c:pt>
                <c:pt idx="40">
                  <c:v>18.7</c:v>
                </c:pt>
                <c:pt idx="41">
                  <c:v>18.7</c:v>
                </c:pt>
                <c:pt idx="42">
                  <c:v>18.600000000000001</c:v>
                </c:pt>
                <c:pt idx="43">
                  <c:v>18.600000000000001</c:v>
                </c:pt>
                <c:pt idx="44">
                  <c:v>18.399999999999999</c:v>
                </c:pt>
                <c:pt idx="45">
                  <c:v>18.8</c:v>
                </c:pt>
                <c:pt idx="46">
                  <c:v>18.600000000000001</c:v>
                </c:pt>
                <c:pt idx="47">
                  <c:v>18.7</c:v>
                </c:pt>
                <c:pt idx="48">
                  <c:v>18.399999999999999</c:v>
                </c:pt>
                <c:pt idx="49">
                  <c:v>18.600000000000001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95552"/>
        <c:axId val="59497472"/>
      </c:lineChart>
      <c:catAx>
        <c:axId val="5949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Measurement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9497472"/>
        <c:crosses val="autoZero"/>
        <c:auto val="1"/>
        <c:lblAlgn val="ctr"/>
        <c:lblOffset val="100"/>
        <c:noMultiLvlLbl val="0"/>
      </c:catAx>
      <c:valAx>
        <c:axId val="59497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Current</a:t>
                </a:r>
                <a:r>
                  <a:rPr lang="en-GB" baseline="0"/>
                  <a:t> [pA]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9495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RS</a:t>
            </a:r>
            <a:r>
              <a:rPr lang="en-GB" baseline="0"/>
              <a:t> Measurement 10</a:t>
            </a:r>
            <a:endParaRPr lang="en-GB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'10RS'!$B$3:$B$52</c:f>
              <c:numCache>
                <c:formatCode>General</c:formatCode>
                <c:ptCount val="50"/>
                <c:pt idx="0">
                  <c:v>21.7</c:v>
                </c:pt>
                <c:pt idx="1">
                  <c:v>21.5</c:v>
                </c:pt>
                <c:pt idx="2">
                  <c:v>21.6</c:v>
                </c:pt>
                <c:pt idx="3">
                  <c:v>21.4</c:v>
                </c:pt>
                <c:pt idx="4">
                  <c:v>21.7</c:v>
                </c:pt>
                <c:pt idx="5">
                  <c:v>21.5</c:v>
                </c:pt>
                <c:pt idx="6">
                  <c:v>21.7</c:v>
                </c:pt>
                <c:pt idx="7">
                  <c:v>21.5</c:v>
                </c:pt>
                <c:pt idx="8">
                  <c:v>21.4</c:v>
                </c:pt>
                <c:pt idx="9">
                  <c:v>21.9</c:v>
                </c:pt>
                <c:pt idx="10">
                  <c:v>21.7</c:v>
                </c:pt>
                <c:pt idx="11">
                  <c:v>21.6</c:v>
                </c:pt>
                <c:pt idx="12">
                  <c:v>21.5</c:v>
                </c:pt>
                <c:pt idx="13">
                  <c:v>21.7</c:v>
                </c:pt>
                <c:pt idx="14">
                  <c:v>21.6</c:v>
                </c:pt>
                <c:pt idx="15">
                  <c:v>21.6</c:v>
                </c:pt>
                <c:pt idx="16">
                  <c:v>21.7</c:v>
                </c:pt>
                <c:pt idx="17">
                  <c:v>21.5</c:v>
                </c:pt>
                <c:pt idx="18">
                  <c:v>21.5</c:v>
                </c:pt>
                <c:pt idx="19">
                  <c:v>21.7</c:v>
                </c:pt>
                <c:pt idx="20">
                  <c:v>21.5</c:v>
                </c:pt>
                <c:pt idx="21">
                  <c:v>21.7</c:v>
                </c:pt>
                <c:pt idx="22">
                  <c:v>21.6</c:v>
                </c:pt>
                <c:pt idx="23">
                  <c:v>21.5</c:v>
                </c:pt>
                <c:pt idx="24">
                  <c:v>21.5</c:v>
                </c:pt>
                <c:pt idx="25">
                  <c:v>21.6</c:v>
                </c:pt>
                <c:pt idx="26">
                  <c:v>21.7</c:v>
                </c:pt>
                <c:pt idx="27">
                  <c:v>21.6</c:v>
                </c:pt>
                <c:pt idx="28">
                  <c:v>21.5</c:v>
                </c:pt>
                <c:pt idx="29">
                  <c:v>21.6</c:v>
                </c:pt>
                <c:pt idx="30">
                  <c:v>21.2</c:v>
                </c:pt>
                <c:pt idx="31">
                  <c:v>21.7</c:v>
                </c:pt>
                <c:pt idx="32">
                  <c:v>21.9</c:v>
                </c:pt>
                <c:pt idx="33">
                  <c:v>21.6</c:v>
                </c:pt>
                <c:pt idx="34">
                  <c:v>21.5</c:v>
                </c:pt>
                <c:pt idx="35">
                  <c:v>21.6</c:v>
                </c:pt>
                <c:pt idx="36">
                  <c:v>21.6</c:v>
                </c:pt>
                <c:pt idx="37">
                  <c:v>21.4</c:v>
                </c:pt>
                <c:pt idx="38">
                  <c:v>21.7</c:v>
                </c:pt>
                <c:pt idx="39">
                  <c:v>21.7</c:v>
                </c:pt>
                <c:pt idx="40">
                  <c:v>21.6</c:v>
                </c:pt>
                <c:pt idx="41">
                  <c:v>21.9</c:v>
                </c:pt>
                <c:pt idx="42">
                  <c:v>21.7</c:v>
                </c:pt>
                <c:pt idx="43">
                  <c:v>21.9</c:v>
                </c:pt>
                <c:pt idx="44">
                  <c:v>21.5</c:v>
                </c:pt>
                <c:pt idx="45">
                  <c:v>21.6</c:v>
                </c:pt>
                <c:pt idx="46">
                  <c:v>21.7</c:v>
                </c:pt>
                <c:pt idx="47">
                  <c:v>21.9</c:v>
                </c:pt>
                <c:pt idx="48">
                  <c:v>21.7</c:v>
                </c:pt>
                <c:pt idx="49">
                  <c:v>21.6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'10RS'!$C$2</c:f>
              <c:strCache>
                <c:ptCount val="1"/>
                <c:pt idx="0">
                  <c:v>21</c:v>
                </c:pt>
              </c:strCache>
            </c:strRef>
          </c:tx>
          <c:val>
            <c:numRef>
              <c:f>'10RS'!$C$3:$C$52</c:f>
              <c:numCache>
                <c:formatCode>General</c:formatCode>
                <c:ptCount val="50"/>
                <c:pt idx="0">
                  <c:v>19.5</c:v>
                </c:pt>
                <c:pt idx="1">
                  <c:v>19.399999999999999</c:v>
                </c:pt>
                <c:pt idx="2">
                  <c:v>19.5</c:v>
                </c:pt>
                <c:pt idx="3">
                  <c:v>19.3</c:v>
                </c:pt>
                <c:pt idx="4">
                  <c:v>19.399999999999999</c:v>
                </c:pt>
                <c:pt idx="5">
                  <c:v>19.399999999999999</c:v>
                </c:pt>
                <c:pt idx="6">
                  <c:v>19.2</c:v>
                </c:pt>
                <c:pt idx="7">
                  <c:v>19.3</c:v>
                </c:pt>
                <c:pt idx="8">
                  <c:v>19.2</c:v>
                </c:pt>
                <c:pt idx="9">
                  <c:v>19.3</c:v>
                </c:pt>
                <c:pt idx="10">
                  <c:v>19.2</c:v>
                </c:pt>
                <c:pt idx="11">
                  <c:v>19.2</c:v>
                </c:pt>
                <c:pt idx="12">
                  <c:v>19.3</c:v>
                </c:pt>
                <c:pt idx="13">
                  <c:v>19.3</c:v>
                </c:pt>
                <c:pt idx="14">
                  <c:v>19.2</c:v>
                </c:pt>
                <c:pt idx="15">
                  <c:v>19.5</c:v>
                </c:pt>
                <c:pt idx="16">
                  <c:v>19.399999999999999</c:v>
                </c:pt>
                <c:pt idx="17">
                  <c:v>19.2</c:v>
                </c:pt>
                <c:pt idx="18">
                  <c:v>19</c:v>
                </c:pt>
                <c:pt idx="19">
                  <c:v>18.899999999999999</c:v>
                </c:pt>
                <c:pt idx="20">
                  <c:v>18.899999999999999</c:v>
                </c:pt>
                <c:pt idx="21">
                  <c:v>19.399999999999999</c:v>
                </c:pt>
                <c:pt idx="22">
                  <c:v>19</c:v>
                </c:pt>
                <c:pt idx="23">
                  <c:v>19.2</c:v>
                </c:pt>
                <c:pt idx="24">
                  <c:v>19</c:v>
                </c:pt>
                <c:pt idx="25">
                  <c:v>18.899999999999999</c:v>
                </c:pt>
                <c:pt idx="26">
                  <c:v>19.3</c:v>
                </c:pt>
                <c:pt idx="27">
                  <c:v>19.2</c:v>
                </c:pt>
                <c:pt idx="28">
                  <c:v>19.2</c:v>
                </c:pt>
                <c:pt idx="29">
                  <c:v>19</c:v>
                </c:pt>
                <c:pt idx="30">
                  <c:v>18.899999999999999</c:v>
                </c:pt>
                <c:pt idx="31">
                  <c:v>19</c:v>
                </c:pt>
                <c:pt idx="32">
                  <c:v>19.3</c:v>
                </c:pt>
                <c:pt idx="33">
                  <c:v>19.2</c:v>
                </c:pt>
                <c:pt idx="34">
                  <c:v>19.2</c:v>
                </c:pt>
                <c:pt idx="35">
                  <c:v>18.899999999999999</c:v>
                </c:pt>
                <c:pt idx="36">
                  <c:v>19.3</c:v>
                </c:pt>
                <c:pt idx="37">
                  <c:v>19.2</c:v>
                </c:pt>
                <c:pt idx="38">
                  <c:v>19</c:v>
                </c:pt>
                <c:pt idx="39">
                  <c:v>19.2</c:v>
                </c:pt>
                <c:pt idx="40">
                  <c:v>19.2</c:v>
                </c:pt>
                <c:pt idx="41">
                  <c:v>19.2</c:v>
                </c:pt>
                <c:pt idx="42">
                  <c:v>19.2</c:v>
                </c:pt>
                <c:pt idx="43">
                  <c:v>19.2</c:v>
                </c:pt>
                <c:pt idx="44">
                  <c:v>19</c:v>
                </c:pt>
                <c:pt idx="45">
                  <c:v>19.2</c:v>
                </c:pt>
                <c:pt idx="46">
                  <c:v>18.8</c:v>
                </c:pt>
                <c:pt idx="47">
                  <c:v>19</c:v>
                </c:pt>
                <c:pt idx="48">
                  <c:v>18.899999999999999</c:v>
                </c:pt>
                <c:pt idx="49">
                  <c:v>19.3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'10RS'!$D$2</c:f>
              <c:strCache>
                <c:ptCount val="1"/>
                <c:pt idx="0">
                  <c:v>160</c:v>
                </c:pt>
              </c:strCache>
            </c:strRef>
          </c:tx>
          <c:val>
            <c:numRef>
              <c:f>'10RS'!$D$3:$D$52</c:f>
              <c:numCache>
                <c:formatCode>General</c:formatCode>
                <c:ptCount val="50"/>
                <c:pt idx="0">
                  <c:v>19.2</c:v>
                </c:pt>
                <c:pt idx="1">
                  <c:v>19.399999999999999</c:v>
                </c:pt>
                <c:pt idx="2">
                  <c:v>19.399999999999999</c:v>
                </c:pt>
                <c:pt idx="3">
                  <c:v>19.3</c:v>
                </c:pt>
                <c:pt idx="4">
                  <c:v>19.3</c:v>
                </c:pt>
                <c:pt idx="5">
                  <c:v>19.399999999999999</c:v>
                </c:pt>
                <c:pt idx="6">
                  <c:v>19.3</c:v>
                </c:pt>
                <c:pt idx="7">
                  <c:v>19.3</c:v>
                </c:pt>
                <c:pt idx="8">
                  <c:v>19.3</c:v>
                </c:pt>
                <c:pt idx="9">
                  <c:v>19.3</c:v>
                </c:pt>
                <c:pt idx="10">
                  <c:v>19</c:v>
                </c:pt>
                <c:pt idx="11">
                  <c:v>18.899999999999999</c:v>
                </c:pt>
                <c:pt idx="12">
                  <c:v>19.2</c:v>
                </c:pt>
                <c:pt idx="13">
                  <c:v>19.3</c:v>
                </c:pt>
                <c:pt idx="14">
                  <c:v>19.2</c:v>
                </c:pt>
                <c:pt idx="15">
                  <c:v>19.3</c:v>
                </c:pt>
                <c:pt idx="16">
                  <c:v>18.899999999999999</c:v>
                </c:pt>
                <c:pt idx="17">
                  <c:v>19.2</c:v>
                </c:pt>
                <c:pt idx="18">
                  <c:v>19.3</c:v>
                </c:pt>
                <c:pt idx="19">
                  <c:v>18.899999999999999</c:v>
                </c:pt>
                <c:pt idx="20">
                  <c:v>19</c:v>
                </c:pt>
                <c:pt idx="21">
                  <c:v>19.2</c:v>
                </c:pt>
                <c:pt idx="22">
                  <c:v>19.2</c:v>
                </c:pt>
                <c:pt idx="23">
                  <c:v>19.3</c:v>
                </c:pt>
                <c:pt idx="24">
                  <c:v>19.2</c:v>
                </c:pt>
                <c:pt idx="25">
                  <c:v>18.8</c:v>
                </c:pt>
                <c:pt idx="26">
                  <c:v>19.2</c:v>
                </c:pt>
                <c:pt idx="27">
                  <c:v>18.899999999999999</c:v>
                </c:pt>
                <c:pt idx="28">
                  <c:v>19.3</c:v>
                </c:pt>
                <c:pt idx="29">
                  <c:v>19.3</c:v>
                </c:pt>
                <c:pt idx="30">
                  <c:v>19.2</c:v>
                </c:pt>
                <c:pt idx="31">
                  <c:v>18.899999999999999</c:v>
                </c:pt>
                <c:pt idx="32">
                  <c:v>19</c:v>
                </c:pt>
                <c:pt idx="33">
                  <c:v>19.3</c:v>
                </c:pt>
                <c:pt idx="34">
                  <c:v>19.3</c:v>
                </c:pt>
                <c:pt idx="35">
                  <c:v>19.2</c:v>
                </c:pt>
                <c:pt idx="36">
                  <c:v>19.2</c:v>
                </c:pt>
                <c:pt idx="37">
                  <c:v>19.2</c:v>
                </c:pt>
                <c:pt idx="38">
                  <c:v>18.899999999999999</c:v>
                </c:pt>
                <c:pt idx="39">
                  <c:v>19.3</c:v>
                </c:pt>
                <c:pt idx="40">
                  <c:v>19.2</c:v>
                </c:pt>
                <c:pt idx="41">
                  <c:v>19.3</c:v>
                </c:pt>
                <c:pt idx="42">
                  <c:v>19.3</c:v>
                </c:pt>
                <c:pt idx="43">
                  <c:v>19.2</c:v>
                </c:pt>
                <c:pt idx="44">
                  <c:v>19</c:v>
                </c:pt>
                <c:pt idx="45">
                  <c:v>19.2</c:v>
                </c:pt>
                <c:pt idx="46">
                  <c:v>18.899999999999999</c:v>
                </c:pt>
                <c:pt idx="47">
                  <c:v>18.899999999999999</c:v>
                </c:pt>
                <c:pt idx="48">
                  <c:v>19.2</c:v>
                </c:pt>
                <c:pt idx="49">
                  <c:v>19.2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'10RS'!$E$2</c:f>
              <c:strCache>
                <c:ptCount val="1"/>
                <c:pt idx="0">
                  <c:v>132</c:v>
                </c:pt>
              </c:strCache>
            </c:strRef>
          </c:tx>
          <c:val>
            <c:numRef>
              <c:f>'10RS'!$E$3:$E$52</c:f>
              <c:numCache>
                <c:formatCode>General</c:formatCode>
                <c:ptCount val="50"/>
                <c:pt idx="0">
                  <c:v>20.100000000000001</c:v>
                </c:pt>
                <c:pt idx="1">
                  <c:v>20.399999999999999</c:v>
                </c:pt>
                <c:pt idx="2">
                  <c:v>20.3</c:v>
                </c:pt>
                <c:pt idx="3">
                  <c:v>20.5</c:v>
                </c:pt>
                <c:pt idx="4">
                  <c:v>20.3</c:v>
                </c:pt>
                <c:pt idx="5">
                  <c:v>20.399999999999999</c:v>
                </c:pt>
                <c:pt idx="6">
                  <c:v>20.3</c:v>
                </c:pt>
                <c:pt idx="7">
                  <c:v>20.399999999999999</c:v>
                </c:pt>
                <c:pt idx="8">
                  <c:v>20.3</c:v>
                </c:pt>
                <c:pt idx="9">
                  <c:v>20.3</c:v>
                </c:pt>
                <c:pt idx="10">
                  <c:v>20.399999999999999</c:v>
                </c:pt>
                <c:pt idx="11">
                  <c:v>20.3</c:v>
                </c:pt>
                <c:pt idx="12">
                  <c:v>20.3</c:v>
                </c:pt>
                <c:pt idx="13">
                  <c:v>20.100000000000001</c:v>
                </c:pt>
                <c:pt idx="14">
                  <c:v>20.3</c:v>
                </c:pt>
                <c:pt idx="15">
                  <c:v>20.3</c:v>
                </c:pt>
                <c:pt idx="16">
                  <c:v>20.100000000000001</c:v>
                </c:pt>
                <c:pt idx="17">
                  <c:v>20.399999999999999</c:v>
                </c:pt>
                <c:pt idx="18">
                  <c:v>20.399999999999999</c:v>
                </c:pt>
                <c:pt idx="19">
                  <c:v>20.3</c:v>
                </c:pt>
                <c:pt idx="20">
                  <c:v>20.399999999999999</c:v>
                </c:pt>
                <c:pt idx="21">
                  <c:v>20.100000000000001</c:v>
                </c:pt>
                <c:pt idx="22">
                  <c:v>20.3</c:v>
                </c:pt>
                <c:pt idx="23">
                  <c:v>20.3</c:v>
                </c:pt>
                <c:pt idx="24">
                  <c:v>20.3</c:v>
                </c:pt>
                <c:pt idx="25">
                  <c:v>20.100000000000001</c:v>
                </c:pt>
                <c:pt idx="26">
                  <c:v>20.100000000000001</c:v>
                </c:pt>
                <c:pt idx="27">
                  <c:v>20.3</c:v>
                </c:pt>
                <c:pt idx="28">
                  <c:v>20.100000000000001</c:v>
                </c:pt>
                <c:pt idx="29">
                  <c:v>20.5</c:v>
                </c:pt>
                <c:pt idx="30">
                  <c:v>20.3</c:v>
                </c:pt>
                <c:pt idx="31">
                  <c:v>20.3</c:v>
                </c:pt>
                <c:pt idx="32">
                  <c:v>20.3</c:v>
                </c:pt>
                <c:pt idx="33">
                  <c:v>20.399999999999999</c:v>
                </c:pt>
                <c:pt idx="34">
                  <c:v>20.399999999999999</c:v>
                </c:pt>
                <c:pt idx="35">
                  <c:v>20</c:v>
                </c:pt>
                <c:pt idx="36">
                  <c:v>20.100000000000001</c:v>
                </c:pt>
                <c:pt idx="37">
                  <c:v>20.399999999999999</c:v>
                </c:pt>
                <c:pt idx="38">
                  <c:v>20.100000000000001</c:v>
                </c:pt>
                <c:pt idx="39">
                  <c:v>20.100000000000001</c:v>
                </c:pt>
                <c:pt idx="40">
                  <c:v>20.3</c:v>
                </c:pt>
                <c:pt idx="41">
                  <c:v>20.100000000000001</c:v>
                </c:pt>
                <c:pt idx="42">
                  <c:v>20.3</c:v>
                </c:pt>
                <c:pt idx="43">
                  <c:v>20.100000000000001</c:v>
                </c:pt>
                <c:pt idx="44">
                  <c:v>20.399999999999999</c:v>
                </c:pt>
                <c:pt idx="45">
                  <c:v>20.3</c:v>
                </c:pt>
                <c:pt idx="46">
                  <c:v>20.100000000000001</c:v>
                </c:pt>
                <c:pt idx="47">
                  <c:v>20.100000000000001</c:v>
                </c:pt>
                <c:pt idx="48">
                  <c:v>20.3</c:v>
                </c:pt>
                <c:pt idx="49">
                  <c:v>20.3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'10RS'!$F$2</c:f>
              <c:strCache>
                <c:ptCount val="1"/>
                <c:pt idx="0">
                  <c:v>97</c:v>
                </c:pt>
              </c:strCache>
            </c:strRef>
          </c:tx>
          <c:val>
            <c:numRef>
              <c:f>'10RS'!$F$3:$F$52</c:f>
              <c:numCache>
                <c:formatCode>General</c:formatCode>
                <c:ptCount val="50"/>
                <c:pt idx="0">
                  <c:v>20.6</c:v>
                </c:pt>
                <c:pt idx="1">
                  <c:v>20.9</c:v>
                </c:pt>
                <c:pt idx="2">
                  <c:v>20.5</c:v>
                </c:pt>
                <c:pt idx="3">
                  <c:v>20.6</c:v>
                </c:pt>
                <c:pt idx="4">
                  <c:v>20.5</c:v>
                </c:pt>
                <c:pt idx="5">
                  <c:v>20.6</c:v>
                </c:pt>
                <c:pt idx="6">
                  <c:v>20.399999999999999</c:v>
                </c:pt>
                <c:pt idx="7">
                  <c:v>20.6</c:v>
                </c:pt>
                <c:pt idx="8">
                  <c:v>20.8</c:v>
                </c:pt>
                <c:pt idx="9">
                  <c:v>20.8</c:v>
                </c:pt>
                <c:pt idx="10">
                  <c:v>20.8</c:v>
                </c:pt>
                <c:pt idx="11">
                  <c:v>20.8</c:v>
                </c:pt>
                <c:pt idx="12">
                  <c:v>20.8</c:v>
                </c:pt>
                <c:pt idx="13">
                  <c:v>20.5</c:v>
                </c:pt>
                <c:pt idx="14">
                  <c:v>20.6</c:v>
                </c:pt>
                <c:pt idx="15">
                  <c:v>20.6</c:v>
                </c:pt>
                <c:pt idx="16">
                  <c:v>20.8</c:v>
                </c:pt>
                <c:pt idx="17">
                  <c:v>20.6</c:v>
                </c:pt>
                <c:pt idx="18">
                  <c:v>20.6</c:v>
                </c:pt>
                <c:pt idx="19">
                  <c:v>20.5</c:v>
                </c:pt>
                <c:pt idx="20">
                  <c:v>20.5</c:v>
                </c:pt>
                <c:pt idx="21">
                  <c:v>20.8</c:v>
                </c:pt>
                <c:pt idx="22">
                  <c:v>20.6</c:v>
                </c:pt>
                <c:pt idx="23">
                  <c:v>20.399999999999999</c:v>
                </c:pt>
                <c:pt idx="24">
                  <c:v>20.9</c:v>
                </c:pt>
                <c:pt idx="25">
                  <c:v>20.6</c:v>
                </c:pt>
                <c:pt idx="26">
                  <c:v>20.8</c:v>
                </c:pt>
                <c:pt idx="27">
                  <c:v>20.8</c:v>
                </c:pt>
                <c:pt idx="28">
                  <c:v>20.8</c:v>
                </c:pt>
                <c:pt idx="29">
                  <c:v>20.5</c:v>
                </c:pt>
                <c:pt idx="30">
                  <c:v>20.9</c:v>
                </c:pt>
                <c:pt idx="31">
                  <c:v>20.8</c:v>
                </c:pt>
                <c:pt idx="32">
                  <c:v>20.5</c:v>
                </c:pt>
                <c:pt idx="33">
                  <c:v>20.5</c:v>
                </c:pt>
                <c:pt idx="34">
                  <c:v>20.9</c:v>
                </c:pt>
                <c:pt idx="35">
                  <c:v>20.399999999999999</c:v>
                </c:pt>
                <c:pt idx="36">
                  <c:v>20.9</c:v>
                </c:pt>
                <c:pt idx="37">
                  <c:v>20.6</c:v>
                </c:pt>
                <c:pt idx="38">
                  <c:v>20.6</c:v>
                </c:pt>
                <c:pt idx="39">
                  <c:v>20.5</c:v>
                </c:pt>
                <c:pt idx="40">
                  <c:v>20.8</c:v>
                </c:pt>
                <c:pt idx="41">
                  <c:v>20.6</c:v>
                </c:pt>
                <c:pt idx="42">
                  <c:v>20.6</c:v>
                </c:pt>
                <c:pt idx="43">
                  <c:v>20.3</c:v>
                </c:pt>
                <c:pt idx="44">
                  <c:v>20.9</c:v>
                </c:pt>
                <c:pt idx="45">
                  <c:v>20.5</c:v>
                </c:pt>
                <c:pt idx="46">
                  <c:v>20.6</c:v>
                </c:pt>
                <c:pt idx="47">
                  <c:v>20.5</c:v>
                </c:pt>
                <c:pt idx="48">
                  <c:v>20.8</c:v>
                </c:pt>
                <c:pt idx="49">
                  <c:v>20.6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'10RS'!$G$2</c:f>
              <c:strCache>
                <c:ptCount val="1"/>
                <c:pt idx="0">
                  <c:v>285</c:v>
                </c:pt>
              </c:strCache>
            </c:strRef>
          </c:tx>
          <c:val>
            <c:numRef>
              <c:f>'10RS'!$G$3:$G$52</c:f>
              <c:numCache>
                <c:formatCode>General</c:formatCode>
                <c:ptCount val="50"/>
                <c:pt idx="0">
                  <c:v>34.200000000000003</c:v>
                </c:pt>
                <c:pt idx="1">
                  <c:v>32.5</c:v>
                </c:pt>
                <c:pt idx="2">
                  <c:v>33.4</c:v>
                </c:pt>
                <c:pt idx="3">
                  <c:v>34.5</c:v>
                </c:pt>
                <c:pt idx="4">
                  <c:v>38.299999999999997</c:v>
                </c:pt>
                <c:pt idx="5">
                  <c:v>37.5</c:v>
                </c:pt>
                <c:pt idx="6">
                  <c:v>38.1</c:v>
                </c:pt>
                <c:pt idx="7">
                  <c:v>46.3</c:v>
                </c:pt>
                <c:pt idx="8">
                  <c:v>55.7</c:v>
                </c:pt>
                <c:pt idx="9">
                  <c:v>55.8</c:v>
                </c:pt>
                <c:pt idx="10">
                  <c:v>74.599999999999994</c:v>
                </c:pt>
                <c:pt idx="11">
                  <c:v>61.8</c:v>
                </c:pt>
                <c:pt idx="12">
                  <c:v>50.4</c:v>
                </c:pt>
                <c:pt idx="13">
                  <c:v>52.5</c:v>
                </c:pt>
                <c:pt idx="14">
                  <c:v>54.6</c:v>
                </c:pt>
                <c:pt idx="15">
                  <c:v>56.9</c:v>
                </c:pt>
                <c:pt idx="16">
                  <c:v>58.5</c:v>
                </c:pt>
                <c:pt idx="17">
                  <c:v>48.8</c:v>
                </c:pt>
                <c:pt idx="18">
                  <c:v>54.2</c:v>
                </c:pt>
                <c:pt idx="19">
                  <c:v>88.9</c:v>
                </c:pt>
                <c:pt idx="20">
                  <c:v>51.9</c:v>
                </c:pt>
                <c:pt idx="21">
                  <c:v>50.3</c:v>
                </c:pt>
                <c:pt idx="22">
                  <c:v>40.799999999999997</c:v>
                </c:pt>
                <c:pt idx="23">
                  <c:v>38.799999999999997</c:v>
                </c:pt>
                <c:pt idx="24">
                  <c:v>29.7</c:v>
                </c:pt>
                <c:pt idx="25">
                  <c:v>29.9</c:v>
                </c:pt>
                <c:pt idx="26">
                  <c:v>29.3</c:v>
                </c:pt>
                <c:pt idx="27">
                  <c:v>28.8</c:v>
                </c:pt>
                <c:pt idx="28">
                  <c:v>30.2</c:v>
                </c:pt>
                <c:pt idx="29">
                  <c:v>29.4</c:v>
                </c:pt>
                <c:pt idx="30">
                  <c:v>29.4</c:v>
                </c:pt>
                <c:pt idx="31">
                  <c:v>29.4</c:v>
                </c:pt>
                <c:pt idx="32">
                  <c:v>32.700000000000003</c:v>
                </c:pt>
                <c:pt idx="33">
                  <c:v>33</c:v>
                </c:pt>
                <c:pt idx="34">
                  <c:v>35.9</c:v>
                </c:pt>
                <c:pt idx="35">
                  <c:v>32.799999999999997</c:v>
                </c:pt>
                <c:pt idx="36">
                  <c:v>32</c:v>
                </c:pt>
                <c:pt idx="37">
                  <c:v>29.2</c:v>
                </c:pt>
                <c:pt idx="38">
                  <c:v>29.3</c:v>
                </c:pt>
                <c:pt idx="39">
                  <c:v>28.4</c:v>
                </c:pt>
                <c:pt idx="40">
                  <c:v>29.2</c:v>
                </c:pt>
                <c:pt idx="41">
                  <c:v>28.9</c:v>
                </c:pt>
                <c:pt idx="42">
                  <c:v>28.6</c:v>
                </c:pt>
                <c:pt idx="43">
                  <c:v>26.7</c:v>
                </c:pt>
                <c:pt idx="44">
                  <c:v>27.3</c:v>
                </c:pt>
                <c:pt idx="45">
                  <c:v>27.3</c:v>
                </c:pt>
                <c:pt idx="46">
                  <c:v>29.9</c:v>
                </c:pt>
                <c:pt idx="47">
                  <c:v>32.200000000000003</c:v>
                </c:pt>
                <c:pt idx="48">
                  <c:v>35.799999999999997</c:v>
                </c:pt>
                <c:pt idx="49">
                  <c:v>35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'10RS'!$H$2</c:f>
              <c:strCache>
                <c:ptCount val="1"/>
                <c:pt idx="0">
                  <c:v>178</c:v>
                </c:pt>
              </c:strCache>
            </c:strRef>
          </c:tx>
          <c:val>
            <c:numRef>
              <c:f>'10RS'!$H$3:$H$52</c:f>
              <c:numCache>
                <c:formatCode>General</c:formatCode>
                <c:ptCount val="50"/>
                <c:pt idx="0">
                  <c:v>19.899999999999999</c:v>
                </c:pt>
                <c:pt idx="1">
                  <c:v>19.8</c:v>
                </c:pt>
                <c:pt idx="2">
                  <c:v>19.8</c:v>
                </c:pt>
                <c:pt idx="3">
                  <c:v>19.7</c:v>
                </c:pt>
                <c:pt idx="4">
                  <c:v>20</c:v>
                </c:pt>
                <c:pt idx="5">
                  <c:v>19.8</c:v>
                </c:pt>
                <c:pt idx="6">
                  <c:v>19.8</c:v>
                </c:pt>
                <c:pt idx="7">
                  <c:v>19.7</c:v>
                </c:pt>
                <c:pt idx="8">
                  <c:v>19.7</c:v>
                </c:pt>
                <c:pt idx="9">
                  <c:v>19.8</c:v>
                </c:pt>
                <c:pt idx="10">
                  <c:v>19.8</c:v>
                </c:pt>
                <c:pt idx="11">
                  <c:v>19.7</c:v>
                </c:pt>
                <c:pt idx="12">
                  <c:v>19.5</c:v>
                </c:pt>
                <c:pt idx="13">
                  <c:v>19.8</c:v>
                </c:pt>
                <c:pt idx="14">
                  <c:v>19.7</c:v>
                </c:pt>
                <c:pt idx="15">
                  <c:v>19.8</c:v>
                </c:pt>
                <c:pt idx="16">
                  <c:v>19.8</c:v>
                </c:pt>
                <c:pt idx="17">
                  <c:v>19.5</c:v>
                </c:pt>
                <c:pt idx="18">
                  <c:v>19.5</c:v>
                </c:pt>
                <c:pt idx="19">
                  <c:v>19.7</c:v>
                </c:pt>
                <c:pt idx="20">
                  <c:v>19.7</c:v>
                </c:pt>
                <c:pt idx="21">
                  <c:v>19.8</c:v>
                </c:pt>
                <c:pt idx="22">
                  <c:v>19.5</c:v>
                </c:pt>
                <c:pt idx="23">
                  <c:v>19.7</c:v>
                </c:pt>
                <c:pt idx="24">
                  <c:v>19.5</c:v>
                </c:pt>
                <c:pt idx="25">
                  <c:v>19.7</c:v>
                </c:pt>
                <c:pt idx="26">
                  <c:v>19.8</c:v>
                </c:pt>
                <c:pt idx="27">
                  <c:v>19.7</c:v>
                </c:pt>
                <c:pt idx="28">
                  <c:v>19.8</c:v>
                </c:pt>
                <c:pt idx="29">
                  <c:v>19.5</c:v>
                </c:pt>
                <c:pt idx="30">
                  <c:v>19.399999999999999</c:v>
                </c:pt>
                <c:pt idx="31">
                  <c:v>19.7</c:v>
                </c:pt>
                <c:pt idx="32">
                  <c:v>19.8</c:v>
                </c:pt>
                <c:pt idx="33">
                  <c:v>19.399999999999999</c:v>
                </c:pt>
                <c:pt idx="34">
                  <c:v>19.399999999999999</c:v>
                </c:pt>
                <c:pt idx="35">
                  <c:v>19.7</c:v>
                </c:pt>
                <c:pt idx="36">
                  <c:v>19.7</c:v>
                </c:pt>
                <c:pt idx="37">
                  <c:v>19.399999999999999</c:v>
                </c:pt>
                <c:pt idx="38">
                  <c:v>19.7</c:v>
                </c:pt>
                <c:pt idx="39">
                  <c:v>19.8</c:v>
                </c:pt>
                <c:pt idx="40">
                  <c:v>19.7</c:v>
                </c:pt>
                <c:pt idx="41">
                  <c:v>19.7</c:v>
                </c:pt>
                <c:pt idx="42">
                  <c:v>19.7</c:v>
                </c:pt>
                <c:pt idx="43">
                  <c:v>19.7</c:v>
                </c:pt>
                <c:pt idx="44">
                  <c:v>19.399999999999999</c:v>
                </c:pt>
                <c:pt idx="45">
                  <c:v>19.7</c:v>
                </c:pt>
                <c:pt idx="46">
                  <c:v>19.399999999999999</c:v>
                </c:pt>
                <c:pt idx="47">
                  <c:v>19.8</c:v>
                </c:pt>
                <c:pt idx="48">
                  <c:v>19.5</c:v>
                </c:pt>
                <c:pt idx="49">
                  <c:v>19.5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'10RS'!$I$2</c:f>
              <c:strCache>
                <c:ptCount val="1"/>
                <c:pt idx="0">
                  <c:v>105</c:v>
                </c:pt>
              </c:strCache>
            </c:strRef>
          </c:tx>
          <c:val>
            <c:numRef>
              <c:f>'10RS'!$I$3:$I$52</c:f>
              <c:numCache>
                <c:formatCode>General</c:formatCode>
                <c:ptCount val="50"/>
                <c:pt idx="0">
                  <c:v>18.600000000000001</c:v>
                </c:pt>
                <c:pt idx="1">
                  <c:v>18.3</c:v>
                </c:pt>
                <c:pt idx="2">
                  <c:v>18.8</c:v>
                </c:pt>
                <c:pt idx="3">
                  <c:v>18.7</c:v>
                </c:pt>
                <c:pt idx="4">
                  <c:v>18.600000000000001</c:v>
                </c:pt>
                <c:pt idx="5">
                  <c:v>18.899999999999999</c:v>
                </c:pt>
                <c:pt idx="6">
                  <c:v>18.600000000000001</c:v>
                </c:pt>
                <c:pt idx="7">
                  <c:v>18.399999999999999</c:v>
                </c:pt>
                <c:pt idx="8">
                  <c:v>18.600000000000001</c:v>
                </c:pt>
                <c:pt idx="9">
                  <c:v>18.8</c:v>
                </c:pt>
                <c:pt idx="10">
                  <c:v>18.3</c:v>
                </c:pt>
                <c:pt idx="11">
                  <c:v>18.600000000000001</c:v>
                </c:pt>
                <c:pt idx="12">
                  <c:v>18.7</c:v>
                </c:pt>
                <c:pt idx="13">
                  <c:v>18.7</c:v>
                </c:pt>
                <c:pt idx="14">
                  <c:v>18.2</c:v>
                </c:pt>
                <c:pt idx="15">
                  <c:v>18.399999999999999</c:v>
                </c:pt>
                <c:pt idx="16">
                  <c:v>18.7</c:v>
                </c:pt>
                <c:pt idx="17">
                  <c:v>18.600000000000001</c:v>
                </c:pt>
                <c:pt idx="18">
                  <c:v>18.600000000000001</c:v>
                </c:pt>
                <c:pt idx="19">
                  <c:v>18.399999999999999</c:v>
                </c:pt>
                <c:pt idx="20">
                  <c:v>18.600000000000001</c:v>
                </c:pt>
                <c:pt idx="21">
                  <c:v>18.399999999999999</c:v>
                </c:pt>
                <c:pt idx="22">
                  <c:v>18.600000000000001</c:v>
                </c:pt>
                <c:pt idx="23">
                  <c:v>18.7</c:v>
                </c:pt>
                <c:pt idx="24">
                  <c:v>18.8</c:v>
                </c:pt>
                <c:pt idx="25">
                  <c:v>18.600000000000001</c:v>
                </c:pt>
                <c:pt idx="26">
                  <c:v>18.7</c:v>
                </c:pt>
                <c:pt idx="27">
                  <c:v>18.7</c:v>
                </c:pt>
                <c:pt idx="28">
                  <c:v>18.8</c:v>
                </c:pt>
                <c:pt idx="29">
                  <c:v>18.7</c:v>
                </c:pt>
                <c:pt idx="30">
                  <c:v>18.399999999999999</c:v>
                </c:pt>
                <c:pt idx="31">
                  <c:v>17.899999999999999</c:v>
                </c:pt>
                <c:pt idx="32">
                  <c:v>18.8</c:v>
                </c:pt>
                <c:pt idx="33">
                  <c:v>18.899999999999999</c:v>
                </c:pt>
                <c:pt idx="34">
                  <c:v>18.600000000000001</c:v>
                </c:pt>
                <c:pt idx="35">
                  <c:v>18.899999999999999</c:v>
                </c:pt>
                <c:pt idx="36">
                  <c:v>18.600000000000001</c:v>
                </c:pt>
                <c:pt idx="37">
                  <c:v>18.8</c:v>
                </c:pt>
                <c:pt idx="38">
                  <c:v>18.7</c:v>
                </c:pt>
                <c:pt idx="39">
                  <c:v>18.7</c:v>
                </c:pt>
                <c:pt idx="40">
                  <c:v>18.899999999999999</c:v>
                </c:pt>
                <c:pt idx="41">
                  <c:v>18.600000000000001</c:v>
                </c:pt>
                <c:pt idx="42">
                  <c:v>18.600000000000001</c:v>
                </c:pt>
                <c:pt idx="43">
                  <c:v>18.8</c:v>
                </c:pt>
                <c:pt idx="44">
                  <c:v>18.7</c:v>
                </c:pt>
                <c:pt idx="45">
                  <c:v>18.899999999999999</c:v>
                </c:pt>
                <c:pt idx="46">
                  <c:v>18.2</c:v>
                </c:pt>
                <c:pt idx="47">
                  <c:v>18.8</c:v>
                </c:pt>
                <c:pt idx="48">
                  <c:v>18.100000000000001</c:v>
                </c:pt>
                <c:pt idx="49">
                  <c:v>18.899999999999999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20672"/>
        <c:axId val="65426944"/>
      </c:lineChart>
      <c:catAx>
        <c:axId val="6542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#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5426944"/>
        <c:crosses val="autoZero"/>
        <c:auto val="1"/>
        <c:lblAlgn val="ctr"/>
        <c:lblOffset val="100"/>
        <c:noMultiLvlLbl val="0"/>
      </c:catAx>
      <c:valAx>
        <c:axId val="65426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Current</a:t>
                </a:r>
                <a:r>
                  <a:rPr lang="en-GB" baseline="0"/>
                  <a:t> [pA]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5420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'11LC'!$B$2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'11LC'!$B$3:$B$52</c:f>
              <c:numCache>
                <c:formatCode>General</c:formatCode>
                <c:ptCount val="50"/>
                <c:pt idx="0">
                  <c:v>0.4</c:v>
                </c:pt>
                <c:pt idx="1">
                  <c:v>0.6</c:v>
                </c:pt>
                <c:pt idx="2">
                  <c:v>0.6</c:v>
                </c:pt>
                <c:pt idx="3">
                  <c:v>0.5</c:v>
                </c:pt>
                <c:pt idx="4">
                  <c:v>0.4</c:v>
                </c:pt>
                <c:pt idx="5">
                  <c:v>0.6</c:v>
                </c:pt>
                <c:pt idx="6">
                  <c:v>0.5</c:v>
                </c:pt>
                <c:pt idx="7">
                  <c:v>0.4</c:v>
                </c:pt>
                <c:pt idx="8">
                  <c:v>0.4</c:v>
                </c:pt>
                <c:pt idx="9">
                  <c:v>0.5</c:v>
                </c:pt>
                <c:pt idx="10">
                  <c:v>0.4</c:v>
                </c:pt>
                <c:pt idx="11">
                  <c:v>0.6</c:v>
                </c:pt>
                <c:pt idx="12">
                  <c:v>0.4</c:v>
                </c:pt>
                <c:pt idx="13">
                  <c:v>0.4</c:v>
                </c:pt>
                <c:pt idx="14">
                  <c:v>0.6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0.6</c:v>
                </c:pt>
                <c:pt idx="19">
                  <c:v>0.6</c:v>
                </c:pt>
                <c:pt idx="20">
                  <c:v>0.4</c:v>
                </c:pt>
                <c:pt idx="21">
                  <c:v>0.6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0.6</c:v>
                </c:pt>
                <c:pt idx="28">
                  <c:v>0.5</c:v>
                </c:pt>
                <c:pt idx="29">
                  <c:v>0.6</c:v>
                </c:pt>
                <c:pt idx="30">
                  <c:v>0.2</c:v>
                </c:pt>
                <c:pt idx="31">
                  <c:v>0.6</c:v>
                </c:pt>
                <c:pt idx="32">
                  <c:v>0.4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0.6</c:v>
                </c:pt>
                <c:pt idx="37">
                  <c:v>0.6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0.4</c:v>
                </c:pt>
                <c:pt idx="42">
                  <c:v>0.4</c:v>
                </c:pt>
                <c:pt idx="43">
                  <c:v>0.6</c:v>
                </c:pt>
                <c:pt idx="44">
                  <c:v>0.9</c:v>
                </c:pt>
                <c:pt idx="45">
                  <c:v>0.4</c:v>
                </c:pt>
                <c:pt idx="46">
                  <c:v>0.4</c:v>
                </c:pt>
                <c:pt idx="47">
                  <c:v>0.5</c:v>
                </c:pt>
                <c:pt idx="48">
                  <c:v>0.7</c:v>
                </c:pt>
                <c:pt idx="49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'11LC'!$C$2</c:f>
              <c:strCache>
                <c:ptCount val="1"/>
                <c:pt idx="0">
                  <c:v>110</c:v>
                </c:pt>
              </c:strCache>
            </c:strRef>
          </c:tx>
          <c:val>
            <c:numRef>
              <c:f>'11LC'!$C$3:$C$52</c:f>
              <c:numCache>
                <c:formatCode>General</c:formatCode>
                <c:ptCount val="50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0.5</c:v>
                </c:pt>
                <c:pt idx="4">
                  <c:v>0.5</c:v>
                </c:pt>
                <c:pt idx="5">
                  <c:v>0.4</c:v>
                </c:pt>
                <c:pt idx="6">
                  <c:v>0.1</c:v>
                </c:pt>
                <c:pt idx="7">
                  <c:v>0.2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0.1</c:v>
                </c:pt>
                <c:pt idx="14">
                  <c:v>0.4</c:v>
                </c:pt>
                <c:pt idx="15">
                  <c:v>0.5</c:v>
                </c:pt>
                <c:pt idx="16">
                  <c:v>0.5</c:v>
                </c:pt>
                <c:pt idx="17">
                  <c:v>0.4</c:v>
                </c:pt>
                <c:pt idx="18">
                  <c:v>0.4</c:v>
                </c:pt>
                <c:pt idx="19">
                  <c:v>0.2</c:v>
                </c:pt>
                <c:pt idx="20">
                  <c:v>0.5</c:v>
                </c:pt>
                <c:pt idx="21">
                  <c:v>0.5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0.4</c:v>
                </c:pt>
                <c:pt idx="31">
                  <c:v>0.6</c:v>
                </c:pt>
                <c:pt idx="32">
                  <c:v>0.2</c:v>
                </c:pt>
                <c:pt idx="33">
                  <c:v>0.2</c:v>
                </c:pt>
                <c:pt idx="34">
                  <c:v>0.4</c:v>
                </c:pt>
                <c:pt idx="35">
                  <c:v>0.4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0.4</c:v>
                </c:pt>
                <c:pt idx="40">
                  <c:v>0.1</c:v>
                </c:pt>
                <c:pt idx="41">
                  <c:v>0.2</c:v>
                </c:pt>
                <c:pt idx="42">
                  <c:v>0.4</c:v>
                </c:pt>
                <c:pt idx="43">
                  <c:v>0.5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0.2</c:v>
                </c:pt>
                <c:pt idx="48">
                  <c:v>0.5</c:v>
                </c:pt>
                <c:pt idx="49">
                  <c:v>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'11LC'!$D$2</c:f>
              <c:strCache>
                <c:ptCount val="1"/>
                <c:pt idx="0">
                  <c:v>166</c:v>
                </c:pt>
              </c:strCache>
            </c:strRef>
          </c:tx>
          <c:val>
            <c:numRef>
              <c:f>'11LC'!$D$3:$D$52</c:f>
              <c:numCache>
                <c:formatCode>General</c:formatCode>
                <c:ptCount val="50"/>
                <c:pt idx="0">
                  <c:v>0.4</c:v>
                </c:pt>
                <c:pt idx="1">
                  <c:v>0.5</c:v>
                </c:pt>
                <c:pt idx="2">
                  <c:v>0.2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0.4</c:v>
                </c:pt>
                <c:pt idx="7">
                  <c:v>0.4</c:v>
                </c:pt>
                <c:pt idx="8">
                  <c:v>0.5</c:v>
                </c:pt>
                <c:pt idx="9">
                  <c:v>0.7</c:v>
                </c:pt>
                <c:pt idx="10">
                  <c:v>0.4</c:v>
                </c:pt>
                <c:pt idx="11">
                  <c:v>0.5</c:v>
                </c:pt>
                <c:pt idx="12">
                  <c:v>0.4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0.2</c:v>
                </c:pt>
                <c:pt idx="17">
                  <c:v>0.4</c:v>
                </c:pt>
                <c:pt idx="18">
                  <c:v>0.5</c:v>
                </c:pt>
                <c:pt idx="19">
                  <c:v>0.4</c:v>
                </c:pt>
                <c:pt idx="20">
                  <c:v>0.4</c:v>
                </c:pt>
                <c:pt idx="21">
                  <c:v>0.6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0.1</c:v>
                </c:pt>
                <c:pt idx="27">
                  <c:v>0.4</c:v>
                </c:pt>
                <c:pt idx="28">
                  <c:v>0.5</c:v>
                </c:pt>
                <c:pt idx="29">
                  <c:v>0.4</c:v>
                </c:pt>
                <c:pt idx="30">
                  <c:v>0.6</c:v>
                </c:pt>
                <c:pt idx="31">
                  <c:v>0.5</c:v>
                </c:pt>
                <c:pt idx="32">
                  <c:v>0.2</c:v>
                </c:pt>
                <c:pt idx="33">
                  <c:v>0.4</c:v>
                </c:pt>
                <c:pt idx="34">
                  <c:v>0.5</c:v>
                </c:pt>
                <c:pt idx="35">
                  <c:v>0.5</c:v>
                </c:pt>
                <c:pt idx="36">
                  <c:v>0.4</c:v>
                </c:pt>
                <c:pt idx="37">
                  <c:v>0.5</c:v>
                </c:pt>
                <c:pt idx="38">
                  <c:v>0.4</c:v>
                </c:pt>
                <c:pt idx="39">
                  <c:v>0.5</c:v>
                </c:pt>
                <c:pt idx="40">
                  <c:v>0.2</c:v>
                </c:pt>
                <c:pt idx="41">
                  <c:v>0.5</c:v>
                </c:pt>
                <c:pt idx="42">
                  <c:v>0.4</c:v>
                </c:pt>
                <c:pt idx="43">
                  <c:v>0.2</c:v>
                </c:pt>
                <c:pt idx="44">
                  <c:v>0.4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'11LC'!$E$2</c:f>
              <c:strCache>
                <c:ptCount val="1"/>
                <c:pt idx="0">
                  <c:v>212</c:v>
                </c:pt>
              </c:strCache>
            </c:strRef>
          </c:tx>
          <c:val>
            <c:numRef>
              <c:f>'11LC'!$E$3:$E$52</c:f>
              <c:numCache>
                <c:formatCode>General</c:formatCode>
                <c:ptCount val="50"/>
                <c:pt idx="0">
                  <c:v>0.4</c:v>
                </c:pt>
                <c:pt idx="1">
                  <c:v>0.4</c:v>
                </c:pt>
                <c:pt idx="2">
                  <c:v>0.2</c:v>
                </c:pt>
                <c:pt idx="3">
                  <c:v>0.4</c:v>
                </c:pt>
                <c:pt idx="4">
                  <c:v>0.4</c:v>
                </c:pt>
                <c:pt idx="5">
                  <c:v>0.2</c:v>
                </c:pt>
                <c:pt idx="6">
                  <c:v>0.2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0.1</c:v>
                </c:pt>
                <c:pt idx="12">
                  <c:v>0.4</c:v>
                </c:pt>
                <c:pt idx="13">
                  <c:v>0.4</c:v>
                </c:pt>
                <c:pt idx="14">
                  <c:v>0.2</c:v>
                </c:pt>
                <c:pt idx="15">
                  <c:v>0.2</c:v>
                </c:pt>
                <c:pt idx="16">
                  <c:v>0.1</c:v>
                </c:pt>
                <c:pt idx="17">
                  <c:v>0.1</c:v>
                </c:pt>
                <c:pt idx="18">
                  <c:v>0.2</c:v>
                </c:pt>
                <c:pt idx="19">
                  <c:v>0.4</c:v>
                </c:pt>
                <c:pt idx="20">
                  <c:v>0.4</c:v>
                </c:pt>
                <c:pt idx="21">
                  <c:v>0.1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0.2</c:v>
                </c:pt>
                <c:pt idx="27">
                  <c:v>0.1</c:v>
                </c:pt>
                <c:pt idx="28">
                  <c:v>0.4</c:v>
                </c:pt>
                <c:pt idx="29">
                  <c:v>0.4</c:v>
                </c:pt>
                <c:pt idx="30">
                  <c:v>0.4</c:v>
                </c:pt>
                <c:pt idx="31">
                  <c:v>0.2</c:v>
                </c:pt>
                <c:pt idx="32">
                  <c:v>0.4</c:v>
                </c:pt>
                <c:pt idx="33">
                  <c:v>0.2</c:v>
                </c:pt>
                <c:pt idx="34">
                  <c:v>0.1</c:v>
                </c:pt>
                <c:pt idx="35">
                  <c:v>0.4</c:v>
                </c:pt>
                <c:pt idx="36">
                  <c:v>0.2</c:v>
                </c:pt>
                <c:pt idx="37">
                  <c:v>0.4</c:v>
                </c:pt>
                <c:pt idx="38">
                  <c:v>0.4</c:v>
                </c:pt>
                <c:pt idx="39">
                  <c:v>0.4</c:v>
                </c:pt>
                <c:pt idx="40">
                  <c:v>0.2</c:v>
                </c:pt>
                <c:pt idx="41">
                  <c:v>0.2</c:v>
                </c:pt>
                <c:pt idx="42">
                  <c:v>0.4</c:v>
                </c:pt>
                <c:pt idx="43">
                  <c:v>0.1</c:v>
                </c:pt>
                <c:pt idx="44">
                  <c:v>0.2</c:v>
                </c:pt>
                <c:pt idx="45">
                  <c:v>0.4</c:v>
                </c:pt>
                <c:pt idx="46">
                  <c:v>0.4</c:v>
                </c:pt>
                <c:pt idx="47">
                  <c:v>0.4</c:v>
                </c:pt>
                <c:pt idx="48">
                  <c:v>0.2</c:v>
                </c:pt>
                <c:pt idx="49">
                  <c:v>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'11LC'!$F$2</c:f>
              <c:strCache>
                <c:ptCount val="1"/>
                <c:pt idx="0">
                  <c:v>43</c:v>
                </c:pt>
              </c:strCache>
            </c:strRef>
          </c:tx>
          <c:val>
            <c:numRef>
              <c:f>'11LC'!$F$3:$F$52</c:f>
              <c:numCache>
                <c:formatCode>General</c:formatCode>
                <c:ptCount val="50"/>
                <c:pt idx="0">
                  <c:v>0.7</c:v>
                </c:pt>
                <c:pt idx="1">
                  <c:v>0.9</c:v>
                </c:pt>
                <c:pt idx="2">
                  <c:v>0.7</c:v>
                </c:pt>
                <c:pt idx="3">
                  <c:v>0.7</c:v>
                </c:pt>
                <c:pt idx="4">
                  <c:v>0.9</c:v>
                </c:pt>
                <c:pt idx="5">
                  <c:v>0.7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0.7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0.6</c:v>
                </c:pt>
                <c:pt idx="14">
                  <c:v>0.5</c:v>
                </c:pt>
                <c:pt idx="15">
                  <c:v>0.7</c:v>
                </c:pt>
                <c:pt idx="16">
                  <c:v>0.9</c:v>
                </c:pt>
                <c:pt idx="17">
                  <c:v>0.9</c:v>
                </c:pt>
                <c:pt idx="18">
                  <c:v>0.7</c:v>
                </c:pt>
                <c:pt idx="19">
                  <c:v>0.9</c:v>
                </c:pt>
                <c:pt idx="20">
                  <c:v>1</c:v>
                </c:pt>
                <c:pt idx="21">
                  <c:v>0.6</c:v>
                </c:pt>
                <c:pt idx="22">
                  <c:v>1.1000000000000001</c:v>
                </c:pt>
                <c:pt idx="23">
                  <c:v>1</c:v>
                </c:pt>
                <c:pt idx="24">
                  <c:v>0.7</c:v>
                </c:pt>
                <c:pt idx="25">
                  <c:v>0.7</c:v>
                </c:pt>
                <c:pt idx="26">
                  <c:v>1</c:v>
                </c:pt>
                <c:pt idx="27">
                  <c:v>0.6</c:v>
                </c:pt>
                <c:pt idx="28">
                  <c:v>1</c:v>
                </c:pt>
                <c:pt idx="29">
                  <c:v>0.7</c:v>
                </c:pt>
                <c:pt idx="30">
                  <c:v>0.9</c:v>
                </c:pt>
                <c:pt idx="31">
                  <c:v>0.9</c:v>
                </c:pt>
                <c:pt idx="32">
                  <c:v>0.9</c:v>
                </c:pt>
                <c:pt idx="33">
                  <c:v>1</c:v>
                </c:pt>
                <c:pt idx="34">
                  <c:v>0.9</c:v>
                </c:pt>
                <c:pt idx="35">
                  <c:v>0.7</c:v>
                </c:pt>
                <c:pt idx="36">
                  <c:v>0.6</c:v>
                </c:pt>
                <c:pt idx="37">
                  <c:v>0.7</c:v>
                </c:pt>
                <c:pt idx="38">
                  <c:v>1</c:v>
                </c:pt>
                <c:pt idx="39">
                  <c:v>0.7</c:v>
                </c:pt>
                <c:pt idx="40">
                  <c:v>0.7</c:v>
                </c:pt>
                <c:pt idx="41">
                  <c:v>0.9</c:v>
                </c:pt>
                <c:pt idx="42">
                  <c:v>0.6</c:v>
                </c:pt>
                <c:pt idx="43">
                  <c:v>0.7</c:v>
                </c:pt>
                <c:pt idx="44">
                  <c:v>0.7</c:v>
                </c:pt>
                <c:pt idx="45">
                  <c:v>0.9</c:v>
                </c:pt>
                <c:pt idx="46">
                  <c:v>0.7</c:v>
                </c:pt>
                <c:pt idx="47">
                  <c:v>0.7</c:v>
                </c:pt>
                <c:pt idx="48">
                  <c:v>0.6</c:v>
                </c:pt>
                <c:pt idx="49">
                  <c:v>0.9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'11LC'!$G$2</c:f>
              <c:strCache>
                <c:ptCount val="1"/>
                <c:pt idx="0">
                  <c:v>245</c:v>
                </c:pt>
              </c:strCache>
            </c:strRef>
          </c:tx>
          <c:val>
            <c:numRef>
              <c:f>'11LC'!$G$3:$G$52</c:f>
              <c:numCache>
                <c:formatCode>General</c:formatCode>
                <c:ptCount val="50"/>
                <c:pt idx="0">
                  <c:v>0.5</c:v>
                </c:pt>
                <c:pt idx="1">
                  <c:v>0.5</c:v>
                </c:pt>
                <c:pt idx="2">
                  <c:v>0.7</c:v>
                </c:pt>
                <c:pt idx="3">
                  <c:v>0.5</c:v>
                </c:pt>
                <c:pt idx="4">
                  <c:v>0.6</c:v>
                </c:pt>
                <c:pt idx="5">
                  <c:v>0.5</c:v>
                </c:pt>
                <c:pt idx="6">
                  <c:v>0.7</c:v>
                </c:pt>
                <c:pt idx="7">
                  <c:v>0.7</c:v>
                </c:pt>
                <c:pt idx="8">
                  <c:v>0.5</c:v>
                </c:pt>
                <c:pt idx="9">
                  <c:v>0.5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0.7</c:v>
                </c:pt>
                <c:pt idx="14">
                  <c:v>0.6</c:v>
                </c:pt>
                <c:pt idx="15">
                  <c:v>0.6</c:v>
                </c:pt>
                <c:pt idx="16">
                  <c:v>0.7</c:v>
                </c:pt>
                <c:pt idx="17">
                  <c:v>0.7</c:v>
                </c:pt>
                <c:pt idx="18">
                  <c:v>0.9</c:v>
                </c:pt>
                <c:pt idx="19">
                  <c:v>0.5</c:v>
                </c:pt>
                <c:pt idx="20">
                  <c:v>0.5</c:v>
                </c:pt>
                <c:pt idx="21">
                  <c:v>0.7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  <c:pt idx="25">
                  <c:v>0.7</c:v>
                </c:pt>
                <c:pt idx="26">
                  <c:v>0.7</c:v>
                </c:pt>
                <c:pt idx="27">
                  <c:v>0.7</c:v>
                </c:pt>
                <c:pt idx="28">
                  <c:v>0.7</c:v>
                </c:pt>
                <c:pt idx="29">
                  <c:v>0.5</c:v>
                </c:pt>
                <c:pt idx="30">
                  <c:v>0.6</c:v>
                </c:pt>
                <c:pt idx="31">
                  <c:v>0.7</c:v>
                </c:pt>
                <c:pt idx="32">
                  <c:v>0.7</c:v>
                </c:pt>
                <c:pt idx="33">
                  <c:v>0.7</c:v>
                </c:pt>
                <c:pt idx="34">
                  <c:v>0.7</c:v>
                </c:pt>
                <c:pt idx="35">
                  <c:v>0.5</c:v>
                </c:pt>
                <c:pt idx="36">
                  <c:v>0.6</c:v>
                </c:pt>
                <c:pt idx="37">
                  <c:v>0.5</c:v>
                </c:pt>
                <c:pt idx="38">
                  <c:v>0.7</c:v>
                </c:pt>
                <c:pt idx="39">
                  <c:v>0.5</c:v>
                </c:pt>
                <c:pt idx="40">
                  <c:v>0.6</c:v>
                </c:pt>
                <c:pt idx="41">
                  <c:v>0.7</c:v>
                </c:pt>
                <c:pt idx="42">
                  <c:v>0.5</c:v>
                </c:pt>
                <c:pt idx="43">
                  <c:v>0.7</c:v>
                </c:pt>
                <c:pt idx="44">
                  <c:v>0.7</c:v>
                </c:pt>
                <c:pt idx="45">
                  <c:v>0.6</c:v>
                </c:pt>
                <c:pt idx="46">
                  <c:v>0.6</c:v>
                </c:pt>
                <c:pt idx="47">
                  <c:v>0.5</c:v>
                </c:pt>
                <c:pt idx="48">
                  <c:v>0.6</c:v>
                </c:pt>
                <c:pt idx="49">
                  <c:v>0.5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'11LC'!$H$2</c:f>
              <c:strCache>
                <c:ptCount val="1"/>
                <c:pt idx="0">
                  <c:v>99</c:v>
                </c:pt>
              </c:strCache>
            </c:strRef>
          </c:tx>
          <c:val>
            <c:numRef>
              <c:f>'11LC'!$H$3:$H$52</c:f>
              <c:numCache>
                <c:formatCode>General</c:formatCode>
                <c:ptCount val="50"/>
                <c:pt idx="0">
                  <c:v>0.5</c:v>
                </c:pt>
                <c:pt idx="1">
                  <c:v>0.5</c:v>
                </c:pt>
                <c:pt idx="2">
                  <c:v>0.6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0.6</c:v>
                </c:pt>
                <c:pt idx="7">
                  <c:v>0.5</c:v>
                </c:pt>
                <c:pt idx="8">
                  <c:v>0.5</c:v>
                </c:pt>
                <c:pt idx="9">
                  <c:v>0.6</c:v>
                </c:pt>
                <c:pt idx="10">
                  <c:v>0.5</c:v>
                </c:pt>
                <c:pt idx="11">
                  <c:v>0.6</c:v>
                </c:pt>
                <c:pt idx="12">
                  <c:v>0.4</c:v>
                </c:pt>
                <c:pt idx="13">
                  <c:v>0.5</c:v>
                </c:pt>
                <c:pt idx="14">
                  <c:v>0.6</c:v>
                </c:pt>
                <c:pt idx="15">
                  <c:v>0.5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0.4</c:v>
                </c:pt>
                <c:pt idx="20">
                  <c:v>0.4</c:v>
                </c:pt>
                <c:pt idx="21">
                  <c:v>0.7</c:v>
                </c:pt>
                <c:pt idx="22">
                  <c:v>0.5</c:v>
                </c:pt>
                <c:pt idx="23">
                  <c:v>0.5</c:v>
                </c:pt>
                <c:pt idx="24">
                  <c:v>0.6</c:v>
                </c:pt>
                <c:pt idx="25">
                  <c:v>0.5</c:v>
                </c:pt>
                <c:pt idx="26">
                  <c:v>0.6</c:v>
                </c:pt>
                <c:pt idx="27">
                  <c:v>0.6</c:v>
                </c:pt>
                <c:pt idx="28">
                  <c:v>0.7</c:v>
                </c:pt>
                <c:pt idx="29">
                  <c:v>0.5</c:v>
                </c:pt>
                <c:pt idx="30">
                  <c:v>0.4</c:v>
                </c:pt>
                <c:pt idx="31">
                  <c:v>0.6</c:v>
                </c:pt>
                <c:pt idx="32">
                  <c:v>0.4</c:v>
                </c:pt>
                <c:pt idx="33">
                  <c:v>0.6</c:v>
                </c:pt>
                <c:pt idx="34">
                  <c:v>0.6</c:v>
                </c:pt>
                <c:pt idx="35">
                  <c:v>0.5</c:v>
                </c:pt>
                <c:pt idx="36">
                  <c:v>0.6</c:v>
                </c:pt>
                <c:pt idx="37">
                  <c:v>0.4</c:v>
                </c:pt>
                <c:pt idx="38">
                  <c:v>0.5</c:v>
                </c:pt>
                <c:pt idx="39">
                  <c:v>0.6</c:v>
                </c:pt>
                <c:pt idx="40">
                  <c:v>0.5</c:v>
                </c:pt>
                <c:pt idx="41">
                  <c:v>0.6</c:v>
                </c:pt>
                <c:pt idx="42">
                  <c:v>0.5</c:v>
                </c:pt>
                <c:pt idx="43">
                  <c:v>0.6</c:v>
                </c:pt>
                <c:pt idx="44">
                  <c:v>0.6</c:v>
                </c:pt>
                <c:pt idx="45">
                  <c:v>0.4</c:v>
                </c:pt>
                <c:pt idx="46">
                  <c:v>0.5</c:v>
                </c:pt>
                <c:pt idx="47">
                  <c:v>0.5</c:v>
                </c:pt>
                <c:pt idx="48">
                  <c:v>0.6</c:v>
                </c:pt>
                <c:pt idx="49">
                  <c:v>0.5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'11LC'!$I$2</c:f>
              <c:strCache>
                <c:ptCount val="1"/>
                <c:pt idx="0">
                  <c:v>293</c:v>
                </c:pt>
              </c:strCache>
            </c:strRef>
          </c:tx>
          <c:val>
            <c:numRef>
              <c:f>'11LC'!$I$3:$I$52</c:f>
              <c:numCache>
                <c:formatCode>General</c:formatCode>
                <c:ptCount val="50"/>
                <c:pt idx="0">
                  <c:v>0.9</c:v>
                </c:pt>
                <c:pt idx="1">
                  <c:v>0.6</c:v>
                </c:pt>
                <c:pt idx="2">
                  <c:v>0.9</c:v>
                </c:pt>
                <c:pt idx="3">
                  <c:v>0.9</c:v>
                </c:pt>
                <c:pt idx="4">
                  <c:v>0.7</c:v>
                </c:pt>
                <c:pt idx="5">
                  <c:v>1.2</c:v>
                </c:pt>
                <c:pt idx="6">
                  <c:v>0.9</c:v>
                </c:pt>
                <c:pt idx="7">
                  <c:v>0.9</c:v>
                </c:pt>
                <c:pt idx="8">
                  <c:v>1</c:v>
                </c:pt>
                <c:pt idx="9">
                  <c:v>0.6</c:v>
                </c:pt>
                <c:pt idx="10">
                  <c:v>0.6</c:v>
                </c:pt>
                <c:pt idx="11">
                  <c:v>0.9</c:v>
                </c:pt>
                <c:pt idx="12">
                  <c:v>0.6</c:v>
                </c:pt>
                <c:pt idx="13">
                  <c:v>0.7</c:v>
                </c:pt>
                <c:pt idx="14">
                  <c:v>0.9</c:v>
                </c:pt>
                <c:pt idx="15">
                  <c:v>1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0.6</c:v>
                </c:pt>
                <c:pt idx="23">
                  <c:v>0.6</c:v>
                </c:pt>
                <c:pt idx="24">
                  <c:v>0.9</c:v>
                </c:pt>
                <c:pt idx="25">
                  <c:v>0.2</c:v>
                </c:pt>
                <c:pt idx="26">
                  <c:v>0.7</c:v>
                </c:pt>
                <c:pt idx="27">
                  <c:v>1.1000000000000001</c:v>
                </c:pt>
                <c:pt idx="28">
                  <c:v>0.6</c:v>
                </c:pt>
                <c:pt idx="29">
                  <c:v>1.1000000000000001</c:v>
                </c:pt>
                <c:pt idx="30">
                  <c:v>0.6</c:v>
                </c:pt>
                <c:pt idx="31">
                  <c:v>0.7</c:v>
                </c:pt>
                <c:pt idx="32">
                  <c:v>0.7</c:v>
                </c:pt>
                <c:pt idx="33">
                  <c:v>0.7</c:v>
                </c:pt>
                <c:pt idx="34">
                  <c:v>0.6</c:v>
                </c:pt>
                <c:pt idx="35">
                  <c:v>0.7</c:v>
                </c:pt>
                <c:pt idx="36">
                  <c:v>1.3</c:v>
                </c:pt>
                <c:pt idx="37">
                  <c:v>0.9</c:v>
                </c:pt>
                <c:pt idx="38">
                  <c:v>0.6</c:v>
                </c:pt>
                <c:pt idx="39">
                  <c:v>0.7</c:v>
                </c:pt>
                <c:pt idx="40">
                  <c:v>1.1000000000000001</c:v>
                </c:pt>
                <c:pt idx="41">
                  <c:v>0.7</c:v>
                </c:pt>
                <c:pt idx="42">
                  <c:v>0.9</c:v>
                </c:pt>
                <c:pt idx="43">
                  <c:v>0.9</c:v>
                </c:pt>
                <c:pt idx="44">
                  <c:v>0.9</c:v>
                </c:pt>
                <c:pt idx="45">
                  <c:v>0.6</c:v>
                </c:pt>
                <c:pt idx="46">
                  <c:v>0.5</c:v>
                </c:pt>
                <c:pt idx="47">
                  <c:v>0.7</c:v>
                </c:pt>
                <c:pt idx="48">
                  <c:v>0.6</c:v>
                </c:pt>
                <c:pt idx="49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79648"/>
        <c:axId val="61581184"/>
      </c:lineChart>
      <c:catAx>
        <c:axId val="61579648"/>
        <c:scaling>
          <c:orientation val="minMax"/>
        </c:scaling>
        <c:delete val="0"/>
        <c:axPos val="b"/>
        <c:majorTickMark val="out"/>
        <c:minorTickMark val="none"/>
        <c:tickLblPos val="nextTo"/>
        <c:crossAx val="61581184"/>
        <c:crosses val="autoZero"/>
        <c:auto val="1"/>
        <c:lblAlgn val="ctr"/>
        <c:lblOffset val="100"/>
        <c:noMultiLvlLbl val="0"/>
      </c:catAx>
      <c:valAx>
        <c:axId val="61581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579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'11RS'!$B$2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'11RS'!$B$3:$B$52</c:f>
              <c:numCache>
                <c:formatCode>General</c:formatCode>
                <c:ptCount val="50"/>
                <c:pt idx="0">
                  <c:v>21.4</c:v>
                </c:pt>
                <c:pt idx="1">
                  <c:v>21.6</c:v>
                </c:pt>
                <c:pt idx="2">
                  <c:v>21.6</c:v>
                </c:pt>
                <c:pt idx="3">
                  <c:v>21.2</c:v>
                </c:pt>
                <c:pt idx="4">
                  <c:v>21.4</c:v>
                </c:pt>
                <c:pt idx="5">
                  <c:v>21.6</c:v>
                </c:pt>
                <c:pt idx="6">
                  <c:v>21.4</c:v>
                </c:pt>
                <c:pt idx="7">
                  <c:v>21.4</c:v>
                </c:pt>
                <c:pt idx="8">
                  <c:v>21.4</c:v>
                </c:pt>
                <c:pt idx="9">
                  <c:v>21.5</c:v>
                </c:pt>
                <c:pt idx="10">
                  <c:v>21.5</c:v>
                </c:pt>
                <c:pt idx="11">
                  <c:v>21.5</c:v>
                </c:pt>
                <c:pt idx="12">
                  <c:v>21.5</c:v>
                </c:pt>
                <c:pt idx="13">
                  <c:v>21.4</c:v>
                </c:pt>
                <c:pt idx="14">
                  <c:v>21.4</c:v>
                </c:pt>
                <c:pt idx="15">
                  <c:v>21.7</c:v>
                </c:pt>
                <c:pt idx="16">
                  <c:v>21.4</c:v>
                </c:pt>
                <c:pt idx="17">
                  <c:v>21.5</c:v>
                </c:pt>
                <c:pt idx="18">
                  <c:v>21.5</c:v>
                </c:pt>
                <c:pt idx="19">
                  <c:v>21.6</c:v>
                </c:pt>
                <c:pt idx="20">
                  <c:v>21.5</c:v>
                </c:pt>
                <c:pt idx="21">
                  <c:v>21.6</c:v>
                </c:pt>
                <c:pt idx="22">
                  <c:v>21.5</c:v>
                </c:pt>
                <c:pt idx="23">
                  <c:v>21.6</c:v>
                </c:pt>
                <c:pt idx="24">
                  <c:v>21.5</c:v>
                </c:pt>
                <c:pt idx="25">
                  <c:v>21.4</c:v>
                </c:pt>
                <c:pt idx="26">
                  <c:v>21.2</c:v>
                </c:pt>
                <c:pt idx="27">
                  <c:v>21.4</c:v>
                </c:pt>
                <c:pt idx="28">
                  <c:v>21.2</c:v>
                </c:pt>
                <c:pt idx="29">
                  <c:v>21.5</c:v>
                </c:pt>
                <c:pt idx="30">
                  <c:v>21.5</c:v>
                </c:pt>
                <c:pt idx="31">
                  <c:v>21.2</c:v>
                </c:pt>
                <c:pt idx="32">
                  <c:v>21.7</c:v>
                </c:pt>
                <c:pt idx="33">
                  <c:v>21.7</c:v>
                </c:pt>
                <c:pt idx="34">
                  <c:v>21.6</c:v>
                </c:pt>
                <c:pt idx="35">
                  <c:v>21.5</c:v>
                </c:pt>
                <c:pt idx="36">
                  <c:v>21.5</c:v>
                </c:pt>
                <c:pt idx="37">
                  <c:v>21.4</c:v>
                </c:pt>
                <c:pt idx="38">
                  <c:v>21.6</c:v>
                </c:pt>
                <c:pt idx="39">
                  <c:v>21.2</c:v>
                </c:pt>
                <c:pt idx="40">
                  <c:v>21.1</c:v>
                </c:pt>
                <c:pt idx="41">
                  <c:v>21.4</c:v>
                </c:pt>
                <c:pt idx="42">
                  <c:v>21.4</c:v>
                </c:pt>
                <c:pt idx="43">
                  <c:v>21.5</c:v>
                </c:pt>
                <c:pt idx="44">
                  <c:v>21.6</c:v>
                </c:pt>
                <c:pt idx="45">
                  <c:v>21.4</c:v>
                </c:pt>
                <c:pt idx="46">
                  <c:v>21.4</c:v>
                </c:pt>
                <c:pt idx="47">
                  <c:v>21.2</c:v>
                </c:pt>
                <c:pt idx="48">
                  <c:v>21.4</c:v>
                </c:pt>
                <c:pt idx="49">
                  <c:v>21.7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'11RS'!$C$2</c:f>
              <c:strCache>
                <c:ptCount val="1"/>
                <c:pt idx="0">
                  <c:v>110</c:v>
                </c:pt>
              </c:strCache>
            </c:strRef>
          </c:tx>
          <c:val>
            <c:numRef>
              <c:f>'11RS'!$C$3:$C$52</c:f>
              <c:numCache>
                <c:formatCode>General</c:formatCode>
                <c:ptCount val="50"/>
                <c:pt idx="0">
                  <c:v>18.8</c:v>
                </c:pt>
                <c:pt idx="1">
                  <c:v>19</c:v>
                </c:pt>
                <c:pt idx="2">
                  <c:v>18.8</c:v>
                </c:pt>
                <c:pt idx="3">
                  <c:v>18.7</c:v>
                </c:pt>
                <c:pt idx="4">
                  <c:v>19</c:v>
                </c:pt>
                <c:pt idx="5">
                  <c:v>18.8</c:v>
                </c:pt>
                <c:pt idx="6">
                  <c:v>18.8</c:v>
                </c:pt>
                <c:pt idx="7">
                  <c:v>19</c:v>
                </c:pt>
                <c:pt idx="8">
                  <c:v>18.8</c:v>
                </c:pt>
                <c:pt idx="9">
                  <c:v>18.8</c:v>
                </c:pt>
                <c:pt idx="10">
                  <c:v>18.899999999999999</c:v>
                </c:pt>
                <c:pt idx="11">
                  <c:v>18.7</c:v>
                </c:pt>
                <c:pt idx="12">
                  <c:v>18.7</c:v>
                </c:pt>
                <c:pt idx="13">
                  <c:v>18.899999999999999</c:v>
                </c:pt>
                <c:pt idx="14">
                  <c:v>19</c:v>
                </c:pt>
                <c:pt idx="15">
                  <c:v>18.600000000000001</c:v>
                </c:pt>
                <c:pt idx="16">
                  <c:v>18.7</c:v>
                </c:pt>
                <c:pt idx="17">
                  <c:v>18.8</c:v>
                </c:pt>
                <c:pt idx="18">
                  <c:v>18.7</c:v>
                </c:pt>
                <c:pt idx="19">
                  <c:v>19</c:v>
                </c:pt>
                <c:pt idx="20">
                  <c:v>18.899999999999999</c:v>
                </c:pt>
                <c:pt idx="21">
                  <c:v>18.899999999999999</c:v>
                </c:pt>
                <c:pt idx="22">
                  <c:v>18.899999999999999</c:v>
                </c:pt>
                <c:pt idx="23">
                  <c:v>18.899999999999999</c:v>
                </c:pt>
                <c:pt idx="24">
                  <c:v>18.899999999999999</c:v>
                </c:pt>
                <c:pt idx="25">
                  <c:v>18.8</c:v>
                </c:pt>
                <c:pt idx="26">
                  <c:v>18.600000000000001</c:v>
                </c:pt>
                <c:pt idx="27">
                  <c:v>18.7</c:v>
                </c:pt>
                <c:pt idx="28">
                  <c:v>18.7</c:v>
                </c:pt>
                <c:pt idx="29">
                  <c:v>18.7</c:v>
                </c:pt>
                <c:pt idx="30">
                  <c:v>18.8</c:v>
                </c:pt>
                <c:pt idx="31">
                  <c:v>18.899999999999999</c:v>
                </c:pt>
                <c:pt idx="32">
                  <c:v>18.7</c:v>
                </c:pt>
                <c:pt idx="33">
                  <c:v>18.899999999999999</c:v>
                </c:pt>
                <c:pt idx="34">
                  <c:v>18.7</c:v>
                </c:pt>
                <c:pt idx="35">
                  <c:v>18.8</c:v>
                </c:pt>
                <c:pt idx="36">
                  <c:v>18.399999999999999</c:v>
                </c:pt>
                <c:pt idx="37">
                  <c:v>18.600000000000001</c:v>
                </c:pt>
                <c:pt idx="38">
                  <c:v>18.7</c:v>
                </c:pt>
                <c:pt idx="39">
                  <c:v>18.7</c:v>
                </c:pt>
                <c:pt idx="40">
                  <c:v>18.7</c:v>
                </c:pt>
                <c:pt idx="41">
                  <c:v>18.7</c:v>
                </c:pt>
                <c:pt idx="42">
                  <c:v>18.7</c:v>
                </c:pt>
                <c:pt idx="43">
                  <c:v>18.8</c:v>
                </c:pt>
                <c:pt idx="44">
                  <c:v>18.8</c:v>
                </c:pt>
                <c:pt idx="45">
                  <c:v>18.8</c:v>
                </c:pt>
                <c:pt idx="46">
                  <c:v>18.7</c:v>
                </c:pt>
                <c:pt idx="47">
                  <c:v>18.7</c:v>
                </c:pt>
                <c:pt idx="48">
                  <c:v>18.8</c:v>
                </c:pt>
                <c:pt idx="49">
                  <c:v>18.8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'11RS'!$D$2</c:f>
              <c:strCache>
                <c:ptCount val="1"/>
                <c:pt idx="0">
                  <c:v>166</c:v>
                </c:pt>
              </c:strCache>
            </c:strRef>
          </c:tx>
          <c:val>
            <c:numRef>
              <c:f>'11RS'!$D$3:$D$52</c:f>
              <c:numCache>
                <c:formatCode>General</c:formatCode>
                <c:ptCount val="50"/>
                <c:pt idx="0">
                  <c:v>20</c:v>
                </c:pt>
                <c:pt idx="1">
                  <c:v>20.100000000000001</c:v>
                </c:pt>
                <c:pt idx="2">
                  <c:v>20</c:v>
                </c:pt>
                <c:pt idx="3">
                  <c:v>20.100000000000001</c:v>
                </c:pt>
                <c:pt idx="4">
                  <c:v>20</c:v>
                </c:pt>
                <c:pt idx="5">
                  <c:v>19.899999999999999</c:v>
                </c:pt>
                <c:pt idx="6">
                  <c:v>20.100000000000001</c:v>
                </c:pt>
                <c:pt idx="7">
                  <c:v>20</c:v>
                </c:pt>
                <c:pt idx="8">
                  <c:v>20.100000000000001</c:v>
                </c:pt>
                <c:pt idx="9">
                  <c:v>20.3</c:v>
                </c:pt>
                <c:pt idx="10">
                  <c:v>19.899999999999999</c:v>
                </c:pt>
                <c:pt idx="11">
                  <c:v>20</c:v>
                </c:pt>
                <c:pt idx="12">
                  <c:v>19.899999999999999</c:v>
                </c:pt>
                <c:pt idx="13">
                  <c:v>20</c:v>
                </c:pt>
                <c:pt idx="14">
                  <c:v>20.3</c:v>
                </c:pt>
                <c:pt idx="15">
                  <c:v>19.8</c:v>
                </c:pt>
                <c:pt idx="16">
                  <c:v>20.3</c:v>
                </c:pt>
                <c:pt idx="17">
                  <c:v>19.899999999999999</c:v>
                </c:pt>
                <c:pt idx="18">
                  <c:v>19.899999999999999</c:v>
                </c:pt>
                <c:pt idx="19">
                  <c:v>19.899999999999999</c:v>
                </c:pt>
                <c:pt idx="20">
                  <c:v>19.8</c:v>
                </c:pt>
                <c:pt idx="21">
                  <c:v>19.899999999999999</c:v>
                </c:pt>
                <c:pt idx="22">
                  <c:v>20.100000000000001</c:v>
                </c:pt>
                <c:pt idx="23">
                  <c:v>20.100000000000001</c:v>
                </c:pt>
                <c:pt idx="24">
                  <c:v>19.899999999999999</c:v>
                </c:pt>
                <c:pt idx="25">
                  <c:v>20.3</c:v>
                </c:pt>
                <c:pt idx="26">
                  <c:v>20</c:v>
                </c:pt>
                <c:pt idx="27">
                  <c:v>20.399999999999999</c:v>
                </c:pt>
                <c:pt idx="28">
                  <c:v>20</c:v>
                </c:pt>
                <c:pt idx="29">
                  <c:v>19.899999999999999</c:v>
                </c:pt>
                <c:pt idx="30">
                  <c:v>20.100000000000001</c:v>
                </c:pt>
                <c:pt idx="31">
                  <c:v>20.100000000000001</c:v>
                </c:pt>
                <c:pt idx="32">
                  <c:v>20.100000000000001</c:v>
                </c:pt>
                <c:pt idx="33">
                  <c:v>20.100000000000001</c:v>
                </c:pt>
                <c:pt idx="34">
                  <c:v>20.3</c:v>
                </c:pt>
                <c:pt idx="35">
                  <c:v>20.399999999999999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20.3</c:v>
                </c:pt>
                <c:pt idx="40">
                  <c:v>20.399999999999999</c:v>
                </c:pt>
                <c:pt idx="41">
                  <c:v>20.100000000000001</c:v>
                </c:pt>
                <c:pt idx="42">
                  <c:v>19.899999999999999</c:v>
                </c:pt>
                <c:pt idx="43">
                  <c:v>20.100000000000001</c:v>
                </c:pt>
                <c:pt idx="44">
                  <c:v>20.100000000000001</c:v>
                </c:pt>
                <c:pt idx="45">
                  <c:v>20.100000000000001</c:v>
                </c:pt>
                <c:pt idx="46">
                  <c:v>20</c:v>
                </c:pt>
                <c:pt idx="47">
                  <c:v>20.100000000000001</c:v>
                </c:pt>
                <c:pt idx="48">
                  <c:v>20.100000000000001</c:v>
                </c:pt>
                <c:pt idx="49">
                  <c:v>19.899999999999999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'11RS'!$E$2</c:f>
              <c:strCache>
                <c:ptCount val="1"/>
                <c:pt idx="0">
                  <c:v>212</c:v>
                </c:pt>
              </c:strCache>
            </c:strRef>
          </c:tx>
          <c:val>
            <c:numRef>
              <c:f>'11RS'!$E$3:$E$52</c:f>
              <c:numCache>
                <c:formatCode>General</c:formatCode>
                <c:ptCount val="50"/>
                <c:pt idx="0">
                  <c:v>19.8</c:v>
                </c:pt>
                <c:pt idx="1">
                  <c:v>19.899999999999999</c:v>
                </c:pt>
                <c:pt idx="2">
                  <c:v>19.8</c:v>
                </c:pt>
                <c:pt idx="3">
                  <c:v>20</c:v>
                </c:pt>
                <c:pt idx="4">
                  <c:v>20</c:v>
                </c:pt>
                <c:pt idx="5">
                  <c:v>19.899999999999999</c:v>
                </c:pt>
                <c:pt idx="6">
                  <c:v>19.8</c:v>
                </c:pt>
                <c:pt idx="7">
                  <c:v>20</c:v>
                </c:pt>
                <c:pt idx="8">
                  <c:v>19.899999999999999</c:v>
                </c:pt>
                <c:pt idx="9">
                  <c:v>20</c:v>
                </c:pt>
                <c:pt idx="10">
                  <c:v>19.8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19.899999999999999</c:v>
                </c:pt>
                <c:pt idx="15">
                  <c:v>19.899999999999999</c:v>
                </c:pt>
                <c:pt idx="16">
                  <c:v>20</c:v>
                </c:pt>
                <c:pt idx="17">
                  <c:v>19.899999999999999</c:v>
                </c:pt>
                <c:pt idx="18">
                  <c:v>19.899999999999999</c:v>
                </c:pt>
                <c:pt idx="19">
                  <c:v>19.8</c:v>
                </c:pt>
                <c:pt idx="20">
                  <c:v>19.899999999999999</c:v>
                </c:pt>
                <c:pt idx="21">
                  <c:v>19.899999999999999</c:v>
                </c:pt>
                <c:pt idx="22">
                  <c:v>19.899999999999999</c:v>
                </c:pt>
                <c:pt idx="23">
                  <c:v>19.8</c:v>
                </c:pt>
                <c:pt idx="24">
                  <c:v>19.8</c:v>
                </c:pt>
                <c:pt idx="25">
                  <c:v>19.899999999999999</c:v>
                </c:pt>
                <c:pt idx="26">
                  <c:v>19.899999999999999</c:v>
                </c:pt>
                <c:pt idx="27">
                  <c:v>20</c:v>
                </c:pt>
                <c:pt idx="28">
                  <c:v>19.899999999999999</c:v>
                </c:pt>
                <c:pt idx="29">
                  <c:v>19.899999999999999</c:v>
                </c:pt>
                <c:pt idx="30">
                  <c:v>20</c:v>
                </c:pt>
                <c:pt idx="31">
                  <c:v>19.899999999999999</c:v>
                </c:pt>
                <c:pt idx="32">
                  <c:v>19.8</c:v>
                </c:pt>
                <c:pt idx="33">
                  <c:v>19.8</c:v>
                </c:pt>
                <c:pt idx="34">
                  <c:v>19.899999999999999</c:v>
                </c:pt>
                <c:pt idx="35">
                  <c:v>19.7</c:v>
                </c:pt>
                <c:pt idx="36">
                  <c:v>19.899999999999999</c:v>
                </c:pt>
                <c:pt idx="37">
                  <c:v>19.899999999999999</c:v>
                </c:pt>
                <c:pt idx="38">
                  <c:v>19.8</c:v>
                </c:pt>
                <c:pt idx="39">
                  <c:v>19.8</c:v>
                </c:pt>
                <c:pt idx="40">
                  <c:v>19.899999999999999</c:v>
                </c:pt>
                <c:pt idx="41">
                  <c:v>20</c:v>
                </c:pt>
                <c:pt idx="42">
                  <c:v>19.899999999999999</c:v>
                </c:pt>
                <c:pt idx="43">
                  <c:v>19.8</c:v>
                </c:pt>
                <c:pt idx="44">
                  <c:v>19.8</c:v>
                </c:pt>
                <c:pt idx="45">
                  <c:v>19.899999999999999</c:v>
                </c:pt>
                <c:pt idx="46">
                  <c:v>19.899999999999999</c:v>
                </c:pt>
                <c:pt idx="47">
                  <c:v>19.899999999999999</c:v>
                </c:pt>
                <c:pt idx="48">
                  <c:v>19.8</c:v>
                </c:pt>
                <c:pt idx="49">
                  <c:v>19.8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'11RS'!$F$2</c:f>
              <c:strCache>
                <c:ptCount val="1"/>
                <c:pt idx="0">
                  <c:v>43</c:v>
                </c:pt>
              </c:strCache>
            </c:strRef>
          </c:tx>
          <c:val>
            <c:numRef>
              <c:f>'11RS'!$F$3:$F$52</c:f>
              <c:numCache>
                <c:formatCode>General</c:formatCode>
                <c:ptCount val="50"/>
                <c:pt idx="0">
                  <c:v>21.5</c:v>
                </c:pt>
                <c:pt idx="1">
                  <c:v>21.4</c:v>
                </c:pt>
                <c:pt idx="2">
                  <c:v>21.4</c:v>
                </c:pt>
                <c:pt idx="3">
                  <c:v>21.4</c:v>
                </c:pt>
                <c:pt idx="4">
                  <c:v>21.5</c:v>
                </c:pt>
                <c:pt idx="5">
                  <c:v>21.2</c:v>
                </c:pt>
                <c:pt idx="6">
                  <c:v>21.2</c:v>
                </c:pt>
                <c:pt idx="7">
                  <c:v>21.6</c:v>
                </c:pt>
                <c:pt idx="8">
                  <c:v>21.4</c:v>
                </c:pt>
                <c:pt idx="9">
                  <c:v>21.2</c:v>
                </c:pt>
                <c:pt idx="10">
                  <c:v>21.2</c:v>
                </c:pt>
                <c:pt idx="11">
                  <c:v>21.2</c:v>
                </c:pt>
                <c:pt idx="12">
                  <c:v>21.5</c:v>
                </c:pt>
                <c:pt idx="13">
                  <c:v>21.2</c:v>
                </c:pt>
                <c:pt idx="14">
                  <c:v>21.4</c:v>
                </c:pt>
                <c:pt idx="15">
                  <c:v>21.4</c:v>
                </c:pt>
                <c:pt idx="16">
                  <c:v>21.5</c:v>
                </c:pt>
                <c:pt idx="17">
                  <c:v>21.4</c:v>
                </c:pt>
                <c:pt idx="18">
                  <c:v>21.4</c:v>
                </c:pt>
                <c:pt idx="19">
                  <c:v>21.4</c:v>
                </c:pt>
                <c:pt idx="20">
                  <c:v>21.5</c:v>
                </c:pt>
                <c:pt idx="21">
                  <c:v>21.1</c:v>
                </c:pt>
                <c:pt idx="22">
                  <c:v>21.4</c:v>
                </c:pt>
                <c:pt idx="23">
                  <c:v>21</c:v>
                </c:pt>
                <c:pt idx="24">
                  <c:v>21.2</c:v>
                </c:pt>
                <c:pt idx="25">
                  <c:v>21.4</c:v>
                </c:pt>
                <c:pt idx="26">
                  <c:v>21.2</c:v>
                </c:pt>
                <c:pt idx="27">
                  <c:v>21.4</c:v>
                </c:pt>
                <c:pt idx="28">
                  <c:v>21.4</c:v>
                </c:pt>
                <c:pt idx="29">
                  <c:v>21.1</c:v>
                </c:pt>
                <c:pt idx="30">
                  <c:v>21.1</c:v>
                </c:pt>
                <c:pt idx="31">
                  <c:v>21.4</c:v>
                </c:pt>
                <c:pt idx="32">
                  <c:v>21.2</c:v>
                </c:pt>
                <c:pt idx="33">
                  <c:v>21</c:v>
                </c:pt>
                <c:pt idx="34">
                  <c:v>20.9</c:v>
                </c:pt>
                <c:pt idx="35">
                  <c:v>21</c:v>
                </c:pt>
                <c:pt idx="36">
                  <c:v>21.2</c:v>
                </c:pt>
                <c:pt idx="37">
                  <c:v>21.4</c:v>
                </c:pt>
                <c:pt idx="38">
                  <c:v>21.1</c:v>
                </c:pt>
                <c:pt idx="39">
                  <c:v>21.2</c:v>
                </c:pt>
                <c:pt idx="40">
                  <c:v>21.4</c:v>
                </c:pt>
                <c:pt idx="41">
                  <c:v>21.2</c:v>
                </c:pt>
                <c:pt idx="42">
                  <c:v>21.4</c:v>
                </c:pt>
                <c:pt idx="43">
                  <c:v>21</c:v>
                </c:pt>
                <c:pt idx="44">
                  <c:v>21.1</c:v>
                </c:pt>
                <c:pt idx="45">
                  <c:v>21.2</c:v>
                </c:pt>
                <c:pt idx="46">
                  <c:v>21.4</c:v>
                </c:pt>
                <c:pt idx="47">
                  <c:v>20.9</c:v>
                </c:pt>
                <c:pt idx="48">
                  <c:v>21.2</c:v>
                </c:pt>
                <c:pt idx="49">
                  <c:v>21.2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'11RS'!$G$2</c:f>
              <c:strCache>
                <c:ptCount val="1"/>
                <c:pt idx="0">
                  <c:v>245</c:v>
                </c:pt>
              </c:strCache>
            </c:strRef>
          </c:tx>
          <c:val>
            <c:numRef>
              <c:f>'11RS'!$G$3:$G$52</c:f>
              <c:numCache>
                <c:formatCode>General</c:formatCode>
                <c:ptCount val="50"/>
                <c:pt idx="0">
                  <c:v>21.6</c:v>
                </c:pt>
                <c:pt idx="1">
                  <c:v>21.7</c:v>
                </c:pt>
                <c:pt idx="2">
                  <c:v>21.7</c:v>
                </c:pt>
                <c:pt idx="3">
                  <c:v>21.6</c:v>
                </c:pt>
                <c:pt idx="4">
                  <c:v>21.5</c:v>
                </c:pt>
                <c:pt idx="5">
                  <c:v>21.6</c:v>
                </c:pt>
                <c:pt idx="6">
                  <c:v>21.6</c:v>
                </c:pt>
                <c:pt idx="7">
                  <c:v>21.4</c:v>
                </c:pt>
                <c:pt idx="8">
                  <c:v>21.6</c:v>
                </c:pt>
                <c:pt idx="9">
                  <c:v>21.4</c:v>
                </c:pt>
                <c:pt idx="10">
                  <c:v>21.6</c:v>
                </c:pt>
                <c:pt idx="11">
                  <c:v>21.2</c:v>
                </c:pt>
                <c:pt idx="12">
                  <c:v>21.6</c:v>
                </c:pt>
                <c:pt idx="13">
                  <c:v>21.4</c:v>
                </c:pt>
                <c:pt idx="14">
                  <c:v>21.4</c:v>
                </c:pt>
                <c:pt idx="15">
                  <c:v>21.6</c:v>
                </c:pt>
                <c:pt idx="16">
                  <c:v>21.5</c:v>
                </c:pt>
                <c:pt idx="17">
                  <c:v>21.5</c:v>
                </c:pt>
                <c:pt idx="18">
                  <c:v>21.5</c:v>
                </c:pt>
                <c:pt idx="19">
                  <c:v>21.6</c:v>
                </c:pt>
                <c:pt idx="20">
                  <c:v>21.6</c:v>
                </c:pt>
                <c:pt idx="21">
                  <c:v>21.4</c:v>
                </c:pt>
                <c:pt idx="22">
                  <c:v>21.4</c:v>
                </c:pt>
                <c:pt idx="23">
                  <c:v>21.6</c:v>
                </c:pt>
                <c:pt idx="24">
                  <c:v>21.5</c:v>
                </c:pt>
                <c:pt idx="25">
                  <c:v>21.5</c:v>
                </c:pt>
                <c:pt idx="26">
                  <c:v>21.5</c:v>
                </c:pt>
                <c:pt idx="27">
                  <c:v>21.6</c:v>
                </c:pt>
                <c:pt idx="28">
                  <c:v>21.5</c:v>
                </c:pt>
                <c:pt idx="29">
                  <c:v>21.5</c:v>
                </c:pt>
                <c:pt idx="30">
                  <c:v>21.2</c:v>
                </c:pt>
                <c:pt idx="31">
                  <c:v>21.4</c:v>
                </c:pt>
                <c:pt idx="32">
                  <c:v>21.6</c:v>
                </c:pt>
                <c:pt idx="33">
                  <c:v>21.4</c:v>
                </c:pt>
                <c:pt idx="34">
                  <c:v>21.5</c:v>
                </c:pt>
                <c:pt idx="35">
                  <c:v>21.5</c:v>
                </c:pt>
                <c:pt idx="36">
                  <c:v>21.5</c:v>
                </c:pt>
                <c:pt idx="37">
                  <c:v>21.5</c:v>
                </c:pt>
                <c:pt idx="38">
                  <c:v>21.6</c:v>
                </c:pt>
                <c:pt idx="39">
                  <c:v>21.4</c:v>
                </c:pt>
                <c:pt idx="40">
                  <c:v>21.5</c:v>
                </c:pt>
                <c:pt idx="41">
                  <c:v>21.4</c:v>
                </c:pt>
                <c:pt idx="42">
                  <c:v>21.4</c:v>
                </c:pt>
                <c:pt idx="43">
                  <c:v>21.4</c:v>
                </c:pt>
                <c:pt idx="44">
                  <c:v>21.4</c:v>
                </c:pt>
                <c:pt idx="45">
                  <c:v>21.4</c:v>
                </c:pt>
                <c:pt idx="46">
                  <c:v>21.5</c:v>
                </c:pt>
                <c:pt idx="47">
                  <c:v>21.1</c:v>
                </c:pt>
                <c:pt idx="48">
                  <c:v>21.2</c:v>
                </c:pt>
                <c:pt idx="49">
                  <c:v>21.5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'11RS'!$H$2</c:f>
              <c:strCache>
                <c:ptCount val="1"/>
                <c:pt idx="0">
                  <c:v>99</c:v>
                </c:pt>
              </c:strCache>
            </c:strRef>
          </c:tx>
          <c:val>
            <c:numRef>
              <c:f>'11RS'!$H$3:$H$52</c:f>
              <c:numCache>
                <c:formatCode>General</c:formatCode>
                <c:ptCount val="50"/>
                <c:pt idx="0">
                  <c:v>19.399999999999999</c:v>
                </c:pt>
                <c:pt idx="1">
                  <c:v>19.5</c:v>
                </c:pt>
                <c:pt idx="2">
                  <c:v>19.399999999999999</c:v>
                </c:pt>
                <c:pt idx="3">
                  <c:v>19.2</c:v>
                </c:pt>
                <c:pt idx="4">
                  <c:v>19.3</c:v>
                </c:pt>
                <c:pt idx="5">
                  <c:v>19.5</c:v>
                </c:pt>
                <c:pt idx="6">
                  <c:v>19.399999999999999</c:v>
                </c:pt>
                <c:pt idx="7">
                  <c:v>19.3</c:v>
                </c:pt>
                <c:pt idx="8">
                  <c:v>19.3</c:v>
                </c:pt>
                <c:pt idx="9">
                  <c:v>19.3</c:v>
                </c:pt>
                <c:pt idx="10">
                  <c:v>19.399999999999999</c:v>
                </c:pt>
                <c:pt idx="11">
                  <c:v>19.3</c:v>
                </c:pt>
                <c:pt idx="12">
                  <c:v>19.3</c:v>
                </c:pt>
                <c:pt idx="13">
                  <c:v>19.3</c:v>
                </c:pt>
                <c:pt idx="14">
                  <c:v>19.3</c:v>
                </c:pt>
                <c:pt idx="15">
                  <c:v>19.3</c:v>
                </c:pt>
                <c:pt idx="16">
                  <c:v>19.2</c:v>
                </c:pt>
                <c:pt idx="17">
                  <c:v>19.399999999999999</c:v>
                </c:pt>
                <c:pt idx="18">
                  <c:v>19.3</c:v>
                </c:pt>
                <c:pt idx="19">
                  <c:v>19.399999999999999</c:v>
                </c:pt>
                <c:pt idx="20">
                  <c:v>19.3</c:v>
                </c:pt>
                <c:pt idx="21">
                  <c:v>19.3</c:v>
                </c:pt>
                <c:pt idx="22">
                  <c:v>19.2</c:v>
                </c:pt>
                <c:pt idx="23">
                  <c:v>19.399999999999999</c:v>
                </c:pt>
                <c:pt idx="24">
                  <c:v>19.2</c:v>
                </c:pt>
                <c:pt idx="25">
                  <c:v>19.2</c:v>
                </c:pt>
                <c:pt idx="26">
                  <c:v>19</c:v>
                </c:pt>
                <c:pt idx="27">
                  <c:v>19.2</c:v>
                </c:pt>
                <c:pt idx="28">
                  <c:v>19.2</c:v>
                </c:pt>
                <c:pt idx="29">
                  <c:v>19.399999999999999</c:v>
                </c:pt>
                <c:pt idx="30">
                  <c:v>19.2</c:v>
                </c:pt>
                <c:pt idx="31">
                  <c:v>18.899999999999999</c:v>
                </c:pt>
                <c:pt idx="32">
                  <c:v>19.399999999999999</c:v>
                </c:pt>
                <c:pt idx="33">
                  <c:v>19.399999999999999</c:v>
                </c:pt>
                <c:pt idx="34">
                  <c:v>19.3</c:v>
                </c:pt>
                <c:pt idx="35">
                  <c:v>19.3</c:v>
                </c:pt>
                <c:pt idx="36">
                  <c:v>19.2</c:v>
                </c:pt>
                <c:pt idx="37">
                  <c:v>19</c:v>
                </c:pt>
                <c:pt idx="38">
                  <c:v>19.3</c:v>
                </c:pt>
                <c:pt idx="39">
                  <c:v>19</c:v>
                </c:pt>
                <c:pt idx="40">
                  <c:v>19</c:v>
                </c:pt>
                <c:pt idx="41">
                  <c:v>19.2</c:v>
                </c:pt>
                <c:pt idx="42">
                  <c:v>19</c:v>
                </c:pt>
                <c:pt idx="43">
                  <c:v>19.2</c:v>
                </c:pt>
                <c:pt idx="44">
                  <c:v>19.2</c:v>
                </c:pt>
                <c:pt idx="45">
                  <c:v>19.2</c:v>
                </c:pt>
                <c:pt idx="46">
                  <c:v>19.2</c:v>
                </c:pt>
                <c:pt idx="47">
                  <c:v>19</c:v>
                </c:pt>
                <c:pt idx="48">
                  <c:v>19</c:v>
                </c:pt>
                <c:pt idx="49">
                  <c:v>19.3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'11RS'!$I$2</c:f>
              <c:strCache>
                <c:ptCount val="1"/>
                <c:pt idx="0">
                  <c:v>293</c:v>
                </c:pt>
              </c:strCache>
            </c:strRef>
          </c:tx>
          <c:val>
            <c:numRef>
              <c:f>'11RS'!$I$3:$I$52</c:f>
              <c:numCache>
                <c:formatCode>General</c:formatCode>
                <c:ptCount val="50"/>
                <c:pt idx="0">
                  <c:v>19.7</c:v>
                </c:pt>
                <c:pt idx="1">
                  <c:v>19.399999999999999</c:v>
                </c:pt>
                <c:pt idx="2">
                  <c:v>19.7</c:v>
                </c:pt>
                <c:pt idx="3">
                  <c:v>19.8</c:v>
                </c:pt>
                <c:pt idx="4">
                  <c:v>19.8</c:v>
                </c:pt>
                <c:pt idx="5">
                  <c:v>19.399999999999999</c:v>
                </c:pt>
                <c:pt idx="6">
                  <c:v>20</c:v>
                </c:pt>
                <c:pt idx="7">
                  <c:v>19.5</c:v>
                </c:pt>
                <c:pt idx="8">
                  <c:v>19.3</c:v>
                </c:pt>
                <c:pt idx="9">
                  <c:v>19.7</c:v>
                </c:pt>
                <c:pt idx="10">
                  <c:v>19.8</c:v>
                </c:pt>
                <c:pt idx="11">
                  <c:v>19.8</c:v>
                </c:pt>
                <c:pt idx="12">
                  <c:v>19.5</c:v>
                </c:pt>
                <c:pt idx="13">
                  <c:v>19.8</c:v>
                </c:pt>
                <c:pt idx="14">
                  <c:v>19.399999999999999</c:v>
                </c:pt>
                <c:pt idx="15">
                  <c:v>19.399999999999999</c:v>
                </c:pt>
                <c:pt idx="16">
                  <c:v>19.399999999999999</c:v>
                </c:pt>
                <c:pt idx="17">
                  <c:v>19.8</c:v>
                </c:pt>
                <c:pt idx="18">
                  <c:v>19.8</c:v>
                </c:pt>
                <c:pt idx="19">
                  <c:v>19.5</c:v>
                </c:pt>
                <c:pt idx="20">
                  <c:v>19.5</c:v>
                </c:pt>
                <c:pt idx="21">
                  <c:v>19.399999999999999</c:v>
                </c:pt>
                <c:pt idx="22">
                  <c:v>19.5</c:v>
                </c:pt>
                <c:pt idx="23">
                  <c:v>19.8</c:v>
                </c:pt>
                <c:pt idx="24">
                  <c:v>19.3</c:v>
                </c:pt>
                <c:pt idx="25">
                  <c:v>19.899999999999999</c:v>
                </c:pt>
                <c:pt idx="26">
                  <c:v>19.5</c:v>
                </c:pt>
                <c:pt idx="27">
                  <c:v>19.3</c:v>
                </c:pt>
                <c:pt idx="28">
                  <c:v>19.5</c:v>
                </c:pt>
                <c:pt idx="29">
                  <c:v>19.5</c:v>
                </c:pt>
                <c:pt idx="30">
                  <c:v>19.7</c:v>
                </c:pt>
                <c:pt idx="31">
                  <c:v>19.7</c:v>
                </c:pt>
                <c:pt idx="32">
                  <c:v>19.3</c:v>
                </c:pt>
                <c:pt idx="33">
                  <c:v>19.5</c:v>
                </c:pt>
                <c:pt idx="34">
                  <c:v>19.5</c:v>
                </c:pt>
                <c:pt idx="35">
                  <c:v>19.5</c:v>
                </c:pt>
                <c:pt idx="36">
                  <c:v>19.3</c:v>
                </c:pt>
                <c:pt idx="37">
                  <c:v>19.3</c:v>
                </c:pt>
                <c:pt idx="38">
                  <c:v>19.5</c:v>
                </c:pt>
                <c:pt idx="39">
                  <c:v>19.399999999999999</c:v>
                </c:pt>
                <c:pt idx="40">
                  <c:v>19.3</c:v>
                </c:pt>
                <c:pt idx="41">
                  <c:v>19.3</c:v>
                </c:pt>
                <c:pt idx="42">
                  <c:v>19.3</c:v>
                </c:pt>
                <c:pt idx="43">
                  <c:v>19.8</c:v>
                </c:pt>
                <c:pt idx="44">
                  <c:v>19.8</c:v>
                </c:pt>
                <c:pt idx="45">
                  <c:v>19.399999999999999</c:v>
                </c:pt>
                <c:pt idx="46">
                  <c:v>19.399999999999999</c:v>
                </c:pt>
                <c:pt idx="47">
                  <c:v>19.7</c:v>
                </c:pt>
                <c:pt idx="48">
                  <c:v>19.7</c:v>
                </c:pt>
                <c:pt idx="49">
                  <c:v>19.399999999999999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46304"/>
        <c:axId val="66147840"/>
      </c:lineChart>
      <c:catAx>
        <c:axId val="66146304"/>
        <c:scaling>
          <c:orientation val="minMax"/>
        </c:scaling>
        <c:delete val="0"/>
        <c:axPos val="b"/>
        <c:majorTickMark val="out"/>
        <c:minorTickMark val="none"/>
        <c:tickLblPos val="nextTo"/>
        <c:crossAx val="66147840"/>
        <c:crosses val="autoZero"/>
        <c:auto val="1"/>
        <c:lblAlgn val="ctr"/>
        <c:lblOffset val="100"/>
        <c:noMultiLvlLbl val="0"/>
      </c:catAx>
      <c:valAx>
        <c:axId val="66147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146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'12LC'!$B$2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'12LC'!$B$3:$B$52</c:f>
              <c:numCache>
                <c:formatCode>General</c:formatCode>
                <c:ptCount val="50"/>
                <c:pt idx="0">
                  <c:v>0.5</c:v>
                </c:pt>
                <c:pt idx="1">
                  <c:v>0.6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0.5</c:v>
                </c:pt>
                <c:pt idx="6">
                  <c:v>0.6</c:v>
                </c:pt>
                <c:pt idx="7">
                  <c:v>0.5</c:v>
                </c:pt>
                <c:pt idx="8">
                  <c:v>0.6</c:v>
                </c:pt>
                <c:pt idx="9">
                  <c:v>0.4</c:v>
                </c:pt>
                <c:pt idx="10">
                  <c:v>0.6</c:v>
                </c:pt>
                <c:pt idx="11">
                  <c:v>0.5</c:v>
                </c:pt>
                <c:pt idx="12">
                  <c:v>0.5</c:v>
                </c:pt>
                <c:pt idx="13">
                  <c:v>0.6</c:v>
                </c:pt>
                <c:pt idx="14">
                  <c:v>0.5</c:v>
                </c:pt>
                <c:pt idx="15">
                  <c:v>0.6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0.4</c:v>
                </c:pt>
                <c:pt idx="20">
                  <c:v>0.4</c:v>
                </c:pt>
                <c:pt idx="21">
                  <c:v>0.6</c:v>
                </c:pt>
                <c:pt idx="22">
                  <c:v>0.7</c:v>
                </c:pt>
                <c:pt idx="23">
                  <c:v>0.6</c:v>
                </c:pt>
                <c:pt idx="24">
                  <c:v>0.4</c:v>
                </c:pt>
                <c:pt idx="25">
                  <c:v>0.6</c:v>
                </c:pt>
                <c:pt idx="26">
                  <c:v>0.2</c:v>
                </c:pt>
                <c:pt idx="27">
                  <c:v>0.2</c:v>
                </c:pt>
                <c:pt idx="28">
                  <c:v>0.5</c:v>
                </c:pt>
                <c:pt idx="29">
                  <c:v>0.6</c:v>
                </c:pt>
                <c:pt idx="30">
                  <c:v>0.4</c:v>
                </c:pt>
                <c:pt idx="31">
                  <c:v>0.6</c:v>
                </c:pt>
                <c:pt idx="32">
                  <c:v>0.6</c:v>
                </c:pt>
                <c:pt idx="33">
                  <c:v>0.4</c:v>
                </c:pt>
                <c:pt idx="34">
                  <c:v>0.4</c:v>
                </c:pt>
                <c:pt idx="35">
                  <c:v>0.6</c:v>
                </c:pt>
                <c:pt idx="36">
                  <c:v>0.5</c:v>
                </c:pt>
                <c:pt idx="37">
                  <c:v>0.5</c:v>
                </c:pt>
                <c:pt idx="38">
                  <c:v>0.4</c:v>
                </c:pt>
                <c:pt idx="39">
                  <c:v>0.5</c:v>
                </c:pt>
                <c:pt idx="40">
                  <c:v>0.4</c:v>
                </c:pt>
                <c:pt idx="41">
                  <c:v>0.6</c:v>
                </c:pt>
                <c:pt idx="42">
                  <c:v>0.4</c:v>
                </c:pt>
                <c:pt idx="43">
                  <c:v>0.5</c:v>
                </c:pt>
                <c:pt idx="44">
                  <c:v>0.5</c:v>
                </c:pt>
                <c:pt idx="45">
                  <c:v>0.4</c:v>
                </c:pt>
                <c:pt idx="46">
                  <c:v>0.6</c:v>
                </c:pt>
                <c:pt idx="47">
                  <c:v>0.4</c:v>
                </c:pt>
                <c:pt idx="48">
                  <c:v>0.5</c:v>
                </c:pt>
                <c:pt idx="49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'12LC'!$C$2</c:f>
              <c:strCache>
                <c:ptCount val="1"/>
                <c:pt idx="0">
                  <c:v>76</c:v>
                </c:pt>
              </c:strCache>
            </c:strRef>
          </c:tx>
          <c:val>
            <c:numRef>
              <c:f>'12LC'!$C$3:$C$52</c:f>
              <c:numCache>
                <c:formatCode>General</c:formatCode>
                <c:ptCount val="50"/>
                <c:pt idx="0">
                  <c:v>0.5</c:v>
                </c:pt>
                <c:pt idx="1">
                  <c:v>0.4</c:v>
                </c:pt>
                <c:pt idx="2">
                  <c:v>0.4</c:v>
                </c:pt>
                <c:pt idx="3">
                  <c:v>0.2</c:v>
                </c:pt>
                <c:pt idx="4">
                  <c:v>0.5</c:v>
                </c:pt>
                <c:pt idx="5">
                  <c:v>0.1</c:v>
                </c:pt>
                <c:pt idx="6">
                  <c:v>0.5</c:v>
                </c:pt>
                <c:pt idx="7">
                  <c:v>0.4</c:v>
                </c:pt>
                <c:pt idx="8">
                  <c:v>0.4</c:v>
                </c:pt>
                <c:pt idx="9">
                  <c:v>0.5</c:v>
                </c:pt>
                <c:pt idx="10">
                  <c:v>0.2</c:v>
                </c:pt>
                <c:pt idx="11">
                  <c:v>0.5</c:v>
                </c:pt>
                <c:pt idx="12">
                  <c:v>0.2</c:v>
                </c:pt>
                <c:pt idx="13">
                  <c:v>0.4</c:v>
                </c:pt>
                <c:pt idx="14">
                  <c:v>0.5</c:v>
                </c:pt>
                <c:pt idx="15">
                  <c:v>0.5</c:v>
                </c:pt>
                <c:pt idx="16">
                  <c:v>0.4</c:v>
                </c:pt>
                <c:pt idx="17">
                  <c:v>0.6</c:v>
                </c:pt>
                <c:pt idx="18">
                  <c:v>0.5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0.6</c:v>
                </c:pt>
                <c:pt idx="24">
                  <c:v>0.2</c:v>
                </c:pt>
                <c:pt idx="25">
                  <c:v>0.5</c:v>
                </c:pt>
                <c:pt idx="26">
                  <c:v>0.4</c:v>
                </c:pt>
                <c:pt idx="27">
                  <c:v>0.1</c:v>
                </c:pt>
                <c:pt idx="28">
                  <c:v>0.4</c:v>
                </c:pt>
                <c:pt idx="29">
                  <c:v>0.4</c:v>
                </c:pt>
                <c:pt idx="30">
                  <c:v>0.2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0.5</c:v>
                </c:pt>
                <c:pt idx="35">
                  <c:v>0.2</c:v>
                </c:pt>
                <c:pt idx="36">
                  <c:v>0.2</c:v>
                </c:pt>
                <c:pt idx="37">
                  <c:v>0.4</c:v>
                </c:pt>
                <c:pt idx="38">
                  <c:v>0.4</c:v>
                </c:pt>
                <c:pt idx="39">
                  <c:v>0.1</c:v>
                </c:pt>
                <c:pt idx="40">
                  <c:v>0.4</c:v>
                </c:pt>
                <c:pt idx="41">
                  <c:v>0.4</c:v>
                </c:pt>
                <c:pt idx="42">
                  <c:v>0.1</c:v>
                </c:pt>
                <c:pt idx="43">
                  <c:v>0.4</c:v>
                </c:pt>
                <c:pt idx="44">
                  <c:v>0.4</c:v>
                </c:pt>
                <c:pt idx="45">
                  <c:v>0.5</c:v>
                </c:pt>
                <c:pt idx="46">
                  <c:v>0.2</c:v>
                </c:pt>
                <c:pt idx="47">
                  <c:v>0.1</c:v>
                </c:pt>
                <c:pt idx="48">
                  <c:v>0.4</c:v>
                </c:pt>
                <c:pt idx="49">
                  <c:v>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'12LC'!$D$2</c:f>
              <c:strCache>
                <c:ptCount val="1"/>
                <c:pt idx="0">
                  <c:v>225</c:v>
                </c:pt>
              </c:strCache>
            </c:strRef>
          </c:tx>
          <c:val>
            <c:numRef>
              <c:f>'12LC'!$D$3:$D$52</c:f>
              <c:numCache>
                <c:formatCode>General</c:formatCode>
                <c:ptCount val="50"/>
                <c:pt idx="0">
                  <c:v>0.5</c:v>
                </c:pt>
                <c:pt idx="1">
                  <c:v>0.2</c:v>
                </c:pt>
                <c:pt idx="2">
                  <c:v>0.4</c:v>
                </c:pt>
                <c:pt idx="3">
                  <c:v>0.4</c:v>
                </c:pt>
                <c:pt idx="4">
                  <c:v>0.2</c:v>
                </c:pt>
                <c:pt idx="5">
                  <c:v>0.5</c:v>
                </c:pt>
                <c:pt idx="6">
                  <c:v>0.4</c:v>
                </c:pt>
                <c:pt idx="7">
                  <c:v>0.6</c:v>
                </c:pt>
                <c:pt idx="8">
                  <c:v>0.4</c:v>
                </c:pt>
                <c:pt idx="9">
                  <c:v>0.6</c:v>
                </c:pt>
                <c:pt idx="10">
                  <c:v>0.4</c:v>
                </c:pt>
                <c:pt idx="11">
                  <c:v>0.2</c:v>
                </c:pt>
                <c:pt idx="12">
                  <c:v>0.6</c:v>
                </c:pt>
                <c:pt idx="13">
                  <c:v>0.5</c:v>
                </c:pt>
                <c:pt idx="14">
                  <c:v>0.4</c:v>
                </c:pt>
                <c:pt idx="15">
                  <c:v>0.4</c:v>
                </c:pt>
                <c:pt idx="16">
                  <c:v>0.2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0.5</c:v>
                </c:pt>
                <c:pt idx="21">
                  <c:v>0.5</c:v>
                </c:pt>
                <c:pt idx="22">
                  <c:v>0.4</c:v>
                </c:pt>
                <c:pt idx="23">
                  <c:v>0.6</c:v>
                </c:pt>
                <c:pt idx="24">
                  <c:v>0.5</c:v>
                </c:pt>
                <c:pt idx="25">
                  <c:v>0.6</c:v>
                </c:pt>
                <c:pt idx="26">
                  <c:v>0.6</c:v>
                </c:pt>
                <c:pt idx="27">
                  <c:v>0.4</c:v>
                </c:pt>
                <c:pt idx="28">
                  <c:v>0.5</c:v>
                </c:pt>
                <c:pt idx="29">
                  <c:v>0.4</c:v>
                </c:pt>
                <c:pt idx="30">
                  <c:v>0.5</c:v>
                </c:pt>
                <c:pt idx="31">
                  <c:v>0.1</c:v>
                </c:pt>
                <c:pt idx="32">
                  <c:v>0.4</c:v>
                </c:pt>
                <c:pt idx="33">
                  <c:v>0.5</c:v>
                </c:pt>
                <c:pt idx="34">
                  <c:v>0.5</c:v>
                </c:pt>
                <c:pt idx="35">
                  <c:v>0.4</c:v>
                </c:pt>
                <c:pt idx="36">
                  <c:v>0.2</c:v>
                </c:pt>
                <c:pt idx="37">
                  <c:v>0.4</c:v>
                </c:pt>
                <c:pt idx="38">
                  <c:v>0.7</c:v>
                </c:pt>
                <c:pt idx="39">
                  <c:v>0.5</c:v>
                </c:pt>
                <c:pt idx="40">
                  <c:v>0.5</c:v>
                </c:pt>
                <c:pt idx="41">
                  <c:v>0.4</c:v>
                </c:pt>
                <c:pt idx="42">
                  <c:v>0.4</c:v>
                </c:pt>
                <c:pt idx="43">
                  <c:v>0.6</c:v>
                </c:pt>
                <c:pt idx="44">
                  <c:v>0.2</c:v>
                </c:pt>
                <c:pt idx="45">
                  <c:v>0.5</c:v>
                </c:pt>
                <c:pt idx="46">
                  <c:v>0.4</c:v>
                </c:pt>
                <c:pt idx="47">
                  <c:v>0.6</c:v>
                </c:pt>
                <c:pt idx="48">
                  <c:v>0.5</c:v>
                </c:pt>
                <c:pt idx="49">
                  <c:v>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'12LC'!$E$2</c:f>
              <c:strCache>
                <c:ptCount val="1"/>
                <c:pt idx="0">
                  <c:v>103</c:v>
                </c:pt>
              </c:strCache>
            </c:strRef>
          </c:tx>
          <c:val>
            <c:numRef>
              <c:f>'12LC'!$E$3:$E$52</c:f>
              <c:numCache>
                <c:formatCode>General</c:formatCode>
                <c:ptCount val="50"/>
                <c:pt idx="0">
                  <c:v>0.4</c:v>
                </c:pt>
                <c:pt idx="1">
                  <c:v>0.1</c:v>
                </c:pt>
                <c:pt idx="2">
                  <c:v>0.4</c:v>
                </c:pt>
                <c:pt idx="3">
                  <c:v>0.4</c:v>
                </c:pt>
                <c:pt idx="4">
                  <c:v>0.2</c:v>
                </c:pt>
                <c:pt idx="5">
                  <c:v>0.4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0.4</c:v>
                </c:pt>
                <c:pt idx="11">
                  <c:v>0.1</c:v>
                </c:pt>
                <c:pt idx="12">
                  <c:v>0.4</c:v>
                </c:pt>
                <c:pt idx="13">
                  <c:v>0.1</c:v>
                </c:pt>
                <c:pt idx="14">
                  <c:v>0.1</c:v>
                </c:pt>
                <c:pt idx="15">
                  <c:v>0.2</c:v>
                </c:pt>
                <c:pt idx="16">
                  <c:v>0.5</c:v>
                </c:pt>
                <c:pt idx="17">
                  <c:v>0.4</c:v>
                </c:pt>
                <c:pt idx="18">
                  <c:v>0.1</c:v>
                </c:pt>
                <c:pt idx="19">
                  <c:v>0.4</c:v>
                </c:pt>
                <c:pt idx="20">
                  <c:v>0.4</c:v>
                </c:pt>
                <c:pt idx="21">
                  <c:v>0.2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0.2</c:v>
                </c:pt>
                <c:pt idx="26">
                  <c:v>0.4</c:v>
                </c:pt>
                <c:pt idx="27">
                  <c:v>0.4</c:v>
                </c:pt>
                <c:pt idx="28">
                  <c:v>0.1</c:v>
                </c:pt>
                <c:pt idx="29">
                  <c:v>0.4</c:v>
                </c:pt>
                <c:pt idx="30">
                  <c:v>0.4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0.5</c:v>
                </c:pt>
                <c:pt idx="35">
                  <c:v>0.4</c:v>
                </c:pt>
                <c:pt idx="36">
                  <c:v>0.2</c:v>
                </c:pt>
                <c:pt idx="37">
                  <c:v>0.4</c:v>
                </c:pt>
                <c:pt idx="38">
                  <c:v>0.4</c:v>
                </c:pt>
                <c:pt idx="39">
                  <c:v>0.4</c:v>
                </c:pt>
                <c:pt idx="40">
                  <c:v>0.4</c:v>
                </c:pt>
                <c:pt idx="41">
                  <c:v>0.4</c:v>
                </c:pt>
                <c:pt idx="42">
                  <c:v>0.2</c:v>
                </c:pt>
                <c:pt idx="43">
                  <c:v>0.2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0.4</c:v>
                </c:pt>
                <c:pt idx="48">
                  <c:v>0.1</c:v>
                </c:pt>
                <c:pt idx="49">
                  <c:v>0.1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'12LC'!$F$2</c:f>
              <c:strCache>
                <c:ptCount val="1"/>
                <c:pt idx="0">
                  <c:v>102</c:v>
                </c:pt>
              </c:strCache>
            </c:strRef>
          </c:tx>
          <c:val>
            <c:numRef>
              <c:f>'12LC'!$F$3:$F$52</c:f>
              <c:numCache>
                <c:formatCode>General</c:formatCode>
                <c:ptCount val="50"/>
                <c:pt idx="0">
                  <c:v>0.9</c:v>
                </c:pt>
                <c:pt idx="1">
                  <c:v>0.7</c:v>
                </c:pt>
                <c:pt idx="2">
                  <c:v>1</c:v>
                </c:pt>
                <c:pt idx="3">
                  <c:v>0.9</c:v>
                </c:pt>
                <c:pt idx="4">
                  <c:v>1</c:v>
                </c:pt>
                <c:pt idx="5">
                  <c:v>0.9</c:v>
                </c:pt>
                <c:pt idx="6">
                  <c:v>0.6</c:v>
                </c:pt>
                <c:pt idx="7">
                  <c:v>1</c:v>
                </c:pt>
                <c:pt idx="8">
                  <c:v>0.6</c:v>
                </c:pt>
                <c:pt idx="9">
                  <c:v>0.6</c:v>
                </c:pt>
                <c:pt idx="10">
                  <c:v>0.9</c:v>
                </c:pt>
                <c:pt idx="11">
                  <c:v>0.9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1</c:v>
                </c:pt>
                <c:pt idx="16">
                  <c:v>0.9</c:v>
                </c:pt>
                <c:pt idx="17">
                  <c:v>0.9</c:v>
                </c:pt>
                <c:pt idx="18">
                  <c:v>0.7</c:v>
                </c:pt>
                <c:pt idx="19">
                  <c:v>1</c:v>
                </c:pt>
                <c:pt idx="20">
                  <c:v>0.9</c:v>
                </c:pt>
                <c:pt idx="21">
                  <c:v>0.7</c:v>
                </c:pt>
                <c:pt idx="22">
                  <c:v>0.6</c:v>
                </c:pt>
                <c:pt idx="23">
                  <c:v>1</c:v>
                </c:pt>
                <c:pt idx="24">
                  <c:v>0.6</c:v>
                </c:pt>
                <c:pt idx="25">
                  <c:v>0.7</c:v>
                </c:pt>
                <c:pt idx="26">
                  <c:v>0.9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1.1000000000000001</c:v>
                </c:pt>
                <c:pt idx="31">
                  <c:v>0.9</c:v>
                </c:pt>
                <c:pt idx="32">
                  <c:v>0.9</c:v>
                </c:pt>
                <c:pt idx="33">
                  <c:v>0.7</c:v>
                </c:pt>
                <c:pt idx="34">
                  <c:v>0.7</c:v>
                </c:pt>
                <c:pt idx="35">
                  <c:v>0.9</c:v>
                </c:pt>
                <c:pt idx="36">
                  <c:v>1</c:v>
                </c:pt>
                <c:pt idx="37">
                  <c:v>0.9</c:v>
                </c:pt>
                <c:pt idx="38">
                  <c:v>0.7</c:v>
                </c:pt>
                <c:pt idx="39">
                  <c:v>0.7</c:v>
                </c:pt>
                <c:pt idx="40">
                  <c:v>0.9</c:v>
                </c:pt>
                <c:pt idx="41">
                  <c:v>0.9</c:v>
                </c:pt>
                <c:pt idx="42">
                  <c:v>0.7</c:v>
                </c:pt>
                <c:pt idx="43">
                  <c:v>0.6</c:v>
                </c:pt>
                <c:pt idx="44">
                  <c:v>0.7</c:v>
                </c:pt>
                <c:pt idx="45">
                  <c:v>0.7</c:v>
                </c:pt>
                <c:pt idx="46">
                  <c:v>0.9</c:v>
                </c:pt>
                <c:pt idx="47">
                  <c:v>0.7</c:v>
                </c:pt>
                <c:pt idx="48">
                  <c:v>0.7</c:v>
                </c:pt>
                <c:pt idx="49">
                  <c:v>0.9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'12LC'!$G$2</c:f>
              <c:strCache>
                <c:ptCount val="1"/>
                <c:pt idx="0">
                  <c:v>239</c:v>
                </c:pt>
              </c:strCache>
            </c:strRef>
          </c:tx>
          <c:val>
            <c:numRef>
              <c:f>'12LC'!$G$3:$G$52</c:f>
              <c:numCache>
                <c:formatCode>General</c:formatCode>
                <c:ptCount val="50"/>
                <c:pt idx="0">
                  <c:v>0.6</c:v>
                </c:pt>
                <c:pt idx="1">
                  <c:v>0.6</c:v>
                </c:pt>
                <c:pt idx="2">
                  <c:v>0.5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0.6</c:v>
                </c:pt>
                <c:pt idx="7">
                  <c:v>0.7</c:v>
                </c:pt>
                <c:pt idx="8">
                  <c:v>0.6</c:v>
                </c:pt>
                <c:pt idx="9">
                  <c:v>0.5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0.5</c:v>
                </c:pt>
                <c:pt idx="18">
                  <c:v>0.7</c:v>
                </c:pt>
                <c:pt idx="19">
                  <c:v>0.7</c:v>
                </c:pt>
                <c:pt idx="20">
                  <c:v>0.6</c:v>
                </c:pt>
                <c:pt idx="21">
                  <c:v>0.7</c:v>
                </c:pt>
                <c:pt idx="22">
                  <c:v>0.5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0.7</c:v>
                </c:pt>
                <c:pt idx="29">
                  <c:v>0.5</c:v>
                </c:pt>
                <c:pt idx="30">
                  <c:v>0.6</c:v>
                </c:pt>
                <c:pt idx="31">
                  <c:v>0.7</c:v>
                </c:pt>
                <c:pt idx="32">
                  <c:v>0.5</c:v>
                </c:pt>
                <c:pt idx="33">
                  <c:v>0.6</c:v>
                </c:pt>
                <c:pt idx="34">
                  <c:v>0.5</c:v>
                </c:pt>
                <c:pt idx="35">
                  <c:v>0.7</c:v>
                </c:pt>
                <c:pt idx="36">
                  <c:v>0.7</c:v>
                </c:pt>
                <c:pt idx="37">
                  <c:v>0.6</c:v>
                </c:pt>
                <c:pt idx="38">
                  <c:v>0.6</c:v>
                </c:pt>
                <c:pt idx="39">
                  <c:v>0.7</c:v>
                </c:pt>
                <c:pt idx="40">
                  <c:v>0.6</c:v>
                </c:pt>
                <c:pt idx="41">
                  <c:v>0.5</c:v>
                </c:pt>
                <c:pt idx="42">
                  <c:v>0.6</c:v>
                </c:pt>
                <c:pt idx="43">
                  <c:v>0.6</c:v>
                </c:pt>
                <c:pt idx="44">
                  <c:v>0.5</c:v>
                </c:pt>
                <c:pt idx="45">
                  <c:v>0.5</c:v>
                </c:pt>
                <c:pt idx="46">
                  <c:v>0.7</c:v>
                </c:pt>
                <c:pt idx="47">
                  <c:v>0.6</c:v>
                </c:pt>
                <c:pt idx="48">
                  <c:v>0.7</c:v>
                </c:pt>
                <c:pt idx="49">
                  <c:v>0.7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'12LC'!$H$2</c:f>
              <c:strCache>
                <c:ptCount val="1"/>
                <c:pt idx="0">
                  <c:v>127</c:v>
                </c:pt>
              </c:strCache>
            </c:strRef>
          </c:tx>
          <c:val>
            <c:numRef>
              <c:f>'12LC'!$H$3:$H$52</c:f>
              <c:numCache>
                <c:formatCode>General</c:formatCode>
                <c:ptCount val="50"/>
                <c:pt idx="0">
                  <c:v>0.6</c:v>
                </c:pt>
                <c:pt idx="1">
                  <c:v>0.6</c:v>
                </c:pt>
                <c:pt idx="2">
                  <c:v>0.5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0.7</c:v>
                </c:pt>
                <c:pt idx="7">
                  <c:v>0.9</c:v>
                </c:pt>
                <c:pt idx="8">
                  <c:v>0.6</c:v>
                </c:pt>
                <c:pt idx="9">
                  <c:v>0.6</c:v>
                </c:pt>
                <c:pt idx="10">
                  <c:v>0.7</c:v>
                </c:pt>
                <c:pt idx="11">
                  <c:v>0.6</c:v>
                </c:pt>
                <c:pt idx="12">
                  <c:v>0.6</c:v>
                </c:pt>
                <c:pt idx="13">
                  <c:v>0.7</c:v>
                </c:pt>
                <c:pt idx="14">
                  <c:v>0.6</c:v>
                </c:pt>
                <c:pt idx="15">
                  <c:v>0.7</c:v>
                </c:pt>
                <c:pt idx="16">
                  <c:v>0.5</c:v>
                </c:pt>
                <c:pt idx="17">
                  <c:v>0.5</c:v>
                </c:pt>
                <c:pt idx="18">
                  <c:v>0.7</c:v>
                </c:pt>
                <c:pt idx="19">
                  <c:v>0.5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0.5</c:v>
                </c:pt>
                <c:pt idx="25">
                  <c:v>0.7</c:v>
                </c:pt>
                <c:pt idx="26">
                  <c:v>0.4</c:v>
                </c:pt>
                <c:pt idx="27">
                  <c:v>0.4</c:v>
                </c:pt>
                <c:pt idx="28">
                  <c:v>0.6</c:v>
                </c:pt>
                <c:pt idx="29">
                  <c:v>0.6</c:v>
                </c:pt>
                <c:pt idx="30">
                  <c:v>0.5</c:v>
                </c:pt>
                <c:pt idx="31">
                  <c:v>0.6</c:v>
                </c:pt>
                <c:pt idx="32">
                  <c:v>0.6</c:v>
                </c:pt>
                <c:pt idx="33">
                  <c:v>0.4</c:v>
                </c:pt>
                <c:pt idx="34">
                  <c:v>0.5</c:v>
                </c:pt>
                <c:pt idx="35">
                  <c:v>0.7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0.6</c:v>
                </c:pt>
                <c:pt idx="40">
                  <c:v>0.4</c:v>
                </c:pt>
                <c:pt idx="41">
                  <c:v>0.5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0.5</c:v>
                </c:pt>
                <c:pt idx="46">
                  <c:v>0.6</c:v>
                </c:pt>
                <c:pt idx="47">
                  <c:v>0.4</c:v>
                </c:pt>
                <c:pt idx="48">
                  <c:v>0.6</c:v>
                </c:pt>
                <c:pt idx="49">
                  <c:v>0.7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'12LC'!$I$2</c:f>
              <c:strCache>
                <c:ptCount val="1"/>
                <c:pt idx="0">
                  <c:v>137</c:v>
                </c:pt>
              </c:strCache>
            </c:strRef>
          </c:tx>
          <c:val>
            <c:numRef>
              <c:f>'12LC'!$I$3:$I$52</c:f>
              <c:numCache>
                <c:formatCode>General</c:formatCode>
                <c:ptCount val="50"/>
                <c:pt idx="0">
                  <c:v>0.2</c:v>
                </c:pt>
                <c:pt idx="1">
                  <c:v>0.6</c:v>
                </c:pt>
                <c:pt idx="2">
                  <c:v>0.2</c:v>
                </c:pt>
                <c:pt idx="3">
                  <c:v>0.1</c:v>
                </c:pt>
                <c:pt idx="4">
                  <c:v>0.2</c:v>
                </c:pt>
                <c:pt idx="5">
                  <c:v>0.2</c:v>
                </c:pt>
                <c:pt idx="6">
                  <c:v>0.5</c:v>
                </c:pt>
                <c:pt idx="7">
                  <c:v>-0.1</c:v>
                </c:pt>
                <c:pt idx="8">
                  <c:v>0.6</c:v>
                </c:pt>
                <c:pt idx="9">
                  <c:v>0.7</c:v>
                </c:pt>
                <c:pt idx="10">
                  <c:v>0.2</c:v>
                </c:pt>
                <c:pt idx="11">
                  <c:v>0.6</c:v>
                </c:pt>
                <c:pt idx="12">
                  <c:v>0.2</c:v>
                </c:pt>
                <c:pt idx="13">
                  <c:v>0.5</c:v>
                </c:pt>
                <c:pt idx="14">
                  <c:v>0.6</c:v>
                </c:pt>
                <c:pt idx="15">
                  <c:v>0.4</c:v>
                </c:pt>
                <c:pt idx="16">
                  <c:v>0.2</c:v>
                </c:pt>
                <c:pt idx="17">
                  <c:v>0.2</c:v>
                </c:pt>
                <c:pt idx="18">
                  <c:v>0.7</c:v>
                </c:pt>
                <c:pt idx="19">
                  <c:v>0.2</c:v>
                </c:pt>
                <c:pt idx="20">
                  <c:v>0</c:v>
                </c:pt>
                <c:pt idx="21">
                  <c:v>0.4</c:v>
                </c:pt>
                <c:pt idx="22">
                  <c:v>0.4</c:v>
                </c:pt>
                <c:pt idx="23">
                  <c:v>-0.1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0.5</c:v>
                </c:pt>
                <c:pt idx="28">
                  <c:v>0.5</c:v>
                </c:pt>
                <c:pt idx="29">
                  <c:v>0.4</c:v>
                </c:pt>
                <c:pt idx="30">
                  <c:v>0.2</c:v>
                </c:pt>
                <c:pt idx="31">
                  <c:v>0.2</c:v>
                </c:pt>
                <c:pt idx="32">
                  <c:v>0.4</c:v>
                </c:pt>
                <c:pt idx="33">
                  <c:v>0.1</c:v>
                </c:pt>
                <c:pt idx="34">
                  <c:v>0</c:v>
                </c:pt>
                <c:pt idx="35">
                  <c:v>-0.2</c:v>
                </c:pt>
                <c:pt idx="36">
                  <c:v>0.4</c:v>
                </c:pt>
                <c:pt idx="37">
                  <c:v>0</c:v>
                </c:pt>
                <c:pt idx="38">
                  <c:v>0</c:v>
                </c:pt>
                <c:pt idx="39">
                  <c:v>-0.1</c:v>
                </c:pt>
                <c:pt idx="40">
                  <c:v>0</c:v>
                </c:pt>
                <c:pt idx="41">
                  <c:v>0.2</c:v>
                </c:pt>
                <c:pt idx="42">
                  <c:v>0.2</c:v>
                </c:pt>
                <c:pt idx="43">
                  <c:v>0.1</c:v>
                </c:pt>
                <c:pt idx="44">
                  <c:v>0.2</c:v>
                </c:pt>
                <c:pt idx="45">
                  <c:v>0.1</c:v>
                </c:pt>
                <c:pt idx="46">
                  <c:v>0.1</c:v>
                </c:pt>
                <c:pt idx="47">
                  <c:v>0</c:v>
                </c:pt>
                <c:pt idx="48">
                  <c:v>0.2</c:v>
                </c:pt>
                <c:pt idx="4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48064"/>
        <c:axId val="66253952"/>
      </c:lineChart>
      <c:catAx>
        <c:axId val="66248064"/>
        <c:scaling>
          <c:orientation val="minMax"/>
        </c:scaling>
        <c:delete val="0"/>
        <c:axPos val="b"/>
        <c:majorTickMark val="out"/>
        <c:minorTickMark val="none"/>
        <c:tickLblPos val="nextTo"/>
        <c:crossAx val="66253952"/>
        <c:crosses val="autoZero"/>
        <c:auto val="1"/>
        <c:lblAlgn val="ctr"/>
        <c:lblOffset val="100"/>
        <c:noMultiLvlLbl val="0"/>
      </c:catAx>
      <c:valAx>
        <c:axId val="66253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248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'12RS'!$B$2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'12RS'!$B$3:$B$52</c:f>
              <c:numCache>
                <c:formatCode>General</c:formatCode>
                <c:ptCount val="50"/>
                <c:pt idx="0">
                  <c:v>21.9</c:v>
                </c:pt>
                <c:pt idx="1">
                  <c:v>22.1</c:v>
                </c:pt>
                <c:pt idx="2">
                  <c:v>22.1</c:v>
                </c:pt>
                <c:pt idx="3">
                  <c:v>22</c:v>
                </c:pt>
                <c:pt idx="4">
                  <c:v>21.9</c:v>
                </c:pt>
                <c:pt idx="5">
                  <c:v>22</c:v>
                </c:pt>
                <c:pt idx="6">
                  <c:v>21.9</c:v>
                </c:pt>
                <c:pt idx="7">
                  <c:v>22.1</c:v>
                </c:pt>
                <c:pt idx="8">
                  <c:v>22</c:v>
                </c:pt>
                <c:pt idx="9">
                  <c:v>21.9</c:v>
                </c:pt>
                <c:pt idx="10">
                  <c:v>21.7</c:v>
                </c:pt>
                <c:pt idx="11">
                  <c:v>22.1</c:v>
                </c:pt>
                <c:pt idx="12">
                  <c:v>22.1</c:v>
                </c:pt>
                <c:pt idx="13">
                  <c:v>22</c:v>
                </c:pt>
                <c:pt idx="14">
                  <c:v>21.7</c:v>
                </c:pt>
                <c:pt idx="15">
                  <c:v>21.5</c:v>
                </c:pt>
                <c:pt idx="16">
                  <c:v>21.6</c:v>
                </c:pt>
                <c:pt idx="17">
                  <c:v>21.6</c:v>
                </c:pt>
                <c:pt idx="18">
                  <c:v>21.7</c:v>
                </c:pt>
                <c:pt idx="19">
                  <c:v>21.9</c:v>
                </c:pt>
                <c:pt idx="20">
                  <c:v>22</c:v>
                </c:pt>
                <c:pt idx="21">
                  <c:v>22</c:v>
                </c:pt>
                <c:pt idx="22">
                  <c:v>21.7</c:v>
                </c:pt>
                <c:pt idx="23">
                  <c:v>21.9</c:v>
                </c:pt>
                <c:pt idx="24">
                  <c:v>21.7</c:v>
                </c:pt>
                <c:pt idx="25">
                  <c:v>21.7</c:v>
                </c:pt>
                <c:pt idx="26">
                  <c:v>21.7</c:v>
                </c:pt>
                <c:pt idx="27">
                  <c:v>21.7</c:v>
                </c:pt>
                <c:pt idx="28">
                  <c:v>21.7</c:v>
                </c:pt>
                <c:pt idx="29">
                  <c:v>21.9</c:v>
                </c:pt>
                <c:pt idx="30">
                  <c:v>21.7</c:v>
                </c:pt>
                <c:pt idx="31">
                  <c:v>21.6</c:v>
                </c:pt>
                <c:pt idx="32">
                  <c:v>22.1</c:v>
                </c:pt>
                <c:pt idx="33">
                  <c:v>21.9</c:v>
                </c:pt>
                <c:pt idx="34">
                  <c:v>21.7</c:v>
                </c:pt>
                <c:pt idx="35">
                  <c:v>21.7</c:v>
                </c:pt>
                <c:pt idx="36">
                  <c:v>21.9</c:v>
                </c:pt>
                <c:pt idx="37">
                  <c:v>21.9</c:v>
                </c:pt>
                <c:pt idx="38">
                  <c:v>21.6</c:v>
                </c:pt>
                <c:pt idx="39">
                  <c:v>22</c:v>
                </c:pt>
                <c:pt idx="40">
                  <c:v>22</c:v>
                </c:pt>
                <c:pt idx="41">
                  <c:v>21.9</c:v>
                </c:pt>
                <c:pt idx="42">
                  <c:v>22</c:v>
                </c:pt>
                <c:pt idx="43">
                  <c:v>21.7</c:v>
                </c:pt>
                <c:pt idx="44">
                  <c:v>21.9</c:v>
                </c:pt>
                <c:pt idx="45">
                  <c:v>21.7</c:v>
                </c:pt>
                <c:pt idx="46">
                  <c:v>22</c:v>
                </c:pt>
                <c:pt idx="47">
                  <c:v>21.5</c:v>
                </c:pt>
                <c:pt idx="48">
                  <c:v>21.6</c:v>
                </c:pt>
                <c:pt idx="49">
                  <c:v>21.7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'12RS'!$C$2</c:f>
              <c:strCache>
                <c:ptCount val="1"/>
                <c:pt idx="0">
                  <c:v>76</c:v>
                </c:pt>
              </c:strCache>
            </c:strRef>
          </c:tx>
          <c:val>
            <c:numRef>
              <c:f>'12RS'!$C$3:$C$52</c:f>
              <c:numCache>
                <c:formatCode>General</c:formatCode>
                <c:ptCount val="50"/>
                <c:pt idx="0">
                  <c:v>19.3</c:v>
                </c:pt>
                <c:pt idx="1">
                  <c:v>19.3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19.3</c:v>
                </c:pt>
                <c:pt idx="6">
                  <c:v>18.899999999999999</c:v>
                </c:pt>
                <c:pt idx="7">
                  <c:v>19</c:v>
                </c:pt>
                <c:pt idx="8">
                  <c:v>19.3</c:v>
                </c:pt>
                <c:pt idx="9">
                  <c:v>19.2</c:v>
                </c:pt>
                <c:pt idx="10">
                  <c:v>19.2</c:v>
                </c:pt>
                <c:pt idx="11">
                  <c:v>19.2</c:v>
                </c:pt>
                <c:pt idx="12">
                  <c:v>19</c:v>
                </c:pt>
                <c:pt idx="13">
                  <c:v>19.399999999999999</c:v>
                </c:pt>
                <c:pt idx="14">
                  <c:v>19.3</c:v>
                </c:pt>
                <c:pt idx="15">
                  <c:v>18.899999999999999</c:v>
                </c:pt>
                <c:pt idx="16">
                  <c:v>19</c:v>
                </c:pt>
                <c:pt idx="17">
                  <c:v>18.899999999999999</c:v>
                </c:pt>
                <c:pt idx="18">
                  <c:v>19.2</c:v>
                </c:pt>
                <c:pt idx="19">
                  <c:v>19.2</c:v>
                </c:pt>
                <c:pt idx="20">
                  <c:v>19.399999999999999</c:v>
                </c:pt>
                <c:pt idx="21">
                  <c:v>19.3</c:v>
                </c:pt>
                <c:pt idx="22">
                  <c:v>19</c:v>
                </c:pt>
                <c:pt idx="23">
                  <c:v>19</c:v>
                </c:pt>
                <c:pt idx="24">
                  <c:v>19.2</c:v>
                </c:pt>
                <c:pt idx="25">
                  <c:v>19.2</c:v>
                </c:pt>
                <c:pt idx="26">
                  <c:v>18.899999999999999</c:v>
                </c:pt>
                <c:pt idx="27">
                  <c:v>19.2</c:v>
                </c:pt>
                <c:pt idx="28">
                  <c:v>19.2</c:v>
                </c:pt>
                <c:pt idx="29">
                  <c:v>19.2</c:v>
                </c:pt>
                <c:pt idx="30">
                  <c:v>19</c:v>
                </c:pt>
                <c:pt idx="31">
                  <c:v>19.2</c:v>
                </c:pt>
                <c:pt idx="32">
                  <c:v>19</c:v>
                </c:pt>
                <c:pt idx="33">
                  <c:v>19.2</c:v>
                </c:pt>
                <c:pt idx="34">
                  <c:v>19.2</c:v>
                </c:pt>
                <c:pt idx="35">
                  <c:v>19</c:v>
                </c:pt>
                <c:pt idx="36">
                  <c:v>19</c:v>
                </c:pt>
                <c:pt idx="37">
                  <c:v>19.2</c:v>
                </c:pt>
                <c:pt idx="38">
                  <c:v>19</c:v>
                </c:pt>
                <c:pt idx="39">
                  <c:v>19</c:v>
                </c:pt>
                <c:pt idx="40">
                  <c:v>19</c:v>
                </c:pt>
                <c:pt idx="41">
                  <c:v>19.2</c:v>
                </c:pt>
                <c:pt idx="42">
                  <c:v>19.399999999999999</c:v>
                </c:pt>
                <c:pt idx="43">
                  <c:v>19.2</c:v>
                </c:pt>
                <c:pt idx="44">
                  <c:v>19.2</c:v>
                </c:pt>
                <c:pt idx="45">
                  <c:v>18.899999999999999</c:v>
                </c:pt>
                <c:pt idx="46">
                  <c:v>19.3</c:v>
                </c:pt>
                <c:pt idx="47">
                  <c:v>19.2</c:v>
                </c:pt>
                <c:pt idx="48">
                  <c:v>19</c:v>
                </c:pt>
                <c:pt idx="49">
                  <c:v>19.399999999999999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'12RS'!$D$2</c:f>
              <c:strCache>
                <c:ptCount val="1"/>
                <c:pt idx="0">
                  <c:v>225</c:v>
                </c:pt>
              </c:strCache>
            </c:strRef>
          </c:tx>
          <c:val>
            <c:numRef>
              <c:f>'12RS'!$D$3:$D$52</c:f>
              <c:numCache>
                <c:formatCode>General</c:formatCode>
                <c:ptCount val="50"/>
                <c:pt idx="0">
                  <c:v>20</c:v>
                </c:pt>
                <c:pt idx="1">
                  <c:v>20.100000000000001</c:v>
                </c:pt>
                <c:pt idx="2">
                  <c:v>20</c:v>
                </c:pt>
                <c:pt idx="3">
                  <c:v>19.899999999999999</c:v>
                </c:pt>
                <c:pt idx="4">
                  <c:v>20.100000000000001</c:v>
                </c:pt>
                <c:pt idx="5">
                  <c:v>19.899999999999999</c:v>
                </c:pt>
                <c:pt idx="6">
                  <c:v>19.899999999999999</c:v>
                </c:pt>
                <c:pt idx="7">
                  <c:v>20</c:v>
                </c:pt>
                <c:pt idx="8">
                  <c:v>19.899999999999999</c:v>
                </c:pt>
                <c:pt idx="9">
                  <c:v>20.399999999999999</c:v>
                </c:pt>
                <c:pt idx="10">
                  <c:v>20.3</c:v>
                </c:pt>
                <c:pt idx="11">
                  <c:v>20</c:v>
                </c:pt>
                <c:pt idx="12">
                  <c:v>19.899999999999999</c:v>
                </c:pt>
                <c:pt idx="13">
                  <c:v>20.100000000000001</c:v>
                </c:pt>
                <c:pt idx="14">
                  <c:v>20</c:v>
                </c:pt>
                <c:pt idx="15">
                  <c:v>20.3</c:v>
                </c:pt>
                <c:pt idx="16">
                  <c:v>20</c:v>
                </c:pt>
                <c:pt idx="17">
                  <c:v>20.100000000000001</c:v>
                </c:pt>
                <c:pt idx="18">
                  <c:v>20.100000000000001</c:v>
                </c:pt>
                <c:pt idx="19">
                  <c:v>20.100000000000001</c:v>
                </c:pt>
                <c:pt idx="20">
                  <c:v>20.100000000000001</c:v>
                </c:pt>
                <c:pt idx="21">
                  <c:v>19.7</c:v>
                </c:pt>
                <c:pt idx="22">
                  <c:v>20</c:v>
                </c:pt>
                <c:pt idx="23">
                  <c:v>20.100000000000001</c:v>
                </c:pt>
                <c:pt idx="24">
                  <c:v>20.100000000000001</c:v>
                </c:pt>
                <c:pt idx="25">
                  <c:v>19.899999999999999</c:v>
                </c:pt>
                <c:pt idx="26">
                  <c:v>20</c:v>
                </c:pt>
                <c:pt idx="27">
                  <c:v>20.3</c:v>
                </c:pt>
                <c:pt idx="28">
                  <c:v>20.100000000000001</c:v>
                </c:pt>
                <c:pt idx="29">
                  <c:v>20</c:v>
                </c:pt>
                <c:pt idx="30">
                  <c:v>20.3</c:v>
                </c:pt>
                <c:pt idx="31">
                  <c:v>20</c:v>
                </c:pt>
                <c:pt idx="32">
                  <c:v>20</c:v>
                </c:pt>
                <c:pt idx="33">
                  <c:v>20.3</c:v>
                </c:pt>
                <c:pt idx="34">
                  <c:v>20</c:v>
                </c:pt>
                <c:pt idx="35">
                  <c:v>20</c:v>
                </c:pt>
                <c:pt idx="36">
                  <c:v>20.100000000000001</c:v>
                </c:pt>
                <c:pt idx="37">
                  <c:v>20.100000000000001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20.100000000000001</c:v>
                </c:pt>
                <c:pt idx="42">
                  <c:v>19.8</c:v>
                </c:pt>
                <c:pt idx="43">
                  <c:v>20.100000000000001</c:v>
                </c:pt>
                <c:pt idx="44">
                  <c:v>20.100000000000001</c:v>
                </c:pt>
                <c:pt idx="45">
                  <c:v>20</c:v>
                </c:pt>
                <c:pt idx="46">
                  <c:v>19.899999999999999</c:v>
                </c:pt>
                <c:pt idx="47">
                  <c:v>20</c:v>
                </c:pt>
                <c:pt idx="48">
                  <c:v>20</c:v>
                </c:pt>
                <c:pt idx="49">
                  <c:v>20.3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'12RS'!$E$2</c:f>
              <c:strCache>
                <c:ptCount val="1"/>
                <c:pt idx="0">
                  <c:v>103</c:v>
                </c:pt>
              </c:strCache>
            </c:strRef>
          </c:tx>
          <c:val>
            <c:numRef>
              <c:f>'12RS'!$E$3:$E$52</c:f>
              <c:numCache>
                <c:formatCode>General</c:formatCode>
                <c:ptCount val="50"/>
                <c:pt idx="0">
                  <c:v>19.5</c:v>
                </c:pt>
                <c:pt idx="1">
                  <c:v>19.7</c:v>
                </c:pt>
                <c:pt idx="2">
                  <c:v>19.8</c:v>
                </c:pt>
                <c:pt idx="3">
                  <c:v>19.7</c:v>
                </c:pt>
                <c:pt idx="4">
                  <c:v>19.8</c:v>
                </c:pt>
                <c:pt idx="5">
                  <c:v>19.7</c:v>
                </c:pt>
                <c:pt idx="6">
                  <c:v>19.899999999999999</c:v>
                </c:pt>
                <c:pt idx="7">
                  <c:v>19.7</c:v>
                </c:pt>
                <c:pt idx="8">
                  <c:v>19.7</c:v>
                </c:pt>
                <c:pt idx="9">
                  <c:v>19.899999999999999</c:v>
                </c:pt>
                <c:pt idx="10">
                  <c:v>19.8</c:v>
                </c:pt>
                <c:pt idx="11">
                  <c:v>19.5</c:v>
                </c:pt>
                <c:pt idx="12">
                  <c:v>19.7</c:v>
                </c:pt>
                <c:pt idx="13">
                  <c:v>19.7</c:v>
                </c:pt>
                <c:pt idx="14">
                  <c:v>19.8</c:v>
                </c:pt>
                <c:pt idx="15">
                  <c:v>19.899999999999999</c:v>
                </c:pt>
                <c:pt idx="16">
                  <c:v>19.899999999999999</c:v>
                </c:pt>
                <c:pt idx="17">
                  <c:v>19.8</c:v>
                </c:pt>
                <c:pt idx="18">
                  <c:v>19.8</c:v>
                </c:pt>
                <c:pt idx="19">
                  <c:v>19.7</c:v>
                </c:pt>
                <c:pt idx="20">
                  <c:v>19.7</c:v>
                </c:pt>
                <c:pt idx="21">
                  <c:v>19.7</c:v>
                </c:pt>
                <c:pt idx="22">
                  <c:v>19.7</c:v>
                </c:pt>
                <c:pt idx="23">
                  <c:v>19.8</c:v>
                </c:pt>
                <c:pt idx="24">
                  <c:v>19.8</c:v>
                </c:pt>
                <c:pt idx="25">
                  <c:v>19.8</c:v>
                </c:pt>
                <c:pt idx="26">
                  <c:v>19.8</c:v>
                </c:pt>
                <c:pt idx="27">
                  <c:v>19.7</c:v>
                </c:pt>
                <c:pt idx="28">
                  <c:v>19.7</c:v>
                </c:pt>
                <c:pt idx="29">
                  <c:v>19.7</c:v>
                </c:pt>
                <c:pt idx="30">
                  <c:v>19.8</c:v>
                </c:pt>
                <c:pt idx="31">
                  <c:v>19.8</c:v>
                </c:pt>
                <c:pt idx="32">
                  <c:v>19.7</c:v>
                </c:pt>
                <c:pt idx="33">
                  <c:v>19.8</c:v>
                </c:pt>
                <c:pt idx="34">
                  <c:v>19.8</c:v>
                </c:pt>
                <c:pt idx="35">
                  <c:v>19.899999999999999</c:v>
                </c:pt>
                <c:pt idx="36">
                  <c:v>19.8</c:v>
                </c:pt>
                <c:pt idx="37">
                  <c:v>19.7</c:v>
                </c:pt>
                <c:pt idx="38">
                  <c:v>19.8</c:v>
                </c:pt>
                <c:pt idx="39">
                  <c:v>19.7</c:v>
                </c:pt>
                <c:pt idx="40">
                  <c:v>19.7</c:v>
                </c:pt>
                <c:pt idx="41">
                  <c:v>19.8</c:v>
                </c:pt>
                <c:pt idx="42">
                  <c:v>19.7</c:v>
                </c:pt>
                <c:pt idx="43">
                  <c:v>19.8</c:v>
                </c:pt>
                <c:pt idx="44">
                  <c:v>19.8</c:v>
                </c:pt>
                <c:pt idx="45">
                  <c:v>19.8</c:v>
                </c:pt>
                <c:pt idx="46">
                  <c:v>19.7</c:v>
                </c:pt>
                <c:pt idx="47">
                  <c:v>19.899999999999999</c:v>
                </c:pt>
                <c:pt idx="48">
                  <c:v>19.8</c:v>
                </c:pt>
                <c:pt idx="49">
                  <c:v>19.8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'12RS'!$F$2</c:f>
              <c:strCache>
                <c:ptCount val="1"/>
                <c:pt idx="0">
                  <c:v>102</c:v>
                </c:pt>
              </c:strCache>
            </c:strRef>
          </c:tx>
          <c:val>
            <c:numRef>
              <c:f>'12RS'!$F$3:$F$52</c:f>
              <c:numCache>
                <c:formatCode>General</c:formatCode>
                <c:ptCount val="50"/>
                <c:pt idx="0">
                  <c:v>21.1</c:v>
                </c:pt>
                <c:pt idx="1">
                  <c:v>21.2</c:v>
                </c:pt>
                <c:pt idx="2">
                  <c:v>21.2</c:v>
                </c:pt>
                <c:pt idx="3">
                  <c:v>21.2</c:v>
                </c:pt>
                <c:pt idx="4">
                  <c:v>21.4</c:v>
                </c:pt>
                <c:pt idx="5">
                  <c:v>21.1</c:v>
                </c:pt>
                <c:pt idx="6">
                  <c:v>21.1</c:v>
                </c:pt>
                <c:pt idx="7">
                  <c:v>21.2</c:v>
                </c:pt>
                <c:pt idx="8">
                  <c:v>21.2</c:v>
                </c:pt>
                <c:pt idx="9">
                  <c:v>21</c:v>
                </c:pt>
                <c:pt idx="10">
                  <c:v>21.5</c:v>
                </c:pt>
                <c:pt idx="11">
                  <c:v>21.1</c:v>
                </c:pt>
                <c:pt idx="12">
                  <c:v>21.2</c:v>
                </c:pt>
                <c:pt idx="13">
                  <c:v>21.1</c:v>
                </c:pt>
                <c:pt idx="14">
                  <c:v>21</c:v>
                </c:pt>
                <c:pt idx="15">
                  <c:v>21.1</c:v>
                </c:pt>
                <c:pt idx="16">
                  <c:v>21</c:v>
                </c:pt>
                <c:pt idx="17">
                  <c:v>21.1</c:v>
                </c:pt>
                <c:pt idx="18">
                  <c:v>21.1</c:v>
                </c:pt>
                <c:pt idx="19">
                  <c:v>20.8</c:v>
                </c:pt>
                <c:pt idx="20">
                  <c:v>21.2</c:v>
                </c:pt>
                <c:pt idx="21">
                  <c:v>21.4</c:v>
                </c:pt>
                <c:pt idx="22">
                  <c:v>21.1</c:v>
                </c:pt>
                <c:pt idx="23">
                  <c:v>21.2</c:v>
                </c:pt>
                <c:pt idx="24">
                  <c:v>21.1</c:v>
                </c:pt>
                <c:pt idx="25">
                  <c:v>21.1</c:v>
                </c:pt>
                <c:pt idx="26">
                  <c:v>21.4</c:v>
                </c:pt>
                <c:pt idx="27">
                  <c:v>21</c:v>
                </c:pt>
                <c:pt idx="28">
                  <c:v>21.1</c:v>
                </c:pt>
                <c:pt idx="29">
                  <c:v>20.9</c:v>
                </c:pt>
                <c:pt idx="30">
                  <c:v>21</c:v>
                </c:pt>
                <c:pt idx="31">
                  <c:v>21.2</c:v>
                </c:pt>
                <c:pt idx="32">
                  <c:v>20.9</c:v>
                </c:pt>
                <c:pt idx="33">
                  <c:v>20.9</c:v>
                </c:pt>
                <c:pt idx="34">
                  <c:v>20.9</c:v>
                </c:pt>
                <c:pt idx="35">
                  <c:v>21.2</c:v>
                </c:pt>
                <c:pt idx="36">
                  <c:v>21.4</c:v>
                </c:pt>
                <c:pt idx="37">
                  <c:v>21.1</c:v>
                </c:pt>
                <c:pt idx="38">
                  <c:v>21.1</c:v>
                </c:pt>
                <c:pt idx="39">
                  <c:v>21.4</c:v>
                </c:pt>
                <c:pt idx="40">
                  <c:v>21</c:v>
                </c:pt>
                <c:pt idx="41">
                  <c:v>21.1</c:v>
                </c:pt>
                <c:pt idx="42">
                  <c:v>21</c:v>
                </c:pt>
                <c:pt idx="43">
                  <c:v>20.9</c:v>
                </c:pt>
                <c:pt idx="44">
                  <c:v>20.8</c:v>
                </c:pt>
                <c:pt idx="45">
                  <c:v>21</c:v>
                </c:pt>
                <c:pt idx="46">
                  <c:v>21</c:v>
                </c:pt>
                <c:pt idx="47">
                  <c:v>21.1</c:v>
                </c:pt>
                <c:pt idx="48">
                  <c:v>21.1</c:v>
                </c:pt>
                <c:pt idx="49">
                  <c:v>21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'12RS'!$G$2</c:f>
              <c:strCache>
                <c:ptCount val="1"/>
                <c:pt idx="0">
                  <c:v>239</c:v>
                </c:pt>
              </c:strCache>
            </c:strRef>
          </c:tx>
          <c:val>
            <c:numRef>
              <c:f>'12RS'!$G$3:$G$52</c:f>
              <c:numCache>
                <c:formatCode>General</c:formatCode>
                <c:ptCount val="50"/>
                <c:pt idx="0">
                  <c:v>21.1</c:v>
                </c:pt>
                <c:pt idx="1">
                  <c:v>21.2</c:v>
                </c:pt>
                <c:pt idx="2">
                  <c:v>21.2</c:v>
                </c:pt>
                <c:pt idx="3">
                  <c:v>21.1</c:v>
                </c:pt>
                <c:pt idx="4">
                  <c:v>21.2</c:v>
                </c:pt>
                <c:pt idx="5">
                  <c:v>21.2</c:v>
                </c:pt>
                <c:pt idx="6">
                  <c:v>21.1</c:v>
                </c:pt>
                <c:pt idx="7">
                  <c:v>21.2</c:v>
                </c:pt>
                <c:pt idx="8">
                  <c:v>21.2</c:v>
                </c:pt>
                <c:pt idx="9">
                  <c:v>20.9</c:v>
                </c:pt>
                <c:pt idx="10">
                  <c:v>21</c:v>
                </c:pt>
                <c:pt idx="11">
                  <c:v>21.1</c:v>
                </c:pt>
                <c:pt idx="12">
                  <c:v>21.1</c:v>
                </c:pt>
                <c:pt idx="13">
                  <c:v>21.2</c:v>
                </c:pt>
                <c:pt idx="14">
                  <c:v>21</c:v>
                </c:pt>
                <c:pt idx="15">
                  <c:v>21.1</c:v>
                </c:pt>
                <c:pt idx="16">
                  <c:v>20.9</c:v>
                </c:pt>
                <c:pt idx="17">
                  <c:v>21.1</c:v>
                </c:pt>
                <c:pt idx="18">
                  <c:v>21.1</c:v>
                </c:pt>
                <c:pt idx="19">
                  <c:v>21.1</c:v>
                </c:pt>
                <c:pt idx="20">
                  <c:v>21.1</c:v>
                </c:pt>
                <c:pt idx="21">
                  <c:v>21.2</c:v>
                </c:pt>
                <c:pt idx="22">
                  <c:v>21.2</c:v>
                </c:pt>
                <c:pt idx="23">
                  <c:v>21.1</c:v>
                </c:pt>
                <c:pt idx="24">
                  <c:v>21</c:v>
                </c:pt>
                <c:pt idx="25">
                  <c:v>21.2</c:v>
                </c:pt>
                <c:pt idx="26">
                  <c:v>21.1</c:v>
                </c:pt>
                <c:pt idx="27">
                  <c:v>20.9</c:v>
                </c:pt>
                <c:pt idx="28">
                  <c:v>21.2</c:v>
                </c:pt>
                <c:pt idx="29">
                  <c:v>21</c:v>
                </c:pt>
                <c:pt idx="30">
                  <c:v>21</c:v>
                </c:pt>
                <c:pt idx="31">
                  <c:v>21.1</c:v>
                </c:pt>
                <c:pt idx="32">
                  <c:v>21</c:v>
                </c:pt>
                <c:pt idx="33">
                  <c:v>21</c:v>
                </c:pt>
                <c:pt idx="34">
                  <c:v>21</c:v>
                </c:pt>
                <c:pt idx="35">
                  <c:v>21.1</c:v>
                </c:pt>
                <c:pt idx="36">
                  <c:v>21.2</c:v>
                </c:pt>
                <c:pt idx="37">
                  <c:v>20.9</c:v>
                </c:pt>
                <c:pt idx="38">
                  <c:v>21.1</c:v>
                </c:pt>
                <c:pt idx="39">
                  <c:v>21.1</c:v>
                </c:pt>
                <c:pt idx="40">
                  <c:v>21.2</c:v>
                </c:pt>
                <c:pt idx="41">
                  <c:v>21</c:v>
                </c:pt>
                <c:pt idx="42">
                  <c:v>21.1</c:v>
                </c:pt>
                <c:pt idx="43">
                  <c:v>20.9</c:v>
                </c:pt>
                <c:pt idx="44">
                  <c:v>20.9</c:v>
                </c:pt>
                <c:pt idx="45">
                  <c:v>21</c:v>
                </c:pt>
                <c:pt idx="46">
                  <c:v>21.2</c:v>
                </c:pt>
                <c:pt idx="47">
                  <c:v>21.1</c:v>
                </c:pt>
                <c:pt idx="48">
                  <c:v>21.1</c:v>
                </c:pt>
                <c:pt idx="49">
                  <c:v>21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'12RS'!$H$2</c:f>
              <c:strCache>
                <c:ptCount val="1"/>
                <c:pt idx="0">
                  <c:v>127</c:v>
                </c:pt>
              </c:strCache>
            </c:strRef>
          </c:tx>
          <c:val>
            <c:numRef>
              <c:f>'12RS'!$H$3:$H$52</c:f>
              <c:numCache>
                <c:formatCode>General</c:formatCode>
                <c:ptCount val="50"/>
                <c:pt idx="0">
                  <c:v>20.5</c:v>
                </c:pt>
                <c:pt idx="1">
                  <c:v>20.5</c:v>
                </c:pt>
                <c:pt idx="2">
                  <c:v>20.5</c:v>
                </c:pt>
                <c:pt idx="3">
                  <c:v>20.399999999999999</c:v>
                </c:pt>
                <c:pt idx="4">
                  <c:v>20.5</c:v>
                </c:pt>
                <c:pt idx="5">
                  <c:v>20.6</c:v>
                </c:pt>
                <c:pt idx="6">
                  <c:v>20.399999999999999</c:v>
                </c:pt>
                <c:pt idx="7">
                  <c:v>20.5</c:v>
                </c:pt>
                <c:pt idx="8">
                  <c:v>20.5</c:v>
                </c:pt>
                <c:pt idx="9">
                  <c:v>20.3</c:v>
                </c:pt>
                <c:pt idx="10">
                  <c:v>20.399999999999999</c:v>
                </c:pt>
                <c:pt idx="11">
                  <c:v>20.5</c:v>
                </c:pt>
                <c:pt idx="12">
                  <c:v>20.5</c:v>
                </c:pt>
                <c:pt idx="13">
                  <c:v>20.5</c:v>
                </c:pt>
                <c:pt idx="14">
                  <c:v>20.5</c:v>
                </c:pt>
                <c:pt idx="15">
                  <c:v>20.399999999999999</c:v>
                </c:pt>
                <c:pt idx="16">
                  <c:v>20.399999999999999</c:v>
                </c:pt>
                <c:pt idx="17">
                  <c:v>20.3</c:v>
                </c:pt>
                <c:pt idx="18">
                  <c:v>20.3</c:v>
                </c:pt>
                <c:pt idx="19">
                  <c:v>20.5</c:v>
                </c:pt>
                <c:pt idx="20">
                  <c:v>20.5</c:v>
                </c:pt>
                <c:pt idx="21">
                  <c:v>20.5</c:v>
                </c:pt>
                <c:pt idx="22">
                  <c:v>20.5</c:v>
                </c:pt>
                <c:pt idx="23">
                  <c:v>20.5</c:v>
                </c:pt>
                <c:pt idx="24">
                  <c:v>20.399999999999999</c:v>
                </c:pt>
                <c:pt idx="25">
                  <c:v>20.5</c:v>
                </c:pt>
                <c:pt idx="26">
                  <c:v>20.5</c:v>
                </c:pt>
                <c:pt idx="27">
                  <c:v>20.399999999999999</c:v>
                </c:pt>
                <c:pt idx="28">
                  <c:v>20.5</c:v>
                </c:pt>
                <c:pt idx="29">
                  <c:v>20.5</c:v>
                </c:pt>
                <c:pt idx="30">
                  <c:v>20.3</c:v>
                </c:pt>
                <c:pt idx="31">
                  <c:v>20.3</c:v>
                </c:pt>
                <c:pt idx="32">
                  <c:v>20.5</c:v>
                </c:pt>
                <c:pt idx="33">
                  <c:v>20.399999999999999</c:v>
                </c:pt>
                <c:pt idx="34">
                  <c:v>20.399999999999999</c:v>
                </c:pt>
                <c:pt idx="35">
                  <c:v>20.5</c:v>
                </c:pt>
                <c:pt idx="36">
                  <c:v>20.399999999999999</c:v>
                </c:pt>
                <c:pt idx="37">
                  <c:v>20.5</c:v>
                </c:pt>
                <c:pt idx="38">
                  <c:v>20.399999999999999</c:v>
                </c:pt>
                <c:pt idx="39">
                  <c:v>20.5</c:v>
                </c:pt>
                <c:pt idx="40">
                  <c:v>20.5</c:v>
                </c:pt>
                <c:pt idx="41">
                  <c:v>20.399999999999999</c:v>
                </c:pt>
                <c:pt idx="42">
                  <c:v>20.5</c:v>
                </c:pt>
                <c:pt idx="43">
                  <c:v>20.399999999999999</c:v>
                </c:pt>
                <c:pt idx="44">
                  <c:v>20.5</c:v>
                </c:pt>
                <c:pt idx="45">
                  <c:v>20.3</c:v>
                </c:pt>
                <c:pt idx="46">
                  <c:v>20.399999999999999</c:v>
                </c:pt>
                <c:pt idx="47">
                  <c:v>20.100000000000001</c:v>
                </c:pt>
                <c:pt idx="48">
                  <c:v>20.100000000000001</c:v>
                </c:pt>
                <c:pt idx="49">
                  <c:v>20.5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'12RS'!$I$2</c:f>
              <c:strCache>
                <c:ptCount val="1"/>
                <c:pt idx="0">
                  <c:v>137</c:v>
                </c:pt>
              </c:strCache>
            </c:strRef>
          </c:tx>
          <c:val>
            <c:numRef>
              <c:f>'12RS'!$I$3:$I$52</c:f>
              <c:numCache>
                <c:formatCode>General</c:formatCode>
                <c:ptCount val="50"/>
                <c:pt idx="0">
                  <c:v>17.899999999999999</c:v>
                </c:pt>
                <c:pt idx="1">
                  <c:v>18.100000000000001</c:v>
                </c:pt>
                <c:pt idx="2">
                  <c:v>17.7</c:v>
                </c:pt>
                <c:pt idx="3">
                  <c:v>17.8</c:v>
                </c:pt>
                <c:pt idx="4">
                  <c:v>17.600000000000001</c:v>
                </c:pt>
                <c:pt idx="5">
                  <c:v>17.7</c:v>
                </c:pt>
                <c:pt idx="6">
                  <c:v>17.600000000000001</c:v>
                </c:pt>
                <c:pt idx="7">
                  <c:v>17.600000000000001</c:v>
                </c:pt>
                <c:pt idx="8">
                  <c:v>17.600000000000001</c:v>
                </c:pt>
                <c:pt idx="9">
                  <c:v>17.7</c:v>
                </c:pt>
                <c:pt idx="10">
                  <c:v>17.7</c:v>
                </c:pt>
                <c:pt idx="11">
                  <c:v>17.600000000000001</c:v>
                </c:pt>
                <c:pt idx="12">
                  <c:v>17.5</c:v>
                </c:pt>
                <c:pt idx="13">
                  <c:v>17.7</c:v>
                </c:pt>
                <c:pt idx="14">
                  <c:v>17.8</c:v>
                </c:pt>
                <c:pt idx="15">
                  <c:v>17.5</c:v>
                </c:pt>
                <c:pt idx="16">
                  <c:v>17.8</c:v>
                </c:pt>
                <c:pt idx="17">
                  <c:v>17.3</c:v>
                </c:pt>
                <c:pt idx="18">
                  <c:v>17.3</c:v>
                </c:pt>
                <c:pt idx="19">
                  <c:v>17.600000000000001</c:v>
                </c:pt>
                <c:pt idx="20">
                  <c:v>17.3</c:v>
                </c:pt>
                <c:pt idx="21">
                  <c:v>17.5</c:v>
                </c:pt>
                <c:pt idx="22">
                  <c:v>17.5</c:v>
                </c:pt>
                <c:pt idx="23">
                  <c:v>17.2</c:v>
                </c:pt>
                <c:pt idx="24">
                  <c:v>17.7</c:v>
                </c:pt>
                <c:pt idx="25">
                  <c:v>17.600000000000001</c:v>
                </c:pt>
                <c:pt idx="26">
                  <c:v>17.5</c:v>
                </c:pt>
                <c:pt idx="27">
                  <c:v>17.600000000000001</c:v>
                </c:pt>
                <c:pt idx="28">
                  <c:v>17.2</c:v>
                </c:pt>
                <c:pt idx="29">
                  <c:v>17.5</c:v>
                </c:pt>
                <c:pt idx="30">
                  <c:v>17.5</c:v>
                </c:pt>
                <c:pt idx="31">
                  <c:v>17.8</c:v>
                </c:pt>
                <c:pt idx="32">
                  <c:v>17.8</c:v>
                </c:pt>
                <c:pt idx="33">
                  <c:v>17.899999999999999</c:v>
                </c:pt>
                <c:pt idx="34">
                  <c:v>17.7</c:v>
                </c:pt>
                <c:pt idx="35">
                  <c:v>17.5</c:v>
                </c:pt>
                <c:pt idx="36">
                  <c:v>17.3</c:v>
                </c:pt>
                <c:pt idx="37">
                  <c:v>17.8</c:v>
                </c:pt>
                <c:pt idx="38">
                  <c:v>17.5</c:v>
                </c:pt>
                <c:pt idx="39">
                  <c:v>17.7</c:v>
                </c:pt>
                <c:pt idx="40">
                  <c:v>17.5</c:v>
                </c:pt>
                <c:pt idx="41">
                  <c:v>17.7</c:v>
                </c:pt>
                <c:pt idx="42">
                  <c:v>17.600000000000001</c:v>
                </c:pt>
                <c:pt idx="43">
                  <c:v>17.7</c:v>
                </c:pt>
                <c:pt idx="44">
                  <c:v>17.600000000000001</c:v>
                </c:pt>
                <c:pt idx="45">
                  <c:v>17.600000000000001</c:v>
                </c:pt>
                <c:pt idx="46">
                  <c:v>17.5</c:v>
                </c:pt>
                <c:pt idx="47">
                  <c:v>17.7</c:v>
                </c:pt>
                <c:pt idx="48">
                  <c:v>17.5</c:v>
                </c:pt>
                <c:pt idx="49">
                  <c:v>17.5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80448"/>
        <c:axId val="66298624"/>
      </c:lineChart>
      <c:catAx>
        <c:axId val="66280448"/>
        <c:scaling>
          <c:orientation val="minMax"/>
        </c:scaling>
        <c:delete val="0"/>
        <c:axPos val="b"/>
        <c:majorTickMark val="out"/>
        <c:minorTickMark val="none"/>
        <c:tickLblPos val="nextTo"/>
        <c:crossAx val="66298624"/>
        <c:crosses val="autoZero"/>
        <c:auto val="1"/>
        <c:lblAlgn val="ctr"/>
        <c:lblOffset val="100"/>
        <c:noMultiLvlLbl val="0"/>
      </c:catAx>
      <c:valAx>
        <c:axId val="66298624"/>
        <c:scaling>
          <c:orientation val="minMax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280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35739282589669E-2"/>
          <c:y val="5.1400554097404488E-2"/>
          <c:w val="0.70286351706036743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'13LC'!$B$2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'13LC'!$B$3:$B$52</c:f>
              <c:numCache>
                <c:formatCode>General</c:formatCode>
                <c:ptCount val="50"/>
                <c:pt idx="0">
                  <c:v>0.6</c:v>
                </c:pt>
                <c:pt idx="1">
                  <c:v>0.5</c:v>
                </c:pt>
                <c:pt idx="2">
                  <c:v>0.6</c:v>
                </c:pt>
                <c:pt idx="3">
                  <c:v>0.6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0.4</c:v>
                </c:pt>
                <c:pt idx="8">
                  <c:v>0.6</c:v>
                </c:pt>
                <c:pt idx="9">
                  <c:v>0.5</c:v>
                </c:pt>
                <c:pt idx="10">
                  <c:v>0.6</c:v>
                </c:pt>
                <c:pt idx="11">
                  <c:v>0.4</c:v>
                </c:pt>
                <c:pt idx="12">
                  <c:v>0.4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0.7</c:v>
                </c:pt>
                <c:pt idx="17">
                  <c:v>0.6</c:v>
                </c:pt>
                <c:pt idx="18">
                  <c:v>0.5</c:v>
                </c:pt>
                <c:pt idx="19">
                  <c:v>0.5</c:v>
                </c:pt>
                <c:pt idx="20">
                  <c:v>0.7</c:v>
                </c:pt>
                <c:pt idx="21">
                  <c:v>0.2</c:v>
                </c:pt>
                <c:pt idx="22">
                  <c:v>0.5</c:v>
                </c:pt>
                <c:pt idx="23">
                  <c:v>0.4</c:v>
                </c:pt>
                <c:pt idx="24">
                  <c:v>0.5</c:v>
                </c:pt>
                <c:pt idx="25">
                  <c:v>0.6</c:v>
                </c:pt>
                <c:pt idx="26">
                  <c:v>0.7</c:v>
                </c:pt>
                <c:pt idx="27">
                  <c:v>0.4</c:v>
                </c:pt>
                <c:pt idx="28">
                  <c:v>0.5</c:v>
                </c:pt>
                <c:pt idx="29">
                  <c:v>0.4</c:v>
                </c:pt>
                <c:pt idx="30">
                  <c:v>0.7</c:v>
                </c:pt>
                <c:pt idx="31">
                  <c:v>0.6</c:v>
                </c:pt>
                <c:pt idx="32">
                  <c:v>0.2</c:v>
                </c:pt>
                <c:pt idx="33">
                  <c:v>0.6</c:v>
                </c:pt>
                <c:pt idx="34">
                  <c:v>0.5</c:v>
                </c:pt>
                <c:pt idx="35">
                  <c:v>0.6</c:v>
                </c:pt>
                <c:pt idx="36">
                  <c:v>0.5</c:v>
                </c:pt>
                <c:pt idx="37">
                  <c:v>0.5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0.4</c:v>
                </c:pt>
                <c:pt idx="42">
                  <c:v>0.6</c:v>
                </c:pt>
                <c:pt idx="43">
                  <c:v>0.2</c:v>
                </c:pt>
                <c:pt idx="44">
                  <c:v>0.6</c:v>
                </c:pt>
                <c:pt idx="45">
                  <c:v>0.4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'13LC'!$C$2</c:f>
              <c:strCache>
                <c:ptCount val="1"/>
                <c:pt idx="0">
                  <c:v>231</c:v>
                </c:pt>
              </c:strCache>
            </c:strRef>
          </c:tx>
          <c:val>
            <c:numRef>
              <c:f>'13LC'!$C$3:$C$52</c:f>
              <c:numCache>
                <c:formatCode>General</c:formatCode>
                <c:ptCount val="50"/>
                <c:pt idx="0">
                  <c:v>0.4</c:v>
                </c:pt>
                <c:pt idx="1">
                  <c:v>0.5</c:v>
                </c:pt>
                <c:pt idx="2">
                  <c:v>0.5</c:v>
                </c:pt>
                <c:pt idx="3">
                  <c:v>0.2</c:v>
                </c:pt>
                <c:pt idx="4">
                  <c:v>0.4</c:v>
                </c:pt>
                <c:pt idx="5">
                  <c:v>0.1</c:v>
                </c:pt>
                <c:pt idx="6">
                  <c:v>0.4</c:v>
                </c:pt>
                <c:pt idx="7">
                  <c:v>0.4</c:v>
                </c:pt>
                <c:pt idx="8">
                  <c:v>0.2</c:v>
                </c:pt>
                <c:pt idx="9">
                  <c:v>0.4</c:v>
                </c:pt>
                <c:pt idx="10">
                  <c:v>0.5</c:v>
                </c:pt>
                <c:pt idx="11">
                  <c:v>0.1</c:v>
                </c:pt>
                <c:pt idx="12">
                  <c:v>0.2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0.5</c:v>
                </c:pt>
                <c:pt idx="17">
                  <c:v>0.5</c:v>
                </c:pt>
                <c:pt idx="18">
                  <c:v>0.4</c:v>
                </c:pt>
                <c:pt idx="19">
                  <c:v>0.2</c:v>
                </c:pt>
                <c:pt idx="20">
                  <c:v>0.4</c:v>
                </c:pt>
                <c:pt idx="21">
                  <c:v>0.1</c:v>
                </c:pt>
                <c:pt idx="22">
                  <c:v>0.4</c:v>
                </c:pt>
                <c:pt idx="23">
                  <c:v>0.6</c:v>
                </c:pt>
                <c:pt idx="24">
                  <c:v>0.4</c:v>
                </c:pt>
                <c:pt idx="25">
                  <c:v>0.2</c:v>
                </c:pt>
                <c:pt idx="26">
                  <c:v>0.4</c:v>
                </c:pt>
                <c:pt idx="27">
                  <c:v>0.2</c:v>
                </c:pt>
                <c:pt idx="28">
                  <c:v>0.4</c:v>
                </c:pt>
                <c:pt idx="29">
                  <c:v>0.1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0.5</c:v>
                </c:pt>
                <c:pt idx="34">
                  <c:v>0.6</c:v>
                </c:pt>
                <c:pt idx="35">
                  <c:v>0.4</c:v>
                </c:pt>
                <c:pt idx="36">
                  <c:v>0.2</c:v>
                </c:pt>
                <c:pt idx="37">
                  <c:v>0.1</c:v>
                </c:pt>
                <c:pt idx="38">
                  <c:v>0.6</c:v>
                </c:pt>
                <c:pt idx="39">
                  <c:v>0.4</c:v>
                </c:pt>
                <c:pt idx="40">
                  <c:v>0.2</c:v>
                </c:pt>
                <c:pt idx="41">
                  <c:v>0.2</c:v>
                </c:pt>
                <c:pt idx="42">
                  <c:v>0.4</c:v>
                </c:pt>
                <c:pt idx="43">
                  <c:v>0.4</c:v>
                </c:pt>
                <c:pt idx="44">
                  <c:v>0.5</c:v>
                </c:pt>
                <c:pt idx="45">
                  <c:v>0.1</c:v>
                </c:pt>
                <c:pt idx="46">
                  <c:v>0.2</c:v>
                </c:pt>
                <c:pt idx="47">
                  <c:v>0.5</c:v>
                </c:pt>
                <c:pt idx="48">
                  <c:v>0.2</c:v>
                </c:pt>
                <c:pt idx="49">
                  <c:v>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'13LC'!$D$2</c:f>
              <c:strCache>
                <c:ptCount val="1"/>
                <c:pt idx="0">
                  <c:v>222</c:v>
                </c:pt>
              </c:strCache>
            </c:strRef>
          </c:tx>
          <c:val>
            <c:numRef>
              <c:f>'13LC'!$D$3:$D$52</c:f>
              <c:numCache>
                <c:formatCode>General</c:formatCode>
                <c:ptCount val="50"/>
                <c:pt idx="0">
                  <c:v>0.4</c:v>
                </c:pt>
                <c:pt idx="1">
                  <c:v>0.5</c:v>
                </c:pt>
                <c:pt idx="2">
                  <c:v>0.7</c:v>
                </c:pt>
                <c:pt idx="3">
                  <c:v>0.2</c:v>
                </c:pt>
                <c:pt idx="4">
                  <c:v>0.5</c:v>
                </c:pt>
                <c:pt idx="5">
                  <c:v>0.2</c:v>
                </c:pt>
                <c:pt idx="6">
                  <c:v>0.5</c:v>
                </c:pt>
                <c:pt idx="7">
                  <c:v>0.6</c:v>
                </c:pt>
                <c:pt idx="8">
                  <c:v>0.1</c:v>
                </c:pt>
                <c:pt idx="9">
                  <c:v>0.2</c:v>
                </c:pt>
                <c:pt idx="10">
                  <c:v>0.5</c:v>
                </c:pt>
                <c:pt idx="11">
                  <c:v>0.5</c:v>
                </c:pt>
                <c:pt idx="12">
                  <c:v>0.6</c:v>
                </c:pt>
                <c:pt idx="13">
                  <c:v>0.5</c:v>
                </c:pt>
                <c:pt idx="14">
                  <c:v>0.5</c:v>
                </c:pt>
                <c:pt idx="15">
                  <c:v>0.6</c:v>
                </c:pt>
                <c:pt idx="16">
                  <c:v>0.5</c:v>
                </c:pt>
                <c:pt idx="17">
                  <c:v>0.6</c:v>
                </c:pt>
                <c:pt idx="18">
                  <c:v>0.5</c:v>
                </c:pt>
                <c:pt idx="19">
                  <c:v>0.1</c:v>
                </c:pt>
                <c:pt idx="20">
                  <c:v>0.5</c:v>
                </c:pt>
                <c:pt idx="21">
                  <c:v>0.5</c:v>
                </c:pt>
                <c:pt idx="22">
                  <c:v>0.6</c:v>
                </c:pt>
                <c:pt idx="23">
                  <c:v>0.4</c:v>
                </c:pt>
                <c:pt idx="24">
                  <c:v>0.2</c:v>
                </c:pt>
                <c:pt idx="25">
                  <c:v>0.2</c:v>
                </c:pt>
                <c:pt idx="26">
                  <c:v>0.5</c:v>
                </c:pt>
                <c:pt idx="27">
                  <c:v>0.5</c:v>
                </c:pt>
                <c:pt idx="28">
                  <c:v>0.6</c:v>
                </c:pt>
                <c:pt idx="29">
                  <c:v>0.6</c:v>
                </c:pt>
                <c:pt idx="30">
                  <c:v>0.2</c:v>
                </c:pt>
                <c:pt idx="31">
                  <c:v>0.4</c:v>
                </c:pt>
                <c:pt idx="32">
                  <c:v>0.4</c:v>
                </c:pt>
                <c:pt idx="33">
                  <c:v>0.5</c:v>
                </c:pt>
                <c:pt idx="34">
                  <c:v>0.4</c:v>
                </c:pt>
                <c:pt idx="35">
                  <c:v>0.4</c:v>
                </c:pt>
                <c:pt idx="36">
                  <c:v>0.6</c:v>
                </c:pt>
                <c:pt idx="37">
                  <c:v>0.2</c:v>
                </c:pt>
                <c:pt idx="38">
                  <c:v>0.4</c:v>
                </c:pt>
                <c:pt idx="39">
                  <c:v>0.5</c:v>
                </c:pt>
                <c:pt idx="40">
                  <c:v>0.4</c:v>
                </c:pt>
                <c:pt idx="41">
                  <c:v>0.5</c:v>
                </c:pt>
                <c:pt idx="42">
                  <c:v>0.4</c:v>
                </c:pt>
                <c:pt idx="43">
                  <c:v>0.6</c:v>
                </c:pt>
                <c:pt idx="44">
                  <c:v>0.6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0.2</c:v>
                </c:pt>
                <c:pt idx="49">
                  <c:v>0.2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'13LC'!$E$2</c:f>
              <c:strCache>
                <c:ptCount val="1"/>
                <c:pt idx="0">
                  <c:v>273</c:v>
                </c:pt>
              </c:strCache>
            </c:strRef>
          </c:tx>
          <c:val>
            <c:numRef>
              <c:f>'13LC'!$E$3:$E$52</c:f>
              <c:numCache>
                <c:formatCode>General</c:formatCode>
                <c:ptCount val="50"/>
                <c:pt idx="0">
                  <c:v>0.1</c:v>
                </c:pt>
                <c:pt idx="1">
                  <c:v>0.4</c:v>
                </c:pt>
                <c:pt idx="2">
                  <c:v>0.2</c:v>
                </c:pt>
                <c:pt idx="3">
                  <c:v>0.4</c:v>
                </c:pt>
                <c:pt idx="4">
                  <c:v>0.4</c:v>
                </c:pt>
                <c:pt idx="5">
                  <c:v>0.2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0.2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0.1</c:v>
                </c:pt>
                <c:pt idx="14">
                  <c:v>0.2</c:v>
                </c:pt>
                <c:pt idx="15">
                  <c:v>0.4</c:v>
                </c:pt>
                <c:pt idx="16">
                  <c:v>0.2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0.2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0.2</c:v>
                </c:pt>
                <c:pt idx="25">
                  <c:v>0.1</c:v>
                </c:pt>
                <c:pt idx="26">
                  <c:v>0.2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0.1</c:v>
                </c:pt>
                <c:pt idx="31">
                  <c:v>0.2</c:v>
                </c:pt>
                <c:pt idx="32">
                  <c:v>0.4</c:v>
                </c:pt>
                <c:pt idx="33">
                  <c:v>0.2</c:v>
                </c:pt>
                <c:pt idx="34">
                  <c:v>0.1</c:v>
                </c:pt>
                <c:pt idx="35">
                  <c:v>0.4</c:v>
                </c:pt>
                <c:pt idx="36">
                  <c:v>0.4</c:v>
                </c:pt>
                <c:pt idx="37">
                  <c:v>0.4</c:v>
                </c:pt>
                <c:pt idx="38">
                  <c:v>0.2</c:v>
                </c:pt>
                <c:pt idx="39">
                  <c:v>0.2</c:v>
                </c:pt>
                <c:pt idx="40">
                  <c:v>0.5</c:v>
                </c:pt>
                <c:pt idx="41">
                  <c:v>0.2</c:v>
                </c:pt>
                <c:pt idx="42">
                  <c:v>0.2</c:v>
                </c:pt>
                <c:pt idx="43">
                  <c:v>0.4</c:v>
                </c:pt>
                <c:pt idx="44">
                  <c:v>0.4</c:v>
                </c:pt>
                <c:pt idx="45">
                  <c:v>0.4</c:v>
                </c:pt>
                <c:pt idx="46">
                  <c:v>0.2</c:v>
                </c:pt>
                <c:pt idx="47">
                  <c:v>0.1</c:v>
                </c:pt>
                <c:pt idx="48">
                  <c:v>0.2</c:v>
                </c:pt>
                <c:pt idx="49">
                  <c:v>0.2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'13LC'!$F$2</c:f>
              <c:strCache>
                <c:ptCount val="1"/>
                <c:pt idx="0">
                  <c:v>200</c:v>
                </c:pt>
              </c:strCache>
            </c:strRef>
          </c:tx>
          <c:val>
            <c:numRef>
              <c:f>'13LC'!$F$3:$F$52</c:f>
              <c:numCache>
                <c:formatCode>General</c:formatCode>
                <c:ptCount val="50"/>
                <c:pt idx="0">
                  <c:v>0.7</c:v>
                </c:pt>
                <c:pt idx="1">
                  <c:v>0.7</c:v>
                </c:pt>
                <c:pt idx="2">
                  <c:v>0.6</c:v>
                </c:pt>
                <c:pt idx="3">
                  <c:v>0.9</c:v>
                </c:pt>
                <c:pt idx="4">
                  <c:v>1</c:v>
                </c:pt>
                <c:pt idx="5">
                  <c:v>0.7</c:v>
                </c:pt>
                <c:pt idx="6">
                  <c:v>0.7</c:v>
                </c:pt>
                <c:pt idx="7">
                  <c:v>0.6</c:v>
                </c:pt>
                <c:pt idx="8">
                  <c:v>0.6</c:v>
                </c:pt>
                <c:pt idx="9">
                  <c:v>1</c:v>
                </c:pt>
                <c:pt idx="10">
                  <c:v>0.6</c:v>
                </c:pt>
                <c:pt idx="11">
                  <c:v>0.7</c:v>
                </c:pt>
                <c:pt idx="12">
                  <c:v>0.9</c:v>
                </c:pt>
                <c:pt idx="13">
                  <c:v>0.7</c:v>
                </c:pt>
                <c:pt idx="14">
                  <c:v>0.6</c:v>
                </c:pt>
                <c:pt idx="15">
                  <c:v>0.9</c:v>
                </c:pt>
                <c:pt idx="16">
                  <c:v>0.6</c:v>
                </c:pt>
                <c:pt idx="17">
                  <c:v>0.6</c:v>
                </c:pt>
                <c:pt idx="18">
                  <c:v>0.7</c:v>
                </c:pt>
                <c:pt idx="19">
                  <c:v>0.7</c:v>
                </c:pt>
                <c:pt idx="20">
                  <c:v>0.6</c:v>
                </c:pt>
                <c:pt idx="21">
                  <c:v>0.9</c:v>
                </c:pt>
                <c:pt idx="22">
                  <c:v>0.6</c:v>
                </c:pt>
                <c:pt idx="23">
                  <c:v>0.9</c:v>
                </c:pt>
                <c:pt idx="24">
                  <c:v>0.7</c:v>
                </c:pt>
                <c:pt idx="25">
                  <c:v>0.7</c:v>
                </c:pt>
                <c:pt idx="26">
                  <c:v>0.6</c:v>
                </c:pt>
                <c:pt idx="27">
                  <c:v>0.7</c:v>
                </c:pt>
                <c:pt idx="28">
                  <c:v>0.6</c:v>
                </c:pt>
                <c:pt idx="29">
                  <c:v>0.7</c:v>
                </c:pt>
                <c:pt idx="30">
                  <c:v>0.9</c:v>
                </c:pt>
                <c:pt idx="31">
                  <c:v>0.9</c:v>
                </c:pt>
                <c:pt idx="32">
                  <c:v>0.7</c:v>
                </c:pt>
                <c:pt idx="33">
                  <c:v>0.5</c:v>
                </c:pt>
                <c:pt idx="34">
                  <c:v>0.7</c:v>
                </c:pt>
                <c:pt idx="35">
                  <c:v>0.9</c:v>
                </c:pt>
                <c:pt idx="36">
                  <c:v>0.9</c:v>
                </c:pt>
                <c:pt idx="37">
                  <c:v>0.9</c:v>
                </c:pt>
                <c:pt idx="38">
                  <c:v>0.7</c:v>
                </c:pt>
                <c:pt idx="39">
                  <c:v>0.6</c:v>
                </c:pt>
                <c:pt idx="40">
                  <c:v>0.9</c:v>
                </c:pt>
                <c:pt idx="41">
                  <c:v>0.9</c:v>
                </c:pt>
                <c:pt idx="42">
                  <c:v>0.6</c:v>
                </c:pt>
                <c:pt idx="43">
                  <c:v>0.7</c:v>
                </c:pt>
                <c:pt idx="44">
                  <c:v>0.6</c:v>
                </c:pt>
                <c:pt idx="45">
                  <c:v>0.9</c:v>
                </c:pt>
                <c:pt idx="46">
                  <c:v>0.5</c:v>
                </c:pt>
                <c:pt idx="47">
                  <c:v>0.9</c:v>
                </c:pt>
                <c:pt idx="48">
                  <c:v>0.9</c:v>
                </c:pt>
                <c:pt idx="49">
                  <c:v>0.7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'13LC'!$G$2</c:f>
              <c:strCache>
                <c:ptCount val="1"/>
                <c:pt idx="0">
                  <c:v>263</c:v>
                </c:pt>
              </c:strCache>
            </c:strRef>
          </c:tx>
          <c:val>
            <c:numRef>
              <c:f>'13LC'!$G$3:$G$52</c:f>
              <c:numCache>
                <c:formatCode>General</c:formatCode>
                <c:ptCount val="50"/>
                <c:pt idx="0">
                  <c:v>1</c:v>
                </c:pt>
                <c:pt idx="1">
                  <c:v>0.7</c:v>
                </c:pt>
                <c:pt idx="2">
                  <c:v>0.9</c:v>
                </c:pt>
                <c:pt idx="3">
                  <c:v>0.9</c:v>
                </c:pt>
                <c:pt idx="4">
                  <c:v>0.7</c:v>
                </c:pt>
                <c:pt idx="5">
                  <c:v>1</c:v>
                </c:pt>
                <c:pt idx="6">
                  <c:v>0.7</c:v>
                </c:pt>
                <c:pt idx="7">
                  <c:v>0.6</c:v>
                </c:pt>
                <c:pt idx="8">
                  <c:v>1</c:v>
                </c:pt>
                <c:pt idx="9">
                  <c:v>0.9</c:v>
                </c:pt>
                <c:pt idx="10">
                  <c:v>0.7</c:v>
                </c:pt>
                <c:pt idx="11">
                  <c:v>0.7</c:v>
                </c:pt>
                <c:pt idx="12">
                  <c:v>0.9</c:v>
                </c:pt>
                <c:pt idx="13">
                  <c:v>0.9</c:v>
                </c:pt>
                <c:pt idx="14">
                  <c:v>0.7</c:v>
                </c:pt>
                <c:pt idx="15">
                  <c:v>0.9</c:v>
                </c:pt>
                <c:pt idx="16">
                  <c:v>0.9</c:v>
                </c:pt>
                <c:pt idx="17">
                  <c:v>0.6</c:v>
                </c:pt>
                <c:pt idx="18">
                  <c:v>0.6</c:v>
                </c:pt>
                <c:pt idx="19">
                  <c:v>0.9</c:v>
                </c:pt>
                <c:pt idx="20">
                  <c:v>0.7</c:v>
                </c:pt>
                <c:pt idx="21">
                  <c:v>0.7</c:v>
                </c:pt>
                <c:pt idx="22">
                  <c:v>0.6</c:v>
                </c:pt>
                <c:pt idx="23">
                  <c:v>0.6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0.6</c:v>
                </c:pt>
                <c:pt idx="29">
                  <c:v>0.9</c:v>
                </c:pt>
                <c:pt idx="30">
                  <c:v>0.9</c:v>
                </c:pt>
                <c:pt idx="31">
                  <c:v>0.9</c:v>
                </c:pt>
                <c:pt idx="32">
                  <c:v>0.6</c:v>
                </c:pt>
                <c:pt idx="33">
                  <c:v>0.7</c:v>
                </c:pt>
                <c:pt idx="34">
                  <c:v>0.9</c:v>
                </c:pt>
                <c:pt idx="35">
                  <c:v>0.7</c:v>
                </c:pt>
                <c:pt idx="36">
                  <c:v>0.9</c:v>
                </c:pt>
                <c:pt idx="37">
                  <c:v>0.9</c:v>
                </c:pt>
                <c:pt idx="38">
                  <c:v>0.7</c:v>
                </c:pt>
                <c:pt idx="39">
                  <c:v>0.6</c:v>
                </c:pt>
                <c:pt idx="40">
                  <c:v>0.6</c:v>
                </c:pt>
                <c:pt idx="41">
                  <c:v>0.9</c:v>
                </c:pt>
                <c:pt idx="42">
                  <c:v>0.7</c:v>
                </c:pt>
                <c:pt idx="43">
                  <c:v>0.6</c:v>
                </c:pt>
                <c:pt idx="44">
                  <c:v>0.7</c:v>
                </c:pt>
                <c:pt idx="45">
                  <c:v>0.9</c:v>
                </c:pt>
                <c:pt idx="46">
                  <c:v>0.7</c:v>
                </c:pt>
                <c:pt idx="47">
                  <c:v>0.7</c:v>
                </c:pt>
                <c:pt idx="48">
                  <c:v>0.7</c:v>
                </c:pt>
                <c:pt idx="49">
                  <c:v>0.9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'13LC'!$H$2</c:f>
              <c:strCache>
                <c:ptCount val="1"/>
                <c:pt idx="0">
                  <c:v>281</c:v>
                </c:pt>
              </c:strCache>
            </c:strRef>
          </c:tx>
          <c:val>
            <c:numRef>
              <c:f>'13LC'!$H$3:$H$52</c:f>
              <c:numCache>
                <c:formatCode>General</c:formatCode>
                <c:ptCount val="50"/>
                <c:pt idx="0">
                  <c:v>0.6</c:v>
                </c:pt>
                <c:pt idx="1">
                  <c:v>0.5</c:v>
                </c:pt>
                <c:pt idx="2">
                  <c:v>0.7</c:v>
                </c:pt>
                <c:pt idx="3">
                  <c:v>0.6</c:v>
                </c:pt>
                <c:pt idx="4">
                  <c:v>0.4</c:v>
                </c:pt>
                <c:pt idx="5">
                  <c:v>0.4</c:v>
                </c:pt>
                <c:pt idx="6">
                  <c:v>0.5</c:v>
                </c:pt>
                <c:pt idx="7">
                  <c:v>0.4</c:v>
                </c:pt>
                <c:pt idx="8">
                  <c:v>0.5</c:v>
                </c:pt>
                <c:pt idx="9">
                  <c:v>0.5</c:v>
                </c:pt>
                <c:pt idx="10">
                  <c:v>0.6</c:v>
                </c:pt>
                <c:pt idx="11">
                  <c:v>0.4</c:v>
                </c:pt>
                <c:pt idx="12">
                  <c:v>0.4</c:v>
                </c:pt>
                <c:pt idx="13">
                  <c:v>0.6</c:v>
                </c:pt>
                <c:pt idx="14">
                  <c:v>0.6</c:v>
                </c:pt>
                <c:pt idx="15">
                  <c:v>0.5</c:v>
                </c:pt>
                <c:pt idx="16">
                  <c:v>0.6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0.6</c:v>
                </c:pt>
                <c:pt idx="21">
                  <c:v>0.4</c:v>
                </c:pt>
                <c:pt idx="22">
                  <c:v>0.5</c:v>
                </c:pt>
                <c:pt idx="23">
                  <c:v>0.5</c:v>
                </c:pt>
                <c:pt idx="24">
                  <c:v>0.6</c:v>
                </c:pt>
                <c:pt idx="25">
                  <c:v>0.6</c:v>
                </c:pt>
                <c:pt idx="26">
                  <c:v>0.7</c:v>
                </c:pt>
                <c:pt idx="27">
                  <c:v>0.4</c:v>
                </c:pt>
                <c:pt idx="28">
                  <c:v>0.6</c:v>
                </c:pt>
                <c:pt idx="29">
                  <c:v>0.5</c:v>
                </c:pt>
                <c:pt idx="30">
                  <c:v>0.6</c:v>
                </c:pt>
                <c:pt idx="31">
                  <c:v>0.6</c:v>
                </c:pt>
                <c:pt idx="32">
                  <c:v>0.2</c:v>
                </c:pt>
                <c:pt idx="33">
                  <c:v>0.7</c:v>
                </c:pt>
                <c:pt idx="34">
                  <c:v>0.6</c:v>
                </c:pt>
                <c:pt idx="35">
                  <c:v>0.4</c:v>
                </c:pt>
                <c:pt idx="36">
                  <c:v>0.5</c:v>
                </c:pt>
                <c:pt idx="37">
                  <c:v>0.5</c:v>
                </c:pt>
                <c:pt idx="38">
                  <c:v>0.6</c:v>
                </c:pt>
                <c:pt idx="39">
                  <c:v>0.7</c:v>
                </c:pt>
                <c:pt idx="40">
                  <c:v>0.4</c:v>
                </c:pt>
                <c:pt idx="41">
                  <c:v>0.4</c:v>
                </c:pt>
                <c:pt idx="42">
                  <c:v>0.6</c:v>
                </c:pt>
                <c:pt idx="43">
                  <c:v>0.4</c:v>
                </c:pt>
                <c:pt idx="44">
                  <c:v>0.6</c:v>
                </c:pt>
                <c:pt idx="45">
                  <c:v>0.5</c:v>
                </c:pt>
                <c:pt idx="46">
                  <c:v>0.6</c:v>
                </c:pt>
                <c:pt idx="47">
                  <c:v>0.6</c:v>
                </c:pt>
                <c:pt idx="48">
                  <c:v>0.5</c:v>
                </c:pt>
                <c:pt idx="49">
                  <c:v>0.6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'13LC'!$I$2</c:f>
              <c:strCache>
                <c:ptCount val="1"/>
                <c:pt idx="0">
                  <c:v>238</c:v>
                </c:pt>
              </c:strCache>
            </c:strRef>
          </c:tx>
          <c:val>
            <c:numRef>
              <c:f>'13LC'!$I$3:$I$52</c:f>
              <c:numCache>
                <c:formatCode>General</c:formatCode>
                <c:ptCount val="50"/>
                <c:pt idx="0">
                  <c:v>0.5</c:v>
                </c:pt>
                <c:pt idx="1">
                  <c:v>0.4</c:v>
                </c:pt>
                <c:pt idx="2">
                  <c:v>0.2</c:v>
                </c:pt>
                <c:pt idx="3">
                  <c:v>0.2</c:v>
                </c:pt>
                <c:pt idx="4">
                  <c:v>0.5</c:v>
                </c:pt>
                <c:pt idx="5">
                  <c:v>0.6</c:v>
                </c:pt>
                <c:pt idx="6">
                  <c:v>0.5</c:v>
                </c:pt>
                <c:pt idx="7">
                  <c:v>0.6</c:v>
                </c:pt>
                <c:pt idx="8">
                  <c:v>0.6</c:v>
                </c:pt>
                <c:pt idx="9">
                  <c:v>0.1</c:v>
                </c:pt>
                <c:pt idx="10">
                  <c:v>0.4</c:v>
                </c:pt>
                <c:pt idx="11">
                  <c:v>0.5</c:v>
                </c:pt>
                <c:pt idx="12">
                  <c:v>0.7</c:v>
                </c:pt>
                <c:pt idx="13">
                  <c:v>0.6</c:v>
                </c:pt>
                <c:pt idx="14">
                  <c:v>0.6</c:v>
                </c:pt>
                <c:pt idx="15">
                  <c:v>1</c:v>
                </c:pt>
                <c:pt idx="16">
                  <c:v>0.6</c:v>
                </c:pt>
                <c:pt idx="17">
                  <c:v>0.7</c:v>
                </c:pt>
                <c:pt idx="18">
                  <c:v>0.7</c:v>
                </c:pt>
                <c:pt idx="19">
                  <c:v>0.5</c:v>
                </c:pt>
                <c:pt idx="20">
                  <c:v>0.6</c:v>
                </c:pt>
                <c:pt idx="21">
                  <c:v>0.9</c:v>
                </c:pt>
                <c:pt idx="22">
                  <c:v>0.6</c:v>
                </c:pt>
                <c:pt idx="23">
                  <c:v>0.9</c:v>
                </c:pt>
                <c:pt idx="24">
                  <c:v>0.5</c:v>
                </c:pt>
                <c:pt idx="25">
                  <c:v>0.7</c:v>
                </c:pt>
                <c:pt idx="26">
                  <c:v>0.9</c:v>
                </c:pt>
                <c:pt idx="27">
                  <c:v>0.6</c:v>
                </c:pt>
                <c:pt idx="28">
                  <c:v>0.7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1.1000000000000001</c:v>
                </c:pt>
                <c:pt idx="33">
                  <c:v>0.6</c:v>
                </c:pt>
                <c:pt idx="34">
                  <c:v>0.9</c:v>
                </c:pt>
                <c:pt idx="35">
                  <c:v>0.6</c:v>
                </c:pt>
                <c:pt idx="36">
                  <c:v>0.1</c:v>
                </c:pt>
                <c:pt idx="37">
                  <c:v>0.6</c:v>
                </c:pt>
                <c:pt idx="38">
                  <c:v>0.6</c:v>
                </c:pt>
                <c:pt idx="39">
                  <c:v>0.7</c:v>
                </c:pt>
                <c:pt idx="40">
                  <c:v>0.7</c:v>
                </c:pt>
                <c:pt idx="41">
                  <c:v>0.4</c:v>
                </c:pt>
                <c:pt idx="42">
                  <c:v>0.9</c:v>
                </c:pt>
                <c:pt idx="43">
                  <c:v>0.5</c:v>
                </c:pt>
                <c:pt idx="44">
                  <c:v>0.5</c:v>
                </c:pt>
                <c:pt idx="45">
                  <c:v>0.2</c:v>
                </c:pt>
                <c:pt idx="46">
                  <c:v>0.6</c:v>
                </c:pt>
                <c:pt idx="47">
                  <c:v>0.6</c:v>
                </c:pt>
                <c:pt idx="48">
                  <c:v>0.5</c:v>
                </c:pt>
                <c:pt idx="49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23712"/>
        <c:axId val="65929600"/>
      </c:lineChart>
      <c:catAx>
        <c:axId val="65923712"/>
        <c:scaling>
          <c:orientation val="minMax"/>
        </c:scaling>
        <c:delete val="0"/>
        <c:axPos val="b"/>
        <c:majorTickMark val="out"/>
        <c:minorTickMark val="none"/>
        <c:tickLblPos val="nextTo"/>
        <c:crossAx val="65929600"/>
        <c:crosses val="autoZero"/>
        <c:auto val="1"/>
        <c:lblAlgn val="ctr"/>
        <c:lblOffset val="100"/>
        <c:noMultiLvlLbl val="0"/>
      </c:catAx>
      <c:valAx>
        <c:axId val="65929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923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'13RS'!$B$2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'13RS'!$B$3:$B$52</c:f>
              <c:numCache>
                <c:formatCode>General</c:formatCode>
                <c:ptCount val="50"/>
                <c:pt idx="0">
                  <c:v>21.9</c:v>
                </c:pt>
                <c:pt idx="1">
                  <c:v>21.9</c:v>
                </c:pt>
                <c:pt idx="2">
                  <c:v>21.9</c:v>
                </c:pt>
                <c:pt idx="3">
                  <c:v>21.7</c:v>
                </c:pt>
                <c:pt idx="4">
                  <c:v>21.6</c:v>
                </c:pt>
                <c:pt idx="5">
                  <c:v>21.7</c:v>
                </c:pt>
                <c:pt idx="6">
                  <c:v>21.9</c:v>
                </c:pt>
                <c:pt idx="7">
                  <c:v>21.9</c:v>
                </c:pt>
                <c:pt idx="8">
                  <c:v>21.6</c:v>
                </c:pt>
                <c:pt idx="9">
                  <c:v>22</c:v>
                </c:pt>
                <c:pt idx="10">
                  <c:v>21.9</c:v>
                </c:pt>
                <c:pt idx="11">
                  <c:v>21.7</c:v>
                </c:pt>
                <c:pt idx="12">
                  <c:v>22</c:v>
                </c:pt>
                <c:pt idx="13">
                  <c:v>21.9</c:v>
                </c:pt>
                <c:pt idx="14">
                  <c:v>22</c:v>
                </c:pt>
                <c:pt idx="15">
                  <c:v>21.7</c:v>
                </c:pt>
                <c:pt idx="16">
                  <c:v>21.7</c:v>
                </c:pt>
                <c:pt idx="17">
                  <c:v>21.9</c:v>
                </c:pt>
                <c:pt idx="18">
                  <c:v>21.6</c:v>
                </c:pt>
                <c:pt idx="19">
                  <c:v>21.9</c:v>
                </c:pt>
                <c:pt idx="20">
                  <c:v>22</c:v>
                </c:pt>
                <c:pt idx="21">
                  <c:v>21.9</c:v>
                </c:pt>
                <c:pt idx="22">
                  <c:v>22</c:v>
                </c:pt>
                <c:pt idx="23">
                  <c:v>21.7</c:v>
                </c:pt>
                <c:pt idx="24">
                  <c:v>21.9</c:v>
                </c:pt>
                <c:pt idx="25">
                  <c:v>21.7</c:v>
                </c:pt>
                <c:pt idx="26">
                  <c:v>21.9</c:v>
                </c:pt>
                <c:pt idx="27">
                  <c:v>22.1</c:v>
                </c:pt>
                <c:pt idx="28">
                  <c:v>21.9</c:v>
                </c:pt>
                <c:pt idx="29">
                  <c:v>21.7</c:v>
                </c:pt>
                <c:pt idx="30">
                  <c:v>21.9</c:v>
                </c:pt>
                <c:pt idx="31">
                  <c:v>21.7</c:v>
                </c:pt>
                <c:pt idx="32">
                  <c:v>21.7</c:v>
                </c:pt>
                <c:pt idx="33">
                  <c:v>22</c:v>
                </c:pt>
                <c:pt idx="34">
                  <c:v>21.6</c:v>
                </c:pt>
                <c:pt idx="35">
                  <c:v>22</c:v>
                </c:pt>
                <c:pt idx="36">
                  <c:v>21.6</c:v>
                </c:pt>
                <c:pt idx="37">
                  <c:v>21.7</c:v>
                </c:pt>
                <c:pt idx="38">
                  <c:v>22</c:v>
                </c:pt>
                <c:pt idx="39">
                  <c:v>21.9</c:v>
                </c:pt>
                <c:pt idx="40">
                  <c:v>21.9</c:v>
                </c:pt>
                <c:pt idx="41">
                  <c:v>22</c:v>
                </c:pt>
                <c:pt idx="42">
                  <c:v>22</c:v>
                </c:pt>
                <c:pt idx="43">
                  <c:v>21.9</c:v>
                </c:pt>
                <c:pt idx="44">
                  <c:v>21.6</c:v>
                </c:pt>
                <c:pt idx="45">
                  <c:v>21.9</c:v>
                </c:pt>
                <c:pt idx="46">
                  <c:v>22</c:v>
                </c:pt>
                <c:pt idx="47">
                  <c:v>21.9</c:v>
                </c:pt>
                <c:pt idx="48">
                  <c:v>22</c:v>
                </c:pt>
                <c:pt idx="49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'13RS'!$C$2</c:f>
              <c:strCache>
                <c:ptCount val="1"/>
                <c:pt idx="0">
                  <c:v>231</c:v>
                </c:pt>
              </c:strCache>
            </c:strRef>
          </c:tx>
          <c:val>
            <c:numRef>
              <c:f>'13RS'!$C$3:$C$52</c:f>
              <c:numCache>
                <c:formatCode>General</c:formatCode>
                <c:ptCount val="50"/>
                <c:pt idx="0">
                  <c:v>20</c:v>
                </c:pt>
                <c:pt idx="1">
                  <c:v>19.8</c:v>
                </c:pt>
                <c:pt idx="2">
                  <c:v>19.8</c:v>
                </c:pt>
                <c:pt idx="3">
                  <c:v>19.7</c:v>
                </c:pt>
                <c:pt idx="4">
                  <c:v>19.8</c:v>
                </c:pt>
                <c:pt idx="5">
                  <c:v>20</c:v>
                </c:pt>
                <c:pt idx="6">
                  <c:v>19.8</c:v>
                </c:pt>
                <c:pt idx="7">
                  <c:v>19.7</c:v>
                </c:pt>
                <c:pt idx="8">
                  <c:v>19.8</c:v>
                </c:pt>
                <c:pt idx="9">
                  <c:v>19.8</c:v>
                </c:pt>
                <c:pt idx="10">
                  <c:v>19.8</c:v>
                </c:pt>
                <c:pt idx="11">
                  <c:v>19.7</c:v>
                </c:pt>
                <c:pt idx="12">
                  <c:v>19.899999999999999</c:v>
                </c:pt>
                <c:pt idx="13">
                  <c:v>19.5</c:v>
                </c:pt>
                <c:pt idx="14">
                  <c:v>19.899999999999999</c:v>
                </c:pt>
                <c:pt idx="15">
                  <c:v>19.5</c:v>
                </c:pt>
                <c:pt idx="16">
                  <c:v>19.8</c:v>
                </c:pt>
                <c:pt idx="17">
                  <c:v>19.8</c:v>
                </c:pt>
                <c:pt idx="18">
                  <c:v>19.899999999999999</c:v>
                </c:pt>
                <c:pt idx="19">
                  <c:v>19.899999999999999</c:v>
                </c:pt>
                <c:pt idx="20">
                  <c:v>19.8</c:v>
                </c:pt>
                <c:pt idx="21">
                  <c:v>19.7</c:v>
                </c:pt>
                <c:pt idx="22">
                  <c:v>19.8</c:v>
                </c:pt>
                <c:pt idx="23">
                  <c:v>19.8</c:v>
                </c:pt>
                <c:pt idx="24">
                  <c:v>19.899999999999999</c:v>
                </c:pt>
                <c:pt idx="25">
                  <c:v>19.7</c:v>
                </c:pt>
                <c:pt idx="26">
                  <c:v>19.7</c:v>
                </c:pt>
                <c:pt idx="27">
                  <c:v>19.8</c:v>
                </c:pt>
                <c:pt idx="28">
                  <c:v>19.8</c:v>
                </c:pt>
                <c:pt idx="29">
                  <c:v>19.8</c:v>
                </c:pt>
                <c:pt idx="30">
                  <c:v>19.7</c:v>
                </c:pt>
                <c:pt idx="31">
                  <c:v>19.8</c:v>
                </c:pt>
                <c:pt idx="32">
                  <c:v>19.8</c:v>
                </c:pt>
                <c:pt idx="33">
                  <c:v>19.8</c:v>
                </c:pt>
                <c:pt idx="34">
                  <c:v>19.5</c:v>
                </c:pt>
                <c:pt idx="35">
                  <c:v>19.7</c:v>
                </c:pt>
                <c:pt idx="36">
                  <c:v>19.8</c:v>
                </c:pt>
                <c:pt idx="37">
                  <c:v>19.8</c:v>
                </c:pt>
                <c:pt idx="38">
                  <c:v>19.8</c:v>
                </c:pt>
                <c:pt idx="39">
                  <c:v>19.5</c:v>
                </c:pt>
                <c:pt idx="40">
                  <c:v>19.7</c:v>
                </c:pt>
                <c:pt idx="41">
                  <c:v>19.8</c:v>
                </c:pt>
                <c:pt idx="42">
                  <c:v>19.7</c:v>
                </c:pt>
                <c:pt idx="43">
                  <c:v>19.8</c:v>
                </c:pt>
                <c:pt idx="44">
                  <c:v>19.7</c:v>
                </c:pt>
                <c:pt idx="45">
                  <c:v>19.5</c:v>
                </c:pt>
                <c:pt idx="46">
                  <c:v>19.7</c:v>
                </c:pt>
                <c:pt idx="47">
                  <c:v>19.8</c:v>
                </c:pt>
                <c:pt idx="48">
                  <c:v>19.8</c:v>
                </c:pt>
                <c:pt idx="49">
                  <c:v>19.7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'13RS'!$D$2</c:f>
              <c:strCache>
                <c:ptCount val="1"/>
                <c:pt idx="0">
                  <c:v>222</c:v>
                </c:pt>
              </c:strCache>
            </c:strRef>
          </c:tx>
          <c:val>
            <c:numRef>
              <c:f>'13RS'!$D$3:$D$52</c:f>
              <c:numCache>
                <c:formatCode>General</c:formatCode>
                <c:ptCount val="50"/>
                <c:pt idx="0">
                  <c:v>20.6</c:v>
                </c:pt>
                <c:pt idx="1">
                  <c:v>20.6</c:v>
                </c:pt>
                <c:pt idx="2">
                  <c:v>20.6</c:v>
                </c:pt>
                <c:pt idx="3">
                  <c:v>20.8</c:v>
                </c:pt>
                <c:pt idx="4">
                  <c:v>20.6</c:v>
                </c:pt>
                <c:pt idx="5">
                  <c:v>20.8</c:v>
                </c:pt>
                <c:pt idx="6">
                  <c:v>20.6</c:v>
                </c:pt>
                <c:pt idx="7">
                  <c:v>20.5</c:v>
                </c:pt>
                <c:pt idx="8">
                  <c:v>20.6</c:v>
                </c:pt>
                <c:pt idx="9">
                  <c:v>20.399999999999999</c:v>
                </c:pt>
                <c:pt idx="10">
                  <c:v>20.399999999999999</c:v>
                </c:pt>
                <c:pt idx="11">
                  <c:v>20.6</c:v>
                </c:pt>
                <c:pt idx="12">
                  <c:v>20.6</c:v>
                </c:pt>
                <c:pt idx="13">
                  <c:v>20.5</c:v>
                </c:pt>
                <c:pt idx="14">
                  <c:v>20.6</c:v>
                </c:pt>
                <c:pt idx="15">
                  <c:v>20.6</c:v>
                </c:pt>
                <c:pt idx="16">
                  <c:v>20.5</c:v>
                </c:pt>
                <c:pt idx="17">
                  <c:v>20.9</c:v>
                </c:pt>
                <c:pt idx="18">
                  <c:v>20.6</c:v>
                </c:pt>
                <c:pt idx="19">
                  <c:v>20.8</c:v>
                </c:pt>
                <c:pt idx="20">
                  <c:v>20.6</c:v>
                </c:pt>
                <c:pt idx="21">
                  <c:v>20.5</c:v>
                </c:pt>
                <c:pt idx="22">
                  <c:v>20.6</c:v>
                </c:pt>
                <c:pt idx="23">
                  <c:v>20.6</c:v>
                </c:pt>
                <c:pt idx="24">
                  <c:v>20.399999999999999</c:v>
                </c:pt>
                <c:pt idx="25">
                  <c:v>20.6</c:v>
                </c:pt>
                <c:pt idx="26">
                  <c:v>20.6</c:v>
                </c:pt>
                <c:pt idx="27">
                  <c:v>20.6</c:v>
                </c:pt>
                <c:pt idx="28">
                  <c:v>20.9</c:v>
                </c:pt>
                <c:pt idx="29">
                  <c:v>20.5</c:v>
                </c:pt>
                <c:pt idx="30">
                  <c:v>20.5</c:v>
                </c:pt>
                <c:pt idx="31">
                  <c:v>20.8</c:v>
                </c:pt>
                <c:pt idx="32">
                  <c:v>20.6</c:v>
                </c:pt>
                <c:pt idx="33">
                  <c:v>20.5</c:v>
                </c:pt>
                <c:pt idx="34">
                  <c:v>20.8</c:v>
                </c:pt>
                <c:pt idx="35">
                  <c:v>20.5</c:v>
                </c:pt>
                <c:pt idx="36">
                  <c:v>20.8</c:v>
                </c:pt>
                <c:pt idx="37">
                  <c:v>20.8</c:v>
                </c:pt>
                <c:pt idx="38">
                  <c:v>20.5</c:v>
                </c:pt>
                <c:pt idx="39">
                  <c:v>20.5</c:v>
                </c:pt>
                <c:pt idx="40">
                  <c:v>20.6</c:v>
                </c:pt>
                <c:pt idx="41">
                  <c:v>20.5</c:v>
                </c:pt>
                <c:pt idx="42">
                  <c:v>20.8</c:v>
                </c:pt>
                <c:pt idx="43">
                  <c:v>20.6</c:v>
                </c:pt>
                <c:pt idx="44">
                  <c:v>20.8</c:v>
                </c:pt>
                <c:pt idx="45">
                  <c:v>20.5</c:v>
                </c:pt>
                <c:pt idx="46">
                  <c:v>20.399999999999999</c:v>
                </c:pt>
                <c:pt idx="47">
                  <c:v>20.8</c:v>
                </c:pt>
                <c:pt idx="48">
                  <c:v>20.5</c:v>
                </c:pt>
                <c:pt idx="49">
                  <c:v>20.399999999999999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'13RS'!$E$2</c:f>
              <c:strCache>
                <c:ptCount val="1"/>
                <c:pt idx="0">
                  <c:v>273</c:v>
                </c:pt>
              </c:strCache>
            </c:strRef>
          </c:tx>
          <c:val>
            <c:numRef>
              <c:f>'13RS'!$E$3:$E$52</c:f>
              <c:numCache>
                <c:formatCode>General</c:formatCode>
                <c:ptCount val="50"/>
                <c:pt idx="0">
                  <c:v>20.9</c:v>
                </c:pt>
                <c:pt idx="1">
                  <c:v>20.9</c:v>
                </c:pt>
                <c:pt idx="2">
                  <c:v>20.8</c:v>
                </c:pt>
                <c:pt idx="3">
                  <c:v>20.9</c:v>
                </c:pt>
                <c:pt idx="4">
                  <c:v>21</c:v>
                </c:pt>
                <c:pt idx="5">
                  <c:v>21</c:v>
                </c:pt>
                <c:pt idx="6">
                  <c:v>20.9</c:v>
                </c:pt>
                <c:pt idx="7">
                  <c:v>21</c:v>
                </c:pt>
                <c:pt idx="8">
                  <c:v>21</c:v>
                </c:pt>
                <c:pt idx="9">
                  <c:v>20.9</c:v>
                </c:pt>
                <c:pt idx="10">
                  <c:v>20.8</c:v>
                </c:pt>
                <c:pt idx="11">
                  <c:v>20.6</c:v>
                </c:pt>
                <c:pt idx="12">
                  <c:v>20.8</c:v>
                </c:pt>
                <c:pt idx="13">
                  <c:v>21</c:v>
                </c:pt>
                <c:pt idx="14">
                  <c:v>20.8</c:v>
                </c:pt>
                <c:pt idx="15">
                  <c:v>21</c:v>
                </c:pt>
                <c:pt idx="16">
                  <c:v>20.8</c:v>
                </c:pt>
                <c:pt idx="17">
                  <c:v>20.8</c:v>
                </c:pt>
                <c:pt idx="18">
                  <c:v>21</c:v>
                </c:pt>
                <c:pt idx="19">
                  <c:v>20.8</c:v>
                </c:pt>
                <c:pt idx="20">
                  <c:v>20.9</c:v>
                </c:pt>
                <c:pt idx="21">
                  <c:v>21</c:v>
                </c:pt>
                <c:pt idx="22">
                  <c:v>20.8</c:v>
                </c:pt>
                <c:pt idx="23">
                  <c:v>21.1</c:v>
                </c:pt>
                <c:pt idx="24">
                  <c:v>20.8</c:v>
                </c:pt>
                <c:pt idx="25">
                  <c:v>21</c:v>
                </c:pt>
                <c:pt idx="26">
                  <c:v>21</c:v>
                </c:pt>
                <c:pt idx="27">
                  <c:v>20.8</c:v>
                </c:pt>
                <c:pt idx="28">
                  <c:v>21.1</c:v>
                </c:pt>
                <c:pt idx="29">
                  <c:v>21</c:v>
                </c:pt>
                <c:pt idx="30">
                  <c:v>20.9</c:v>
                </c:pt>
                <c:pt idx="31">
                  <c:v>21</c:v>
                </c:pt>
                <c:pt idx="32">
                  <c:v>21</c:v>
                </c:pt>
                <c:pt idx="33">
                  <c:v>20.8</c:v>
                </c:pt>
                <c:pt idx="34">
                  <c:v>20.9</c:v>
                </c:pt>
                <c:pt idx="35">
                  <c:v>20.8</c:v>
                </c:pt>
                <c:pt idx="36">
                  <c:v>20.9</c:v>
                </c:pt>
                <c:pt idx="37">
                  <c:v>20.9</c:v>
                </c:pt>
                <c:pt idx="38">
                  <c:v>20.9</c:v>
                </c:pt>
                <c:pt idx="39">
                  <c:v>21</c:v>
                </c:pt>
                <c:pt idx="40">
                  <c:v>21</c:v>
                </c:pt>
                <c:pt idx="41">
                  <c:v>20.8</c:v>
                </c:pt>
                <c:pt idx="42">
                  <c:v>20.9</c:v>
                </c:pt>
                <c:pt idx="43">
                  <c:v>21</c:v>
                </c:pt>
                <c:pt idx="44">
                  <c:v>21</c:v>
                </c:pt>
                <c:pt idx="45">
                  <c:v>20.9</c:v>
                </c:pt>
                <c:pt idx="46">
                  <c:v>20.9</c:v>
                </c:pt>
                <c:pt idx="47">
                  <c:v>20.9</c:v>
                </c:pt>
                <c:pt idx="48">
                  <c:v>20.9</c:v>
                </c:pt>
                <c:pt idx="49">
                  <c:v>20.8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'13RS'!$F$2</c:f>
              <c:strCache>
                <c:ptCount val="1"/>
                <c:pt idx="0">
                  <c:v>200</c:v>
                </c:pt>
              </c:strCache>
            </c:strRef>
          </c:tx>
          <c:val>
            <c:numRef>
              <c:f>'13RS'!$F$3:$F$52</c:f>
              <c:numCache>
                <c:formatCode>General</c:formatCode>
                <c:ptCount val="50"/>
                <c:pt idx="0">
                  <c:v>21.7</c:v>
                </c:pt>
                <c:pt idx="1">
                  <c:v>21.7</c:v>
                </c:pt>
                <c:pt idx="2">
                  <c:v>21.9</c:v>
                </c:pt>
                <c:pt idx="3">
                  <c:v>22.2</c:v>
                </c:pt>
                <c:pt idx="4">
                  <c:v>21.7</c:v>
                </c:pt>
                <c:pt idx="5">
                  <c:v>21.7</c:v>
                </c:pt>
                <c:pt idx="6">
                  <c:v>21.7</c:v>
                </c:pt>
                <c:pt idx="7">
                  <c:v>21.9</c:v>
                </c:pt>
                <c:pt idx="8">
                  <c:v>22</c:v>
                </c:pt>
                <c:pt idx="9">
                  <c:v>22</c:v>
                </c:pt>
                <c:pt idx="10">
                  <c:v>21.7</c:v>
                </c:pt>
                <c:pt idx="11">
                  <c:v>21.9</c:v>
                </c:pt>
                <c:pt idx="12">
                  <c:v>22</c:v>
                </c:pt>
                <c:pt idx="13">
                  <c:v>21.7</c:v>
                </c:pt>
                <c:pt idx="14">
                  <c:v>21.7</c:v>
                </c:pt>
                <c:pt idx="15">
                  <c:v>21.9</c:v>
                </c:pt>
                <c:pt idx="16">
                  <c:v>21.5</c:v>
                </c:pt>
                <c:pt idx="17">
                  <c:v>21.5</c:v>
                </c:pt>
                <c:pt idx="18">
                  <c:v>21.9</c:v>
                </c:pt>
                <c:pt idx="19">
                  <c:v>21.6</c:v>
                </c:pt>
                <c:pt idx="20">
                  <c:v>21.6</c:v>
                </c:pt>
                <c:pt idx="21">
                  <c:v>21.7</c:v>
                </c:pt>
                <c:pt idx="22">
                  <c:v>21.5</c:v>
                </c:pt>
                <c:pt idx="23">
                  <c:v>21.9</c:v>
                </c:pt>
                <c:pt idx="24">
                  <c:v>21.5</c:v>
                </c:pt>
                <c:pt idx="25">
                  <c:v>21.6</c:v>
                </c:pt>
                <c:pt idx="26">
                  <c:v>21.6</c:v>
                </c:pt>
                <c:pt idx="27">
                  <c:v>21.6</c:v>
                </c:pt>
                <c:pt idx="28">
                  <c:v>21.7</c:v>
                </c:pt>
                <c:pt idx="29">
                  <c:v>21.9</c:v>
                </c:pt>
                <c:pt idx="30">
                  <c:v>21.6</c:v>
                </c:pt>
                <c:pt idx="31">
                  <c:v>21.9</c:v>
                </c:pt>
                <c:pt idx="32">
                  <c:v>21.5</c:v>
                </c:pt>
                <c:pt idx="33">
                  <c:v>21.6</c:v>
                </c:pt>
                <c:pt idx="34">
                  <c:v>21.6</c:v>
                </c:pt>
                <c:pt idx="35">
                  <c:v>21.6</c:v>
                </c:pt>
                <c:pt idx="36">
                  <c:v>21.7</c:v>
                </c:pt>
                <c:pt idx="37">
                  <c:v>21.6</c:v>
                </c:pt>
                <c:pt idx="38">
                  <c:v>21.5</c:v>
                </c:pt>
                <c:pt idx="39">
                  <c:v>21.6</c:v>
                </c:pt>
                <c:pt idx="40">
                  <c:v>21.6</c:v>
                </c:pt>
                <c:pt idx="41">
                  <c:v>21.5</c:v>
                </c:pt>
                <c:pt idx="42">
                  <c:v>21.5</c:v>
                </c:pt>
                <c:pt idx="43">
                  <c:v>21.6</c:v>
                </c:pt>
                <c:pt idx="44">
                  <c:v>21.4</c:v>
                </c:pt>
                <c:pt idx="45">
                  <c:v>21.5</c:v>
                </c:pt>
                <c:pt idx="46">
                  <c:v>21.7</c:v>
                </c:pt>
                <c:pt idx="47">
                  <c:v>21.4</c:v>
                </c:pt>
                <c:pt idx="48">
                  <c:v>21.6</c:v>
                </c:pt>
                <c:pt idx="49">
                  <c:v>21.6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'13RS'!$G$2</c:f>
              <c:strCache>
                <c:ptCount val="1"/>
                <c:pt idx="0">
                  <c:v>263</c:v>
                </c:pt>
              </c:strCache>
            </c:strRef>
          </c:tx>
          <c:val>
            <c:numRef>
              <c:f>'13RS'!$G$3:$G$52</c:f>
              <c:numCache>
                <c:formatCode>General</c:formatCode>
                <c:ptCount val="50"/>
                <c:pt idx="0">
                  <c:v>21.1</c:v>
                </c:pt>
                <c:pt idx="1">
                  <c:v>21.1</c:v>
                </c:pt>
                <c:pt idx="2">
                  <c:v>21.2</c:v>
                </c:pt>
                <c:pt idx="3">
                  <c:v>21.1</c:v>
                </c:pt>
                <c:pt idx="4">
                  <c:v>21</c:v>
                </c:pt>
                <c:pt idx="5">
                  <c:v>21</c:v>
                </c:pt>
                <c:pt idx="6">
                  <c:v>21.2</c:v>
                </c:pt>
                <c:pt idx="7">
                  <c:v>21.1</c:v>
                </c:pt>
                <c:pt idx="8">
                  <c:v>21</c:v>
                </c:pt>
                <c:pt idx="9">
                  <c:v>21.1</c:v>
                </c:pt>
                <c:pt idx="10">
                  <c:v>21.2</c:v>
                </c:pt>
                <c:pt idx="11">
                  <c:v>21.1</c:v>
                </c:pt>
                <c:pt idx="12">
                  <c:v>21.1</c:v>
                </c:pt>
                <c:pt idx="13">
                  <c:v>21</c:v>
                </c:pt>
                <c:pt idx="14">
                  <c:v>21</c:v>
                </c:pt>
                <c:pt idx="15">
                  <c:v>21.2</c:v>
                </c:pt>
                <c:pt idx="16">
                  <c:v>21</c:v>
                </c:pt>
                <c:pt idx="17">
                  <c:v>21.1</c:v>
                </c:pt>
                <c:pt idx="18">
                  <c:v>21.1</c:v>
                </c:pt>
                <c:pt idx="19">
                  <c:v>20.9</c:v>
                </c:pt>
                <c:pt idx="20">
                  <c:v>21</c:v>
                </c:pt>
                <c:pt idx="21">
                  <c:v>21.1</c:v>
                </c:pt>
                <c:pt idx="22">
                  <c:v>21</c:v>
                </c:pt>
                <c:pt idx="23">
                  <c:v>21.1</c:v>
                </c:pt>
                <c:pt idx="24">
                  <c:v>21</c:v>
                </c:pt>
                <c:pt idx="25">
                  <c:v>21</c:v>
                </c:pt>
                <c:pt idx="26">
                  <c:v>21.1</c:v>
                </c:pt>
                <c:pt idx="27">
                  <c:v>21.2</c:v>
                </c:pt>
                <c:pt idx="28">
                  <c:v>21.2</c:v>
                </c:pt>
                <c:pt idx="29">
                  <c:v>20.9</c:v>
                </c:pt>
                <c:pt idx="30">
                  <c:v>21.1</c:v>
                </c:pt>
                <c:pt idx="31">
                  <c:v>21.1</c:v>
                </c:pt>
                <c:pt idx="32">
                  <c:v>20.9</c:v>
                </c:pt>
                <c:pt idx="33">
                  <c:v>21.1</c:v>
                </c:pt>
                <c:pt idx="34">
                  <c:v>21</c:v>
                </c:pt>
                <c:pt idx="35">
                  <c:v>21.2</c:v>
                </c:pt>
                <c:pt idx="36">
                  <c:v>21</c:v>
                </c:pt>
                <c:pt idx="37">
                  <c:v>20.8</c:v>
                </c:pt>
                <c:pt idx="38">
                  <c:v>21</c:v>
                </c:pt>
                <c:pt idx="39">
                  <c:v>21.1</c:v>
                </c:pt>
                <c:pt idx="40">
                  <c:v>21.1</c:v>
                </c:pt>
                <c:pt idx="41">
                  <c:v>21</c:v>
                </c:pt>
                <c:pt idx="42">
                  <c:v>21</c:v>
                </c:pt>
                <c:pt idx="43">
                  <c:v>20.9</c:v>
                </c:pt>
                <c:pt idx="44">
                  <c:v>20.9</c:v>
                </c:pt>
                <c:pt idx="45">
                  <c:v>21.2</c:v>
                </c:pt>
                <c:pt idx="46">
                  <c:v>21.2</c:v>
                </c:pt>
                <c:pt idx="47">
                  <c:v>20.9</c:v>
                </c:pt>
                <c:pt idx="48">
                  <c:v>21.1</c:v>
                </c:pt>
                <c:pt idx="49">
                  <c:v>21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'13RS'!$H$2</c:f>
              <c:strCache>
                <c:ptCount val="1"/>
                <c:pt idx="0">
                  <c:v>281</c:v>
                </c:pt>
              </c:strCache>
            </c:strRef>
          </c:tx>
          <c:val>
            <c:numRef>
              <c:f>'13RS'!$H$3:$H$52</c:f>
              <c:numCache>
                <c:formatCode>General</c:formatCode>
                <c:ptCount val="50"/>
                <c:pt idx="0">
                  <c:v>21</c:v>
                </c:pt>
                <c:pt idx="1">
                  <c:v>20.9</c:v>
                </c:pt>
                <c:pt idx="2">
                  <c:v>20.9</c:v>
                </c:pt>
                <c:pt idx="3">
                  <c:v>20.8</c:v>
                </c:pt>
                <c:pt idx="4">
                  <c:v>20.6</c:v>
                </c:pt>
                <c:pt idx="5">
                  <c:v>20.6</c:v>
                </c:pt>
                <c:pt idx="6">
                  <c:v>20.6</c:v>
                </c:pt>
                <c:pt idx="7">
                  <c:v>20.5</c:v>
                </c:pt>
                <c:pt idx="8">
                  <c:v>20.399999999999999</c:v>
                </c:pt>
                <c:pt idx="9">
                  <c:v>20.5</c:v>
                </c:pt>
                <c:pt idx="10">
                  <c:v>20.5</c:v>
                </c:pt>
                <c:pt idx="11">
                  <c:v>20.5</c:v>
                </c:pt>
                <c:pt idx="12">
                  <c:v>20.399999999999999</c:v>
                </c:pt>
                <c:pt idx="13">
                  <c:v>20.3</c:v>
                </c:pt>
                <c:pt idx="14">
                  <c:v>20.399999999999999</c:v>
                </c:pt>
                <c:pt idx="15">
                  <c:v>20.399999999999999</c:v>
                </c:pt>
                <c:pt idx="16">
                  <c:v>20.100000000000001</c:v>
                </c:pt>
                <c:pt idx="17">
                  <c:v>20.3</c:v>
                </c:pt>
                <c:pt idx="18">
                  <c:v>20.100000000000001</c:v>
                </c:pt>
                <c:pt idx="19">
                  <c:v>20.100000000000001</c:v>
                </c:pt>
                <c:pt idx="20">
                  <c:v>20.100000000000001</c:v>
                </c:pt>
                <c:pt idx="21">
                  <c:v>20.3</c:v>
                </c:pt>
                <c:pt idx="22">
                  <c:v>20.100000000000001</c:v>
                </c:pt>
                <c:pt idx="23">
                  <c:v>19.899999999999999</c:v>
                </c:pt>
                <c:pt idx="24">
                  <c:v>20</c:v>
                </c:pt>
                <c:pt idx="25">
                  <c:v>19.899999999999999</c:v>
                </c:pt>
                <c:pt idx="26">
                  <c:v>20</c:v>
                </c:pt>
                <c:pt idx="27">
                  <c:v>20.100000000000001</c:v>
                </c:pt>
                <c:pt idx="28">
                  <c:v>20</c:v>
                </c:pt>
                <c:pt idx="29">
                  <c:v>19.899999999999999</c:v>
                </c:pt>
                <c:pt idx="30">
                  <c:v>20</c:v>
                </c:pt>
                <c:pt idx="31">
                  <c:v>19.899999999999999</c:v>
                </c:pt>
                <c:pt idx="32">
                  <c:v>19.899999999999999</c:v>
                </c:pt>
                <c:pt idx="33">
                  <c:v>20</c:v>
                </c:pt>
                <c:pt idx="34">
                  <c:v>19.8</c:v>
                </c:pt>
                <c:pt idx="35">
                  <c:v>20</c:v>
                </c:pt>
                <c:pt idx="36">
                  <c:v>19.8</c:v>
                </c:pt>
                <c:pt idx="37">
                  <c:v>19.8</c:v>
                </c:pt>
                <c:pt idx="38">
                  <c:v>20</c:v>
                </c:pt>
                <c:pt idx="39">
                  <c:v>19.8</c:v>
                </c:pt>
                <c:pt idx="40">
                  <c:v>19.899999999999999</c:v>
                </c:pt>
                <c:pt idx="41">
                  <c:v>19.899999999999999</c:v>
                </c:pt>
                <c:pt idx="42">
                  <c:v>19.899999999999999</c:v>
                </c:pt>
                <c:pt idx="43">
                  <c:v>19.899999999999999</c:v>
                </c:pt>
                <c:pt idx="44">
                  <c:v>19.8</c:v>
                </c:pt>
                <c:pt idx="45">
                  <c:v>19.899999999999999</c:v>
                </c:pt>
                <c:pt idx="46">
                  <c:v>19.899999999999999</c:v>
                </c:pt>
                <c:pt idx="47">
                  <c:v>19.8</c:v>
                </c:pt>
                <c:pt idx="48">
                  <c:v>20</c:v>
                </c:pt>
                <c:pt idx="49">
                  <c:v>20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'13RS'!$I$2</c:f>
              <c:strCache>
                <c:ptCount val="1"/>
                <c:pt idx="0">
                  <c:v>238</c:v>
                </c:pt>
              </c:strCache>
            </c:strRef>
          </c:tx>
          <c:val>
            <c:numRef>
              <c:f>'13RS'!$I$3:$I$52</c:f>
              <c:numCache>
                <c:formatCode>General</c:formatCode>
                <c:ptCount val="50"/>
                <c:pt idx="0">
                  <c:v>19.5</c:v>
                </c:pt>
                <c:pt idx="1">
                  <c:v>19.7</c:v>
                </c:pt>
                <c:pt idx="2">
                  <c:v>19.3</c:v>
                </c:pt>
                <c:pt idx="3">
                  <c:v>19.399999999999999</c:v>
                </c:pt>
                <c:pt idx="4">
                  <c:v>19.8</c:v>
                </c:pt>
                <c:pt idx="5">
                  <c:v>19.399999999999999</c:v>
                </c:pt>
                <c:pt idx="6">
                  <c:v>19.5</c:v>
                </c:pt>
                <c:pt idx="7">
                  <c:v>19.2</c:v>
                </c:pt>
                <c:pt idx="8">
                  <c:v>19.2</c:v>
                </c:pt>
                <c:pt idx="9">
                  <c:v>19.2</c:v>
                </c:pt>
                <c:pt idx="10">
                  <c:v>19.7</c:v>
                </c:pt>
                <c:pt idx="11">
                  <c:v>19.2</c:v>
                </c:pt>
                <c:pt idx="12">
                  <c:v>19.399999999999999</c:v>
                </c:pt>
                <c:pt idx="13">
                  <c:v>19.3</c:v>
                </c:pt>
                <c:pt idx="14">
                  <c:v>18.899999999999999</c:v>
                </c:pt>
                <c:pt idx="15">
                  <c:v>18.899999999999999</c:v>
                </c:pt>
                <c:pt idx="16">
                  <c:v>19.7</c:v>
                </c:pt>
                <c:pt idx="17">
                  <c:v>19.399999999999999</c:v>
                </c:pt>
                <c:pt idx="18">
                  <c:v>18.899999999999999</c:v>
                </c:pt>
                <c:pt idx="19">
                  <c:v>19.399999999999999</c:v>
                </c:pt>
                <c:pt idx="20">
                  <c:v>19.2</c:v>
                </c:pt>
                <c:pt idx="21">
                  <c:v>19.399999999999999</c:v>
                </c:pt>
                <c:pt idx="22">
                  <c:v>19.3</c:v>
                </c:pt>
                <c:pt idx="23">
                  <c:v>19.399999999999999</c:v>
                </c:pt>
                <c:pt idx="24">
                  <c:v>19.399999999999999</c:v>
                </c:pt>
                <c:pt idx="25">
                  <c:v>19.2</c:v>
                </c:pt>
                <c:pt idx="26">
                  <c:v>19.2</c:v>
                </c:pt>
                <c:pt idx="27">
                  <c:v>19</c:v>
                </c:pt>
                <c:pt idx="28">
                  <c:v>19.3</c:v>
                </c:pt>
                <c:pt idx="29">
                  <c:v>19.2</c:v>
                </c:pt>
                <c:pt idx="30">
                  <c:v>19.2</c:v>
                </c:pt>
                <c:pt idx="31">
                  <c:v>19</c:v>
                </c:pt>
                <c:pt idx="32">
                  <c:v>19.399999999999999</c:v>
                </c:pt>
                <c:pt idx="33">
                  <c:v>19</c:v>
                </c:pt>
                <c:pt idx="34">
                  <c:v>19.2</c:v>
                </c:pt>
                <c:pt idx="35">
                  <c:v>19.399999999999999</c:v>
                </c:pt>
                <c:pt idx="36">
                  <c:v>18.899999999999999</c:v>
                </c:pt>
                <c:pt idx="37">
                  <c:v>19.5</c:v>
                </c:pt>
                <c:pt idx="38">
                  <c:v>19.3</c:v>
                </c:pt>
                <c:pt idx="39">
                  <c:v>18.899999999999999</c:v>
                </c:pt>
                <c:pt idx="40">
                  <c:v>18.8</c:v>
                </c:pt>
                <c:pt idx="41">
                  <c:v>19.3</c:v>
                </c:pt>
                <c:pt idx="42">
                  <c:v>19.2</c:v>
                </c:pt>
                <c:pt idx="43">
                  <c:v>19.3</c:v>
                </c:pt>
                <c:pt idx="44">
                  <c:v>19.3</c:v>
                </c:pt>
                <c:pt idx="45">
                  <c:v>19</c:v>
                </c:pt>
                <c:pt idx="46">
                  <c:v>19.2</c:v>
                </c:pt>
                <c:pt idx="47">
                  <c:v>19.3</c:v>
                </c:pt>
                <c:pt idx="48">
                  <c:v>18.7</c:v>
                </c:pt>
                <c:pt idx="49">
                  <c:v>19.2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90240"/>
        <c:axId val="65704320"/>
      </c:lineChart>
      <c:catAx>
        <c:axId val="65690240"/>
        <c:scaling>
          <c:orientation val="minMax"/>
        </c:scaling>
        <c:delete val="0"/>
        <c:axPos val="b"/>
        <c:majorTickMark val="out"/>
        <c:minorTickMark val="none"/>
        <c:tickLblPos val="nextTo"/>
        <c:crossAx val="65704320"/>
        <c:crosses val="autoZero"/>
        <c:auto val="1"/>
        <c:lblAlgn val="ctr"/>
        <c:lblOffset val="100"/>
        <c:noMultiLvlLbl val="0"/>
      </c:catAx>
      <c:valAx>
        <c:axId val="65704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690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'14LC'!$B$2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'14LC'!$B$3:$B$52</c:f>
              <c:numCache>
                <c:formatCode>General</c:formatCode>
                <c:ptCount val="5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0.5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0.6</c:v>
                </c:pt>
                <c:pt idx="8">
                  <c:v>0.5</c:v>
                </c:pt>
                <c:pt idx="9">
                  <c:v>0.5</c:v>
                </c:pt>
                <c:pt idx="10">
                  <c:v>0.7</c:v>
                </c:pt>
                <c:pt idx="11">
                  <c:v>0.4</c:v>
                </c:pt>
                <c:pt idx="12">
                  <c:v>0.6</c:v>
                </c:pt>
                <c:pt idx="13">
                  <c:v>0.4</c:v>
                </c:pt>
                <c:pt idx="14">
                  <c:v>0.6</c:v>
                </c:pt>
                <c:pt idx="15">
                  <c:v>0.5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0.5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0.5</c:v>
                </c:pt>
                <c:pt idx="28">
                  <c:v>0.4</c:v>
                </c:pt>
                <c:pt idx="29">
                  <c:v>0.6</c:v>
                </c:pt>
                <c:pt idx="30">
                  <c:v>0.5</c:v>
                </c:pt>
                <c:pt idx="31">
                  <c:v>0.6</c:v>
                </c:pt>
                <c:pt idx="32">
                  <c:v>0.5</c:v>
                </c:pt>
                <c:pt idx="33">
                  <c:v>0.5</c:v>
                </c:pt>
                <c:pt idx="34">
                  <c:v>0.6</c:v>
                </c:pt>
                <c:pt idx="35">
                  <c:v>0.5</c:v>
                </c:pt>
                <c:pt idx="36">
                  <c:v>0.5</c:v>
                </c:pt>
                <c:pt idx="37">
                  <c:v>0.6</c:v>
                </c:pt>
                <c:pt idx="38">
                  <c:v>0.4</c:v>
                </c:pt>
                <c:pt idx="39">
                  <c:v>0.5</c:v>
                </c:pt>
                <c:pt idx="40">
                  <c:v>0.5</c:v>
                </c:pt>
                <c:pt idx="41">
                  <c:v>0.6</c:v>
                </c:pt>
                <c:pt idx="42">
                  <c:v>0.6</c:v>
                </c:pt>
                <c:pt idx="43">
                  <c:v>0.9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</c:v>
                </c:pt>
                <c:pt idx="48">
                  <c:v>0.5</c:v>
                </c:pt>
                <c:pt idx="4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'14LC'!$C$2</c:f>
              <c:strCache>
                <c:ptCount val="1"/>
                <c:pt idx="0">
                  <c:v>297</c:v>
                </c:pt>
              </c:strCache>
            </c:strRef>
          </c:tx>
          <c:val>
            <c:numRef>
              <c:f>'14LC'!$C$3:$C$52</c:f>
              <c:numCache>
                <c:formatCode>General</c:formatCode>
                <c:ptCount val="50"/>
                <c:pt idx="0">
                  <c:v>0.4</c:v>
                </c:pt>
                <c:pt idx="1">
                  <c:v>0.5</c:v>
                </c:pt>
                <c:pt idx="2">
                  <c:v>0.6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0.2</c:v>
                </c:pt>
                <c:pt idx="9">
                  <c:v>0.2</c:v>
                </c:pt>
                <c:pt idx="10">
                  <c:v>0.1</c:v>
                </c:pt>
                <c:pt idx="11">
                  <c:v>0.5</c:v>
                </c:pt>
                <c:pt idx="12">
                  <c:v>0.4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0.5</c:v>
                </c:pt>
                <c:pt idx="17">
                  <c:v>0.1</c:v>
                </c:pt>
                <c:pt idx="18">
                  <c:v>0.4</c:v>
                </c:pt>
                <c:pt idx="19">
                  <c:v>0.5</c:v>
                </c:pt>
                <c:pt idx="20">
                  <c:v>0.4</c:v>
                </c:pt>
                <c:pt idx="21">
                  <c:v>0.5</c:v>
                </c:pt>
                <c:pt idx="22">
                  <c:v>0.4</c:v>
                </c:pt>
                <c:pt idx="23">
                  <c:v>0.2</c:v>
                </c:pt>
                <c:pt idx="24">
                  <c:v>0.5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0.2</c:v>
                </c:pt>
                <c:pt idx="29">
                  <c:v>0.5</c:v>
                </c:pt>
                <c:pt idx="30">
                  <c:v>0.5</c:v>
                </c:pt>
                <c:pt idx="31">
                  <c:v>0.4</c:v>
                </c:pt>
                <c:pt idx="32">
                  <c:v>0.5</c:v>
                </c:pt>
                <c:pt idx="33">
                  <c:v>0.2</c:v>
                </c:pt>
                <c:pt idx="34">
                  <c:v>0.5</c:v>
                </c:pt>
                <c:pt idx="35">
                  <c:v>0.1</c:v>
                </c:pt>
                <c:pt idx="36">
                  <c:v>0.6</c:v>
                </c:pt>
                <c:pt idx="37">
                  <c:v>0.5</c:v>
                </c:pt>
                <c:pt idx="38">
                  <c:v>0.4</c:v>
                </c:pt>
                <c:pt idx="39">
                  <c:v>0.4</c:v>
                </c:pt>
                <c:pt idx="40">
                  <c:v>0.4</c:v>
                </c:pt>
                <c:pt idx="41">
                  <c:v>0.4</c:v>
                </c:pt>
                <c:pt idx="42">
                  <c:v>0.2</c:v>
                </c:pt>
                <c:pt idx="43">
                  <c:v>0.5</c:v>
                </c:pt>
                <c:pt idx="44">
                  <c:v>0.2</c:v>
                </c:pt>
                <c:pt idx="45">
                  <c:v>0.5</c:v>
                </c:pt>
                <c:pt idx="46">
                  <c:v>0.5</c:v>
                </c:pt>
                <c:pt idx="47">
                  <c:v>0.4</c:v>
                </c:pt>
                <c:pt idx="48">
                  <c:v>0.4</c:v>
                </c:pt>
                <c:pt idx="49">
                  <c:v>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'14LC'!$D$2</c:f>
              <c:strCache>
                <c:ptCount val="1"/>
                <c:pt idx="0">
                  <c:v>210</c:v>
                </c:pt>
              </c:strCache>
            </c:strRef>
          </c:tx>
          <c:val>
            <c:numRef>
              <c:f>'14LC'!$D$3:$D$52</c:f>
              <c:numCache>
                <c:formatCode>General</c:formatCode>
                <c:ptCount val="50"/>
                <c:pt idx="0">
                  <c:v>0.2</c:v>
                </c:pt>
                <c:pt idx="1">
                  <c:v>0.9</c:v>
                </c:pt>
                <c:pt idx="2">
                  <c:v>0.2</c:v>
                </c:pt>
                <c:pt idx="3">
                  <c:v>0.5</c:v>
                </c:pt>
                <c:pt idx="4">
                  <c:v>0.6</c:v>
                </c:pt>
                <c:pt idx="5">
                  <c:v>0.5</c:v>
                </c:pt>
                <c:pt idx="6">
                  <c:v>0.6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0.5</c:v>
                </c:pt>
                <c:pt idx="12">
                  <c:v>0.6</c:v>
                </c:pt>
                <c:pt idx="13">
                  <c:v>0.7</c:v>
                </c:pt>
                <c:pt idx="14">
                  <c:v>0.6</c:v>
                </c:pt>
                <c:pt idx="15">
                  <c:v>0.4</c:v>
                </c:pt>
                <c:pt idx="16">
                  <c:v>0.5</c:v>
                </c:pt>
                <c:pt idx="17">
                  <c:v>0.4</c:v>
                </c:pt>
                <c:pt idx="18">
                  <c:v>0.1</c:v>
                </c:pt>
                <c:pt idx="19">
                  <c:v>0.4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0.5</c:v>
                </c:pt>
                <c:pt idx="24">
                  <c:v>0.4</c:v>
                </c:pt>
                <c:pt idx="25">
                  <c:v>0.6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0.7</c:v>
                </c:pt>
                <c:pt idx="30">
                  <c:v>0.2</c:v>
                </c:pt>
                <c:pt idx="31">
                  <c:v>0.4</c:v>
                </c:pt>
                <c:pt idx="32">
                  <c:v>0.4</c:v>
                </c:pt>
                <c:pt idx="33">
                  <c:v>0.5</c:v>
                </c:pt>
                <c:pt idx="34">
                  <c:v>0.5</c:v>
                </c:pt>
                <c:pt idx="35">
                  <c:v>0.6</c:v>
                </c:pt>
                <c:pt idx="36">
                  <c:v>0.4</c:v>
                </c:pt>
                <c:pt idx="37">
                  <c:v>0.5</c:v>
                </c:pt>
                <c:pt idx="38">
                  <c:v>0.5</c:v>
                </c:pt>
                <c:pt idx="39">
                  <c:v>0.4</c:v>
                </c:pt>
                <c:pt idx="40">
                  <c:v>0.6</c:v>
                </c:pt>
                <c:pt idx="41">
                  <c:v>0.1</c:v>
                </c:pt>
                <c:pt idx="42">
                  <c:v>0.4</c:v>
                </c:pt>
                <c:pt idx="43">
                  <c:v>0.6</c:v>
                </c:pt>
                <c:pt idx="44">
                  <c:v>0.5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0.2</c:v>
                </c:pt>
                <c:pt idx="49">
                  <c:v>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'14LC'!$E$2</c:f>
              <c:strCache>
                <c:ptCount val="1"/>
                <c:pt idx="0">
                  <c:v>198</c:v>
                </c:pt>
              </c:strCache>
            </c:strRef>
          </c:tx>
          <c:val>
            <c:numRef>
              <c:f>'14LC'!$E$3:$E$52</c:f>
              <c:numCache>
                <c:formatCode>General</c:formatCode>
                <c:ptCount val="50"/>
                <c:pt idx="0">
                  <c:v>0.2</c:v>
                </c:pt>
                <c:pt idx="1">
                  <c:v>0.4</c:v>
                </c:pt>
                <c:pt idx="2">
                  <c:v>0.2</c:v>
                </c:pt>
                <c:pt idx="3">
                  <c:v>0.2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0.2</c:v>
                </c:pt>
                <c:pt idx="8">
                  <c:v>0.4</c:v>
                </c:pt>
                <c:pt idx="9">
                  <c:v>0.4</c:v>
                </c:pt>
                <c:pt idx="10">
                  <c:v>0.5</c:v>
                </c:pt>
                <c:pt idx="11">
                  <c:v>0.4</c:v>
                </c:pt>
                <c:pt idx="12">
                  <c:v>0.1</c:v>
                </c:pt>
                <c:pt idx="13">
                  <c:v>0.4</c:v>
                </c:pt>
                <c:pt idx="14">
                  <c:v>0.4</c:v>
                </c:pt>
                <c:pt idx="15">
                  <c:v>0.5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0.2</c:v>
                </c:pt>
                <c:pt idx="20">
                  <c:v>0.2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0.1</c:v>
                </c:pt>
                <c:pt idx="25">
                  <c:v>0.2</c:v>
                </c:pt>
                <c:pt idx="26">
                  <c:v>0.1</c:v>
                </c:pt>
                <c:pt idx="27">
                  <c:v>0.2</c:v>
                </c:pt>
                <c:pt idx="28">
                  <c:v>0.5</c:v>
                </c:pt>
                <c:pt idx="29">
                  <c:v>0.2</c:v>
                </c:pt>
                <c:pt idx="30">
                  <c:v>0.4</c:v>
                </c:pt>
                <c:pt idx="31">
                  <c:v>0.2</c:v>
                </c:pt>
                <c:pt idx="32">
                  <c:v>0.2</c:v>
                </c:pt>
                <c:pt idx="33">
                  <c:v>0.4</c:v>
                </c:pt>
                <c:pt idx="34">
                  <c:v>0.1</c:v>
                </c:pt>
                <c:pt idx="35">
                  <c:v>0.4</c:v>
                </c:pt>
                <c:pt idx="36">
                  <c:v>0.2</c:v>
                </c:pt>
                <c:pt idx="37">
                  <c:v>0.1</c:v>
                </c:pt>
                <c:pt idx="38">
                  <c:v>0.4</c:v>
                </c:pt>
                <c:pt idx="39">
                  <c:v>0.2</c:v>
                </c:pt>
                <c:pt idx="40">
                  <c:v>0.4</c:v>
                </c:pt>
                <c:pt idx="41">
                  <c:v>0.4</c:v>
                </c:pt>
                <c:pt idx="42">
                  <c:v>0.4</c:v>
                </c:pt>
                <c:pt idx="43">
                  <c:v>0.4</c:v>
                </c:pt>
                <c:pt idx="44">
                  <c:v>0.4</c:v>
                </c:pt>
                <c:pt idx="45">
                  <c:v>0.4</c:v>
                </c:pt>
                <c:pt idx="46">
                  <c:v>0.2</c:v>
                </c:pt>
                <c:pt idx="47">
                  <c:v>0.4</c:v>
                </c:pt>
                <c:pt idx="48">
                  <c:v>0.4</c:v>
                </c:pt>
                <c:pt idx="49">
                  <c:v>0.1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'14LC'!$F$2</c:f>
              <c:strCache>
                <c:ptCount val="1"/>
                <c:pt idx="0">
                  <c:v>275</c:v>
                </c:pt>
              </c:strCache>
            </c:strRef>
          </c:tx>
          <c:val>
            <c:numRef>
              <c:f>'14LC'!$F$3:$F$52</c:f>
              <c:numCache>
                <c:formatCode>General</c:formatCode>
                <c:ptCount val="50"/>
                <c:pt idx="0">
                  <c:v>1</c:v>
                </c:pt>
                <c:pt idx="1">
                  <c:v>0.7</c:v>
                </c:pt>
                <c:pt idx="2">
                  <c:v>1</c:v>
                </c:pt>
                <c:pt idx="3">
                  <c:v>0.9</c:v>
                </c:pt>
                <c:pt idx="4">
                  <c:v>1</c:v>
                </c:pt>
                <c:pt idx="5">
                  <c:v>0.7</c:v>
                </c:pt>
                <c:pt idx="6">
                  <c:v>0.9</c:v>
                </c:pt>
                <c:pt idx="7">
                  <c:v>0.7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</c:v>
                </c:pt>
                <c:pt idx="12">
                  <c:v>0.6</c:v>
                </c:pt>
                <c:pt idx="13">
                  <c:v>0.7</c:v>
                </c:pt>
                <c:pt idx="14">
                  <c:v>0.6</c:v>
                </c:pt>
                <c:pt idx="15">
                  <c:v>1</c:v>
                </c:pt>
                <c:pt idx="16">
                  <c:v>0.7</c:v>
                </c:pt>
                <c:pt idx="17">
                  <c:v>0.9</c:v>
                </c:pt>
                <c:pt idx="18">
                  <c:v>1</c:v>
                </c:pt>
                <c:pt idx="19">
                  <c:v>0.7</c:v>
                </c:pt>
                <c:pt idx="20">
                  <c:v>0.7</c:v>
                </c:pt>
                <c:pt idx="21">
                  <c:v>0.6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  <c:pt idx="25">
                  <c:v>0.6</c:v>
                </c:pt>
                <c:pt idx="26">
                  <c:v>0.6</c:v>
                </c:pt>
                <c:pt idx="27">
                  <c:v>1</c:v>
                </c:pt>
                <c:pt idx="28">
                  <c:v>1</c:v>
                </c:pt>
                <c:pt idx="29">
                  <c:v>0.6</c:v>
                </c:pt>
                <c:pt idx="30">
                  <c:v>1.1000000000000001</c:v>
                </c:pt>
                <c:pt idx="31">
                  <c:v>0.9</c:v>
                </c:pt>
                <c:pt idx="32">
                  <c:v>0.9</c:v>
                </c:pt>
                <c:pt idx="33">
                  <c:v>0.9</c:v>
                </c:pt>
                <c:pt idx="34">
                  <c:v>0.7</c:v>
                </c:pt>
                <c:pt idx="35">
                  <c:v>0.9</c:v>
                </c:pt>
                <c:pt idx="36">
                  <c:v>0.7</c:v>
                </c:pt>
                <c:pt idx="37">
                  <c:v>0.9</c:v>
                </c:pt>
                <c:pt idx="38">
                  <c:v>0.9</c:v>
                </c:pt>
                <c:pt idx="39">
                  <c:v>0.7</c:v>
                </c:pt>
                <c:pt idx="40">
                  <c:v>0.6</c:v>
                </c:pt>
                <c:pt idx="41">
                  <c:v>1</c:v>
                </c:pt>
                <c:pt idx="42">
                  <c:v>0.9</c:v>
                </c:pt>
                <c:pt idx="43">
                  <c:v>0.9</c:v>
                </c:pt>
                <c:pt idx="44">
                  <c:v>0.9</c:v>
                </c:pt>
                <c:pt idx="45">
                  <c:v>0.7</c:v>
                </c:pt>
                <c:pt idx="46">
                  <c:v>0.7</c:v>
                </c:pt>
                <c:pt idx="47">
                  <c:v>0.7</c:v>
                </c:pt>
                <c:pt idx="48">
                  <c:v>1.1000000000000001</c:v>
                </c:pt>
                <c:pt idx="49">
                  <c:v>0.7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'14LC'!$G$2</c:f>
              <c:strCache>
                <c:ptCount val="1"/>
                <c:pt idx="0">
                  <c:v>252</c:v>
                </c:pt>
              </c:strCache>
            </c:strRef>
          </c:tx>
          <c:val>
            <c:numRef>
              <c:f>'14LC'!$G$3:$G$52</c:f>
              <c:numCache>
                <c:formatCode>General</c:formatCode>
                <c:ptCount val="50"/>
                <c:pt idx="0">
                  <c:v>0.9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0.6</c:v>
                </c:pt>
                <c:pt idx="6">
                  <c:v>0.5</c:v>
                </c:pt>
                <c:pt idx="7">
                  <c:v>0.9</c:v>
                </c:pt>
                <c:pt idx="8">
                  <c:v>0.7</c:v>
                </c:pt>
                <c:pt idx="9">
                  <c:v>0.9</c:v>
                </c:pt>
                <c:pt idx="10">
                  <c:v>0.7</c:v>
                </c:pt>
                <c:pt idx="11">
                  <c:v>0.6</c:v>
                </c:pt>
                <c:pt idx="12">
                  <c:v>0.7</c:v>
                </c:pt>
                <c:pt idx="13">
                  <c:v>0.6</c:v>
                </c:pt>
                <c:pt idx="14">
                  <c:v>0.6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  <c:pt idx="25">
                  <c:v>0.7</c:v>
                </c:pt>
                <c:pt idx="26">
                  <c:v>0.7</c:v>
                </c:pt>
                <c:pt idx="27">
                  <c:v>0.7</c:v>
                </c:pt>
                <c:pt idx="28">
                  <c:v>0.6</c:v>
                </c:pt>
                <c:pt idx="29">
                  <c:v>0.6</c:v>
                </c:pt>
                <c:pt idx="30">
                  <c:v>0.7</c:v>
                </c:pt>
                <c:pt idx="31">
                  <c:v>0.6</c:v>
                </c:pt>
                <c:pt idx="32">
                  <c:v>0.7</c:v>
                </c:pt>
                <c:pt idx="33">
                  <c:v>0.9</c:v>
                </c:pt>
                <c:pt idx="34">
                  <c:v>0.7</c:v>
                </c:pt>
                <c:pt idx="35">
                  <c:v>0.7</c:v>
                </c:pt>
                <c:pt idx="36">
                  <c:v>0.7</c:v>
                </c:pt>
                <c:pt idx="37">
                  <c:v>0.7</c:v>
                </c:pt>
                <c:pt idx="38">
                  <c:v>0.6</c:v>
                </c:pt>
                <c:pt idx="39">
                  <c:v>0.5</c:v>
                </c:pt>
                <c:pt idx="40">
                  <c:v>0.6</c:v>
                </c:pt>
                <c:pt idx="41">
                  <c:v>0.7</c:v>
                </c:pt>
                <c:pt idx="42">
                  <c:v>0.5</c:v>
                </c:pt>
                <c:pt idx="43">
                  <c:v>0.7</c:v>
                </c:pt>
                <c:pt idx="44">
                  <c:v>0.6</c:v>
                </c:pt>
                <c:pt idx="45">
                  <c:v>0.6</c:v>
                </c:pt>
                <c:pt idx="46">
                  <c:v>0.7</c:v>
                </c:pt>
                <c:pt idx="47">
                  <c:v>0.6</c:v>
                </c:pt>
                <c:pt idx="48">
                  <c:v>0.7</c:v>
                </c:pt>
                <c:pt idx="49">
                  <c:v>0.7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'14LC'!$H$2</c:f>
              <c:strCache>
                <c:ptCount val="1"/>
                <c:pt idx="0">
                  <c:v>294</c:v>
                </c:pt>
              </c:strCache>
            </c:strRef>
          </c:tx>
          <c:val>
            <c:numRef>
              <c:f>'14LC'!$H$3:$H$52</c:f>
              <c:numCache>
                <c:formatCode>General</c:formatCode>
                <c:ptCount val="50"/>
                <c:pt idx="0">
                  <c:v>0.6</c:v>
                </c:pt>
                <c:pt idx="1">
                  <c:v>0.7</c:v>
                </c:pt>
                <c:pt idx="2">
                  <c:v>0.6</c:v>
                </c:pt>
                <c:pt idx="3">
                  <c:v>0.7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0.5</c:v>
                </c:pt>
                <c:pt idx="12">
                  <c:v>0.7</c:v>
                </c:pt>
                <c:pt idx="13">
                  <c:v>0.5</c:v>
                </c:pt>
                <c:pt idx="14">
                  <c:v>0.7</c:v>
                </c:pt>
                <c:pt idx="15">
                  <c:v>0.6</c:v>
                </c:pt>
                <c:pt idx="16">
                  <c:v>0.6</c:v>
                </c:pt>
                <c:pt idx="17">
                  <c:v>0.5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0.7</c:v>
                </c:pt>
                <c:pt idx="27">
                  <c:v>0.7</c:v>
                </c:pt>
                <c:pt idx="28">
                  <c:v>0.4</c:v>
                </c:pt>
                <c:pt idx="29">
                  <c:v>0.6</c:v>
                </c:pt>
                <c:pt idx="30">
                  <c:v>0.6</c:v>
                </c:pt>
                <c:pt idx="31">
                  <c:v>0.5</c:v>
                </c:pt>
                <c:pt idx="32">
                  <c:v>0.6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  <c:pt idx="36">
                  <c:v>0.7</c:v>
                </c:pt>
                <c:pt idx="37">
                  <c:v>0.7</c:v>
                </c:pt>
                <c:pt idx="38">
                  <c:v>0.6</c:v>
                </c:pt>
                <c:pt idx="39">
                  <c:v>0.5</c:v>
                </c:pt>
                <c:pt idx="40">
                  <c:v>0.6</c:v>
                </c:pt>
                <c:pt idx="41">
                  <c:v>0.5</c:v>
                </c:pt>
                <c:pt idx="42">
                  <c:v>0.4</c:v>
                </c:pt>
                <c:pt idx="43">
                  <c:v>0.7</c:v>
                </c:pt>
                <c:pt idx="44">
                  <c:v>0.5</c:v>
                </c:pt>
                <c:pt idx="45">
                  <c:v>0.7</c:v>
                </c:pt>
                <c:pt idx="46">
                  <c:v>0.7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'14LC'!$I$2</c:f>
              <c:strCache>
                <c:ptCount val="1"/>
                <c:pt idx="0">
                  <c:v>287</c:v>
                </c:pt>
              </c:strCache>
            </c:strRef>
          </c:tx>
          <c:val>
            <c:numRef>
              <c:f>'14LC'!$I$3:$I$52</c:f>
              <c:numCache>
                <c:formatCode>General</c:formatCode>
                <c:ptCount val="50"/>
                <c:pt idx="0">
                  <c:v>0.6</c:v>
                </c:pt>
                <c:pt idx="1">
                  <c:v>0.5</c:v>
                </c:pt>
                <c:pt idx="2">
                  <c:v>0.9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1.3</c:v>
                </c:pt>
                <c:pt idx="8">
                  <c:v>1</c:v>
                </c:pt>
                <c:pt idx="9">
                  <c:v>1.1000000000000001</c:v>
                </c:pt>
                <c:pt idx="10">
                  <c:v>0.7</c:v>
                </c:pt>
                <c:pt idx="11">
                  <c:v>1.2</c:v>
                </c:pt>
                <c:pt idx="12">
                  <c:v>1.1000000000000001</c:v>
                </c:pt>
                <c:pt idx="13">
                  <c:v>1</c:v>
                </c:pt>
                <c:pt idx="14">
                  <c:v>1.1000000000000001</c:v>
                </c:pt>
                <c:pt idx="15">
                  <c:v>0.5</c:v>
                </c:pt>
                <c:pt idx="16">
                  <c:v>1</c:v>
                </c:pt>
                <c:pt idx="17">
                  <c:v>1.1000000000000001</c:v>
                </c:pt>
                <c:pt idx="18">
                  <c:v>1</c:v>
                </c:pt>
                <c:pt idx="19">
                  <c:v>1.1000000000000001</c:v>
                </c:pt>
                <c:pt idx="20">
                  <c:v>1.2</c:v>
                </c:pt>
                <c:pt idx="21">
                  <c:v>1</c:v>
                </c:pt>
                <c:pt idx="22">
                  <c:v>1.1000000000000001</c:v>
                </c:pt>
                <c:pt idx="23">
                  <c:v>1</c:v>
                </c:pt>
                <c:pt idx="24">
                  <c:v>1.2</c:v>
                </c:pt>
                <c:pt idx="25">
                  <c:v>1.1000000000000001</c:v>
                </c:pt>
                <c:pt idx="26">
                  <c:v>0.9</c:v>
                </c:pt>
                <c:pt idx="27">
                  <c:v>1.5</c:v>
                </c:pt>
                <c:pt idx="28">
                  <c:v>1.2</c:v>
                </c:pt>
                <c:pt idx="29">
                  <c:v>0.9</c:v>
                </c:pt>
                <c:pt idx="30">
                  <c:v>0.9</c:v>
                </c:pt>
                <c:pt idx="31">
                  <c:v>1.3</c:v>
                </c:pt>
                <c:pt idx="32">
                  <c:v>1</c:v>
                </c:pt>
                <c:pt idx="33">
                  <c:v>1</c:v>
                </c:pt>
                <c:pt idx="34">
                  <c:v>0.9</c:v>
                </c:pt>
                <c:pt idx="35">
                  <c:v>0.7</c:v>
                </c:pt>
                <c:pt idx="36">
                  <c:v>1.1000000000000001</c:v>
                </c:pt>
                <c:pt idx="37">
                  <c:v>1.1000000000000001</c:v>
                </c:pt>
                <c:pt idx="38">
                  <c:v>1</c:v>
                </c:pt>
                <c:pt idx="39">
                  <c:v>1.5</c:v>
                </c:pt>
                <c:pt idx="40">
                  <c:v>0.9</c:v>
                </c:pt>
                <c:pt idx="41">
                  <c:v>1</c:v>
                </c:pt>
                <c:pt idx="42">
                  <c:v>1.2</c:v>
                </c:pt>
                <c:pt idx="43">
                  <c:v>0.7</c:v>
                </c:pt>
                <c:pt idx="44">
                  <c:v>0.9</c:v>
                </c:pt>
                <c:pt idx="45">
                  <c:v>1.1000000000000001</c:v>
                </c:pt>
                <c:pt idx="46">
                  <c:v>1</c:v>
                </c:pt>
                <c:pt idx="47">
                  <c:v>0.7</c:v>
                </c:pt>
                <c:pt idx="48">
                  <c:v>0.7</c:v>
                </c:pt>
                <c:pt idx="49">
                  <c:v>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36512"/>
        <c:axId val="65998848"/>
      </c:lineChart>
      <c:catAx>
        <c:axId val="61536512"/>
        <c:scaling>
          <c:orientation val="minMax"/>
        </c:scaling>
        <c:delete val="0"/>
        <c:axPos val="b"/>
        <c:majorTickMark val="out"/>
        <c:minorTickMark val="none"/>
        <c:tickLblPos val="nextTo"/>
        <c:crossAx val="65998848"/>
        <c:crosses val="autoZero"/>
        <c:auto val="1"/>
        <c:lblAlgn val="ctr"/>
        <c:lblOffset val="100"/>
        <c:noMultiLvlLbl val="0"/>
      </c:catAx>
      <c:valAx>
        <c:axId val="65998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536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'14RS'!$B$2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'14RS'!$B$3:$B$52</c:f>
              <c:numCache>
                <c:formatCode>General</c:formatCode>
                <c:ptCount val="50"/>
                <c:pt idx="0">
                  <c:v>22</c:v>
                </c:pt>
                <c:pt idx="1">
                  <c:v>21.6</c:v>
                </c:pt>
                <c:pt idx="2">
                  <c:v>22.1</c:v>
                </c:pt>
                <c:pt idx="3">
                  <c:v>22.1</c:v>
                </c:pt>
                <c:pt idx="4">
                  <c:v>21.9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21.7</c:v>
                </c:pt>
                <c:pt idx="9">
                  <c:v>21.9</c:v>
                </c:pt>
                <c:pt idx="10">
                  <c:v>22.2</c:v>
                </c:pt>
                <c:pt idx="11">
                  <c:v>22</c:v>
                </c:pt>
                <c:pt idx="12">
                  <c:v>21.9</c:v>
                </c:pt>
                <c:pt idx="13">
                  <c:v>22.1</c:v>
                </c:pt>
                <c:pt idx="14">
                  <c:v>21.9</c:v>
                </c:pt>
                <c:pt idx="15">
                  <c:v>22.2</c:v>
                </c:pt>
                <c:pt idx="16">
                  <c:v>22</c:v>
                </c:pt>
                <c:pt idx="17">
                  <c:v>22.1</c:v>
                </c:pt>
                <c:pt idx="18">
                  <c:v>21.9</c:v>
                </c:pt>
                <c:pt idx="19">
                  <c:v>21.7</c:v>
                </c:pt>
                <c:pt idx="20">
                  <c:v>22.1</c:v>
                </c:pt>
                <c:pt idx="21">
                  <c:v>21.9</c:v>
                </c:pt>
                <c:pt idx="22">
                  <c:v>22.1</c:v>
                </c:pt>
                <c:pt idx="23">
                  <c:v>22</c:v>
                </c:pt>
                <c:pt idx="24">
                  <c:v>21.9</c:v>
                </c:pt>
                <c:pt idx="25">
                  <c:v>22.2</c:v>
                </c:pt>
                <c:pt idx="26">
                  <c:v>21.9</c:v>
                </c:pt>
                <c:pt idx="27">
                  <c:v>21.7</c:v>
                </c:pt>
                <c:pt idx="28">
                  <c:v>22.5</c:v>
                </c:pt>
                <c:pt idx="29">
                  <c:v>22.2</c:v>
                </c:pt>
                <c:pt idx="30">
                  <c:v>22.1</c:v>
                </c:pt>
                <c:pt idx="31">
                  <c:v>22</c:v>
                </c:pt>
                <c:pt idx="32">
                  <c:v>22.1</c:v>
                </c:pt>
                <c:pt idx="33">
                  <c:v>22</c:v>
                </c:pt>
                <c:pt idx="34">
                  <c:v>21.7</c:v>
                </c:pt>
                <c:pt idx="35">
                  <c:v>22.1</c:v>
                </c:pt>
                <c:pt idx="36">
                  <c:v>21.9</c:v>
                </c:pt>
                <c:pt idx="37">
                  <c:v>21.9</c:v>
                </c:pt>
                <c:pt idx="38">
                  <c:v>22</c:v>
                </c:pt>
                <c:pt idx="39">
                  <c:v>21.9</c:v>
                </c:pt>
                <c:pt idx="40">
                  <c:v>22</c:v>
                </c:pt>
                <c:pt idx="41">
                  <c:v>22.1</c:v>
                </c:pt>
                <c:pt idx="42">
                  <c:v>21.9</c:v>
                </c:pt>
                <c:pt idx="43">
                  <c:v>22</c:v>
                </c:pt>
                <c:pt idx="44">
                  <c:v>22.1</c:v>
                </c:pt>
                <c:pt idx="45">
                  <c:v>21.9</c:v>
                </c:pt>
                <c:pt idx="46">
                  <c:v>22.1</c:v>
                </c:pt>
                <c:pt idx="47">
                  <c:v>22</c:v>
                </c:pt>
                <c:pt idx="48">
                  <c:v>22</c:v>
                </c:pt>
                <c:pt idx="49">
                  <c:v>21.6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'14RS'!$C$2</c:f>
              <c:strCache>
                <c:ptCount val="1"/>
                <c:pt idx="0">
                  <c:v>297</c:v>
                </c:pt>
              </c:strCache>
            </c:strRef>
          </c:tx>
          <c:val>
            <c:numRef>
              <c:f>'14RS'!$C$3:$C$52</c:f>
              <c:numCache>
                <c:formatCode>General</c:formatCode>
                <c:ptCount val="50"/>
                <c:pt idx="0">
                  <c:v>18.899999999999999</c:v>
                </c:pt>
                <c:pt idx="1">
                  <c:v>18.899999999999999</c:v>
                </c:pt>
                <c:pt idx="2">
                  <c:v>19</c:v>
                </c:pt>
                <c:pt idx="3">
                  <c:v>19</c:v>
                </c:pt>
                <c:pt idx="4">
                  <c:v>19.2</c:v>
                </c:pt>
                <c:pt idx="5">
                  <c:v>18.899999999999999</c:v>
                </c:pt>
                <c:pt idx="6">
                  <c:v>18.8</c:v>
                </c:pt>
                <c:pt idx="7">
                  <c:v>19.2</c:v>
                </c:pt>
                <c:pt idx="8">
                  <c:v>18.8</c:v>
                </c:pt>
                <c:pt idx="9">
                  <c:v>18.8</c:v>
                </c:pt>
                <c:pt idx="10">
                  <c:v>19.3</c:v>
                </c:pt>
                <c:pt idx="11">
                  <c:v>18.8</c:v>
                </c:pt>
                <c:pt idx="12">
                  <c:v>18.899999999999999</c:v>
                </c:pt>
                <c:pt idx="13">
                  <c:v>19.2</c:v>
                </c:pt>
                <c:pt idx="14">
                  <c:v>18.8</c:v>
                </c:pt>
                <c:pt idx="15">
                  <c:v>19</c:v>
                </c:pt>
                <c:pt idx="16">
                  <c:v>18.899999999999999</c:v>
                </c:pt>
                <c:pt idx="17">
                  <c:v>18.899999999999999</c:v>
                </c:pt>
                <c:pt idx="18">
                  <c:v>19.2</c:v>
                </c:pt>
                <c:pt idx="19">
                  <c:v>18.899999999999999</c:v>
                </c:pt>
                <c:pt idx="20">
                  <c:v>19.2</c:v>
                </c:pt>
                <c:pt idx="21">
                  <c:v>19</c:v>
                </c:pt>
                <c:pt idx="22">
                  <c:v>18.899999999999999</c:v>
                </c:pt>
                <c:pt idx="23">
                  <c:v>18.899999999999999</c:v>
                </c:pt>
                <c:pt idx="24">
                  <c:v>19</c:v>
                </c:pt>
                <c:pt idx="25">
                  <c:v>18.8</c:v>
                </c:pt>
                <c:pt idx="26">
                  <c:v>18.899999999999999</c:v>
                </c:pt>
                <c:pt idx="27">
                  <c:v>19</c:v>
                </c:pt>
                <c:pt idx="28">
                  <c:v>19.2</c:v>
                </c:pt>
                <c:pt idx="29">
                  <c:v>19.2</c:v>
                </c:pt>
                <c:pt idx="30">
                  <c:v>18.8</c:v>
                </c:pt>
                <c:pt idx="31">
                  <c:v>18.899999999999999</c:v>
                </c:pt>
                <c:pt idx="32">
                  <c:v>18.8</c:v>
                </c:pt>
                <c:pt idx="33">
                  <c:v>19.2</c:v>
                </c:pt>
                <c:pt idx="34">
                  <c:v>18.899999999999999</c:v>
                </c:pt>
                <c:pt idx="35">
                  <c:v>19</c:v>
                </c:pt>
                <c:pt idx="36">
                  <c:v>18.899999999999999</c:v>
                </c:pt>
                <c:pt idx="37">
                  <c:v>19</c:v>
                </c:pt>
                <c:pt idx="38">
                  <c:v>19.3</c:v>
                </c:pt>
                <c:pt idx="39">
                  <c:v>19</c:v>
                </c:pt>
                <c:pt idx="40">
                  <c:v>19.3</c:v>
                </c:pt>
                <c:pt idx="41">
                  <c:v>19.2</c:v>
                </c:pt>
                <c:pt idx="42">
                  <c:v>19</c:v>
                </c:pt>
                <c:pt idx="43">
                  <c:v>18.899999999999999</c:v>
                </c:pt>
                <c:pt idx="44">
                  <c:v>19</c:v>
                </c:pt>
                <c:pt idx="45">
                  <c:v>18.899999999999999</c:v>
                </c:pt>
                <c:pt idx="46">
                  <c:v>18.899999999999999</c:v>
                </c:pt>
                <c:pt idx="47">
                  <c:v>18.8</c:v>
                </c:pt>
                <c:pt idx="48">
                  <c:v>19.2</c:v>
                </c:pt>
                <c:pt idx="49">
                  <c:v>18.899999999999999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'14RS'!$D$2</c:f>
              <c:strCache>
                <c:ptCount val="1"/>
                <c:pt idx="0">
                  <c:v>210</c:v>
                </c:pt>
              </c:strCache>
            </c:strRef>
          </c:tx>
          <c:val>
            <c:numRef>
              <c:f>'14RS'!$D$3:$D$52</c:f>
              <c:numCache>
                <c:formatCode>General</c:formatCode>
                <c:ptCount val="50"/>
                <c:pt idx="0">
                  <c:v>21</c:v>
                </c:pt>
                <c:pt idx="1">
                  <c:v>21.1</c:v>
                </c:pt>
                <c:pt idx="2">
                  <c:v>21</c:v>
                </c:pt>
                <c:pt idx="3">
                  <c:v>20.9</c:v>
                </c:pt>
                <c:pt idx="4">
                  <c:v>20.9</c:v>
                </c:pt>
                <c:pt idx="5">
                  <c:v>20.8</c:v>
                </c:pt>
                <c:pt idx="6">
                  <c:v>20.6</c:v>
                </c:pt>
                <c:pt idx="7">
                  <c:v>20.8</c:v>
                </c:pt>
                <c:pt idx="8">
                  <c:v>20.8</c:v>
                </c:pt>
                <c:pt idx="9">
                  <c:v>20.399999999999999</c:v>
                </c:pt>
                <c:pt idx="10">
                  <c:v>20.3</c:v>
                </c:pt>
                <c:pt idx="11">
                  <c:v>20.3</c:v>
                </c:pt>
                <c:pt idx="12">
                  <c:v>20.5</c:v>
                </c:pt>
                <c:pt idx="13">
                  <c:v>20.3</c:v>
                </c:pt>
                <c:pt idx="14">
                  <c:v>20.3</c:v>
                </c:pt>
                <c:pt idx="15">
                  <c:v>20</c:v>
                </c:pt>
                <c:pt idx="16">
                  <c:v>20</c:v>
                </c:pt>
                <c:pt idx="17">
                  <c:v>19.899999999999999</c:v>
                </c:pt>
                <c:pt idx="18">
                  <c:v>20</c:v>
                </c:pt>
                <c:pt idx="19">
                  <c:v>20</c:v>
                </c:pt>
                <c:pt idx="20">
                  <c:v>20.100000000000001</c:v>
                </c:pt>
                <c:pt idx="21">
                  <c:v>19.8</c:v>
                </c:pt>
                <c:pt idx="22">
                  <c:v>19.8</c:v>
                </c:pt>
                <c:pt idx="23">
                  <c:v>20</c:v>
                </c:pt>
                <c:pt idx="24">
                  <c:v>19.899999999999999</c:v>
                </c:pt>
                <c:pt idx="25">
                  <c:v>19.7</c:v>
                </c:pt>
                <c:pt idx="26">
                  <c:v>19.7</c:v>
                </c:pt>
                <c:pt idx="27">
                  <c:v>19.899999999999999</c:v>
                </c:pt>
                <c:pt idx="28">
                  <c:v>20</c:v>
                </c:pt>
                <c:pt idx="29">
                  <c:v>19.899999999999999</c:v>
                </c:pt>
                <c:pt idx="30">
                  <c:v>19.399999999999999</c:v>
                </c:pt>
                <c:pt idx="31">
                  <c:v>19.399999999999999</c:v>
                </c:pt>
                <c:pt idx="32">
                  <c:v>19.5</c:v>
                </c:pt>
                <c:pt idx="33">
                  <c:v>19.7</c:v>
                </c:pt>
                <c:pt idx="34">
                  <c:v>19.7</c:v>
                </c:pt>
                <c:pt idx="35">
                  <c:v>19.399999999999999</c:v>
                </c:pt>
                <c:pt idx="36">
                  <c:v>19.5</c:v>
                </c:pt>
                <c:pt idx="37">
                  <c:v>19.8</c:v>
                </c:pt>
                <c:pt idx="38">
                  <c:v>19.399999999999999</c:v>
                </c:pt>
                <c:pt idx="39">
                  <c:v>19.7</c:v>
                </c:pt>
                <c:pt idx="40">
                  <c:v>19.7</c:v>
                </c:pt>
                <c:pt idx="41">
                  <c:v>19.5</c:v>
                </c:pt>
                <c:pt idx="42">
                  <c:v>19.5</c:v>
                </c:pt>
                <c:pt idx="43">
                  <c:v>19.7</c:v>
                </c:pt>
                <c:pt idx="44">
                  <c:v>19.399999999999999</c:v>
                </c:pt>
                <c:pt idx="45">
                  <c:v>19.8</c:v>
                </c:pt>
                <c:pt idx="46">
                  <c:v>19.399999999999999</c:v>
                </c:pt>
                <c:pt idx="47">
                  <c:v>19.3</c:v>
                </c:pt>
                <c:pt idx="48">
                  <c:v>19.5</c:v>
                </c:pt>
                <c:pt idx="49">
                  <c:v>19.5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'14RS'!$E$2</c:f>
              <c:strCache>
                <c:ptCount val="1"/>
                <c:pt idx="0">
                  <c:v>198</c:v>
                </c:pt>
              </c:strCache>
            </c:strRef>
          </c:tx>
          <c:val>
            <c:numRef>
              <c:f>'14RS'!$E$3:$E$52</c:f>
              <c:numCache>
                <c:formatCode>General</c:formatCode>
                <c:ptCount val="50"/>
                <c:pt idx="0">
                  <c:v>20.399999999999999</c:v>
                </c:pt>
                <c:pt idx="1">
                  <c:v>20.5</c:v>
                </c:pt>
                <c:pt idx="2">
                  <c:v>20.3</c:v>
                </c:pt>
                <c:pt idx="3">
                  <c:v>20.3</c:v>
                </c:pt>
                <c:pt idx="4">
                  <c:v>20.100000000000001</c:v>
                </c:pt>
                <c:pt idx="5">
                  <c:v>20.399999999999999</c:v>
                </c:pt>
                <c:pt idx="6">
                  <c:v>20.399999999999999</c:v>
                </c:pt>
                <c:pt idx="7">
                  <c:v>20.3</c:v>
                </c:pt>
                <c:pt idx="8">
                  <c:v>20.3</c:v>
                </c:pt>
                <c:pt idx="9">
                  <c:v>20.3</c:v>
                </c:pt>
                <c:pt idx="10">
                  <c:v>20.100000000000001</c:v>
                </c:pt>
                <c:pt idx="11">
                  <c:v>20.3</c:v>
                </c:pt>
                <c:pt idx="12">
                  <c:v>20.3</c:v>
                </c:pt>
                <c:pt idx="13">
                  <c:v>20.100000000000001</c:v>
                </c:pt>
                <c:pt idx="14">
                  <c:v>20.3</c:v>
                </c:pt>
                <c:pt idx="15">
                  <c:v>20</c:v>
                </c:pt>
                <c:pt idx="16">
                  <c:v>20</c:v>
                </c:pt>
                <c:pt idx="17">
                  <c:v>20.100000000000001</c:v>
                </c:pt>
                <c:pt idx="18">
                  <c:v>20.3</c:v>
                </c:pt>
                <c:pt idx="19">
                  <c:v>20.100000000000001</c:v>
                </c:pt>
                <c:pt idx="20">
                  <c:v>20.100000000000001</c:v>
                </c:pt>
                <c:pt idx="21">
                  <c:v>20.100000000000001</c:v>
                </c:pt>
                <c:pt idx="22">
                  <c:v>20.100000000000001</c:v>
                </c:pt>
                <c:pt idx="23">
                  <c:v>20.3</c:v>
                </c:pt>
                <c:pt idx="24">
                  <c:v>20.100000000000001</c:v>
                </c:pt>
                <c:pt idx="25">
                  <c:v>20.3</c:v>
                </c:pt>
                <c:pt idx="26">
                  <c:v>20.3</c:v>
                </c:pt>
                <c:pt idx="27">
                  <c:v>20.100000000000001</c:v>
                </c:pt>
                <c:pt idx="28">
                  <c:v>20.6</c:v>
                </c:pt>
                <c:pt idx="29">
                  <c:v>20.100000000000001</c:v>
                </c:pt>
                <c:pt idx="30">
                  <c:v>20</c:v>
                </c:pt>
                <c:pt idx="31">
                  <c:v>20.100000000000001</c:v>
                </c:pt>
                <c:pt idx="32">
                  <c:v>20.3</c:v>
                </c:pt>
                <c:pt idx="33">
                  <c:v>20</c:v>
                </c:pt>
                <c:pt idx="34">
                  <c:v>20.100000000000001</c:v>
                </c:pt>
                <c:pt idx="35">
                  <c:v>19.899999999999999</c:v>
                </c:pt>
                <c:pt idx="36">
                  <c:v>20.100000000000001</c:v>
                </c:pt>
                <c:pt idx="37">
                  <c:v>20.100000000000001</c:v>
                </c:pt>
                <c:pt idx="38">
                  <c:v>20</c:v>
                </c:pt>
                <c:pt idx="39">
                  <c:v>20.100000000000001</c:v>
                </c:pt>
                <c:pt idx="40">
                  <c:v>20</c:v>
                </c:pt>
                <c:pt idx="41">
                  <c:v>19.899999999999999</c:v>
                </c:pt>
                <c:pt idx="42">
                  <c:v>20</c:v>
                </c:pt>
                <c:pt idx="43">
                  <c:v>19.899999999999999</c:v>
                </c:pt>
                <c:pt idx="44">
                  <c:v>20</c:v>
                </c:pt>
                <c:pt idx="45">
                  <c:v>20.100000000000001</c:v>
                </c:pt>
                <c:pt idx="46">
                  <c:v>20.100000000000001</c:v>
                </c:pt>
                <c:pt idx="47">
                  <c:v>20.100000000000001</c:v>
                </c:pt>
                <c:pt idx="48">
                  <c:v>20.100000000000001</c:v>
                </c:pt>
                <c:pt idx="49">
                  <c:v>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'14RS'!$F$2</c:f>
              <c:strCache>
                <c:ptCount val="1"/>
                <c:pt idx="0">
                  <c:v>275</c:v>
                </c:pt>
              </c:strCache>
            </c:strRef>
          </c:tx>
          <c:val>
            <c:numRef>
              <c:f>'14RS'!$F$3:$F$52</c:f>
              <c:numCache>
                <c:formatCode>General</c:formatCode>
                <c:ptCount val="50"/>
                <c:pt idx="0">
                  <c:v>21.2</c:v>
                </c:pt>
                <c:pt idx="1">
                  <c:v>21.2</c:v>
                </c:pt>
                <c:pt idx="2">
                  <c:v>21.2</c:v>
                </c:pt>
                <c:pt idx="3">
                  <c:v>21</c:v>
                </c:pt>
                <c:pt idx="4">
                  <c:v>21</c:v>
                </c:pt>
                <c:pt idx="5">
                  <c:v>21.1</c:v>
                </c:pt>
                <c:pt idx="6">
                  <c:v>21</c:v>
                </c:pt>
                <c:pt idx="7">
                  <c:v>21</c:v>
                </c:pt>
                <c:pt idx="8">
                  <c:v>20.9</c:v>
                </c:pt>
                <c:pt idx="9">
                  <c:v>21</c:v>
                </c:pt>
                <c:pt idx="10">
                  <c:v>21.1</c:v>
                </c:pt>
                <c:pt idx="11">
                  <c:v>20.6</c:v>
                </c:pt>
                <c:pt idx="12">
                  <c:v>20.9</c:v>
                </c:pt>
                <c:pt idx="13">
                  <c:v>20.9</c:v>
                </c:pt>
                <c:pt idx="14">
                  <c:v>20.8</c:v>
                </c:pt>
                <c:pt idx="15">
                  <c:v>21.1</c:v>
                </c:pt>
                <c:pt idx="16">
                  <c:v>21.1</c:v>
                </c:pt>
                <c:pt idx="17">
                  <c:v>21</c:v>
                </c:pt>
                <c:pt idx="18">
                  <c:v>21.1</c:v>
                </c:pt>
                <c:pt idx="19">
                  <c:v>21</c:v>
                </c:pt>
                <c:pt idx="20">
                  <c:v>21</c:v>
                </c:pt>
                <c:pt idx="21">
                  <c:v>20.9</c:v>
                </c:pt>
                <c:pt idx="22">
                  <c:v>21.1</c:v>
                </c:pt>
                <c:pt idx="23">
                  <c:v>21</c:v>
                </c:pt>
                <c:pt idx="24">
                  <c:v>20.8</c:v>
                </c:pt>
                <c:pt idx="25">
                  <c:v>21.1</c:v>
                </c:pt>
                <c:pt idx="26">
                  <c:v>20.9</c:v>
                </c:pt>
                <c:pt idx="27">
                  <c:v>21</c:v>
                </c:pt>
                <c:pt idx="28">
                  <c:v>21.2</c:v>
                </c:pt>
                <c:pt idx="29">
                  <c:v>20.9</c:v>
                </c:pt>
                <c:pt idx="30">
                  <c:v>20.9</c:v>
                </c:pt>
                <c:pt idx="31">
                  <c:v>21</c:v>
                </c:pt>
                <c:pt idx="32">
                  <c:v>21</c:v>
                </c:pt>
                <c:pt idx="33">
                  <c:v>20.8</c:v>
                </c:pt>
                <c:pt idx="34">
                  <c:v>21</c:v>
                </c:pt>
                <c:pt idx="35">
                  <c:v>21.2</c:v>
                </c:pt>
                <c:pt idx="36">
                  <c:v>20.9</c:v>
                </c:pt>
                <c:pt idx="37">
                  <c:v>21</c:v>
                </c:pt>
                <c:pt idx="38">
                  <c:v>21</c:v>
                </c:pt>
                <c:pt idx="39">
                  <c:v>20.9</c:v>
                </c:pt>
                <c:pt idx="40">
                  <c:v>20.8</c:v>
                </c:pt>
                <c:pt idx="41">
                  <c:v>20.8</c:v>
                </c:pt>
                <c:pt idx="42">
                  <c:v>21</c:v>
                </c:pt>
                <c:pt idx="43">
                  <c:v>20.8</c:v>
                </c:pt>
                <c:pt idx="44">
                  <c:v>20.9</c:v>
                </c:pt>
                <c:pt idx="45">
                  <c:v>20.9</c:v>
                </c:pt>
                <c:pt idx="46">
                  <c:v>21</c:v>
                </c:pt>
                <c:pt idx="47">
                  <c:v>20.9</c:v>
                </c:pt>
                <c:pt idx="48">
                  <c:v>20.8</c:v>
                </c:pt>
                <c:pt idx="49">
                  <c:v>21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'14RS'!$G$2</c:f>
              <c:strCache>
                <c:ptCount val="1"/>
                <c:pt idx="0">
                  <c:v>252</c:v>
                </c:pt>
              </c:strCache>
            </c:strRef>
          </c:tx>
          <c:val>
            <c:numRef>
              <c:f>'14RS'!$G$3:$G$52</c:f>
              <c:numCache>
                <c:formatCode>General</c:formatCode>
                <c:ptCount val="50"/>
                <c:pt idx="0">
                  <c:v>21.4</c:v>
                </c:pt>
                <c:pt idx="1">
                  <c:v>21.1</c:v>
                </c:pt>
                <c:pt idx="2">
                  <c:v>21.1</c:v>
                </c:pt>
                <c:pt idx="3">
                  <c:v>21.1</c:v>
                </c:pt>
                <c:pt idx="4">
                  <c:v>21.1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20.9</c:v>
                </c:pt>
                <c:pt idx="10">
                  <c:v>21</c:v>
                </c:pt>
                <c:pt idx="11">
                  <c:v>20.8</c:v>
                </c:pt>
                <c:pt idx="12">
                  <c:v>20.9</c:v>
                </c:pt>
                <c:pt idx="13">
                  <c:v>20.9</c:v>
                </c:pt>
                <c:pt idx="14">
                  <c:v>20.9</c:v>
                </c:pt>
                <c:pt idx="15">
                  <c:v>20.9</c:v>
                </c:pt>
                <c:pt idx="16">
                  <c:v>21</c:v>
                </c:pt>
                <c:pt idx="17">
                  <c:v>21</c:v>
                </c:pt>
                <c:pt idx="18">
                  <c:v>20.6</c:v>
                </c:pt>
                <c:pt idx="19">
                  <c:v>20.9</c:v>
                </c:pt>
                <c:pt idx="20">
                  <c:v>21</c:v>
                </c:pt>
                <c:pt idx="21">
                  <c:v>20.5</c:v>
                </c:pt>
                <c:pt idx="22">
                  <c:v>20.9</c:v>
                </c:pt>
                <c:pt idx="23">
                  <c:v>20.9</c:v>
                </c:pt>
                <c:pt idx="24">
                  <c:v>20.5</c:v>
                </c:pt>
                <c:pt idx="25">
                  <c:v>20.9</c:v>
                </c:pt>
                <c:pt idx="26">
                  <c:v>20.8</c:v>
                </c:pt>
                <c:pt idx="27">
                  <c:v>20.6</c:v>
                </c:pt>
                <c:pt idx="28">
                  <c:v>21.2</c:v>
                </c:pt>
                <c:pt idx="29">
                  <c:v>20.6</c:v>
                </c:pt>
                <c:pt idx="30">
                  <c:v>20.8</c:v>
                </c:pt>
                <c:pt idx="31">
                  <c:v>20.8</c:v>
                </c:pt>
                <c:pt idx="32">
                  <c:v>20.8</c:v>
                </c:pt>
                <c:pt idx="33">
                  <c:v>20.6</c:v>
                </c:pt>
                <c:pt idx="34">
                  <c:v>20.8</c:v>
                </c:pt>
                <c:pt idx="35">
                  <c:v>20.8</c:v>
                </c:pt>
                <c:pt idx="36">
                  <c:v>20.8</c:v>
                </c:pt>
                <c:pt idx="37">
                  <c:v>20.5</c:v>
                </c:pt>
                <c:pt idx="38">
                  <c:v>20.6</c:v>
                </c:pt>
                <c:pt idx="39">
                  <c:v>20.9</c:v>
                </c:pt>
                <c:pt idx="40">
                  <c:v>20.6</c:v>
                </c:pt>
                <c:pt idx="41">
                  <c:v>20.6</c:v>
                </c:pt>
                <c:pt idx="42">
                  <c:v>20.6</c:v>
                </c:pt>
                <c:pt idx="43">
                  <c:v>20.8</c:v>
                </c:pt>
                <c:pt idx="44">
                  <c:v>20.8</c:v>
                </c:pt>
                <c:pt idx="45">
                  <c:v>20.6</c:v>
                </c:pt>
                <c:pt idx="46">
                  <c:v>20.6</c:v>
                </c:pt>
                <c:pt idx="47">
                  <c:v>20.6</c:v>
                </c:pt>
                <c:pt idx="48">
                  <c:v>20.5</c:v>
                </c:pt>
                <c:pt idx="49">
                  <c:v>20.6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'14RS'!$H$2</c:f>
              <c:strCache>
                <c:ptCount val="1"/>
                <c:pt idx="0">
                  <c:v>294</c:v>
                </c:pt>
              </c:strCache>
            </c:strRef>
          </c:tx>
          <c:val>
            <c:numRef>
              <c:f>'14RS'!$H$3:$H$52</c:f>
              <c:numCache>
                <c:formatCode>General</c:formatCode>
                <c:ptCount val="50"/>
                <c:pt idx="0">
                  <c:v>20.3</c:v>
                </c:pt>
                <c:pt idx="1">
                  <c:v>20.100000000000001</c:v>
                </c:pt>
                <c:pt idx="2">
                  <c:v>20.3</c:v>
                </c:pt>
                <c:pt idx="3">
                  <c:v>20.399999999999999</c:v>
                </c:pt>
                <c:pt idx="4">
                  <c:v>20.399999999999999</c:v>
                </c:pt>
                <c:pt idx="5">
                  <c:v>20.3</c:v>
                </c:pt>
                <c:pt idx="6">
                  <c:v>20.100000000000001</c:v>
                </c:pt>
                <c:pt idx="7">
                  <c:v>20.3</c:v>
                </c:pt>
                <c:pt idx="8">
                  <c:v>20.100000000000001</c:v>
                </c:pt>
                <c:pt idx="9">
                  <c:v>20.100000000000001</c:v>
                </c:pt>
                <c:pt idx="10">
                  <c:v>20.399999999999999</c:v>
                </c:pt>
                <c:pt idx="11">
                  <c:v>20.100000000000001</c:v>
                </c:pt>
                <c:pt idx="12">
                  <c:v>20.3</c:v>
                </c:pt>
                <c:pt idx="13">
                  <c:v>20.399999999999999</c:v>
                </c:pt>
                <c:pt idx="14">
                  <c:v>20.100000000000001</c:v>
                </c:pt>
                <c:pt idx="15">
                  <c:v>20.3</c:v>
                </c:pt>
                <c:pt idx="16">
                  <c:v>20.3</c:v>
                </c:pt>
                <c:pt idx="17">
                  <c:v>20.100000000000001</c:v>
                </c:pt>
                <c:pt idx="18">
                  <c:v>20</c:v>
                </c:pt>
                <c:pt idx="19">
                  <c:v>20.100000000000001</c:v>
                </c:pt>
                <c:pt idx="20">
                  <c:v>20.399999999999999</c:v>
                </c:pt>
                <c:pt idx="21">
                  <c:v>20.100000000000001</c:v>
                </c:pt>
                <c:pt idx="22">
                  <c:v>20.3</c:v>
                </c:pt>
                <c:pt idx="23">
                  <c:v>20.100000000000001</c:v>
                </c:pt>
                <c:pt idx="24">
                  <c:v>20.100000000000001</c:v>
                </c:pt>
                <c:pt idx="25">
                  <c:v>20.3</c:v>
                </c:pt>
                <c:pt idx="26">
                  <c:v>20</c:v>
                </c:pt>
                <c:pt idx="27">
                  <c:v>20</c:v>
                </c:pt>
                <c:pt idx="28">
                  <c:v>20.6</c:v>
                </c:pt>
                <c:pt idx="29">
                  <c:v>20.399999999999999</c:v>
                </c:pt>
                <c:pt idx="30">
                  <c:v>20.100000000000001</c:v>
                </c:pt>
                <c:pt idx="31">
                  <c:v>20.100000000000001</c:v>
                </c:pt>
                <c:pt idx="32">
                  <c:v>20</c:v>
                </c:pt>
                <c:pt idx="33">
                  <c:v>20.100000000000001</c:v>
                </c:pt>
                <c:pt idx="34">
                  <c:v>20</c:v>
                </c:pt>
                <c:pt idx="35">
                  <c:v>20.3</c:v>
                </c:pt>
                <c:pt idx="36">
                  <c:v>20.3</c:v>
                </c:pt>
                <c:pt idx="37">
                  <c:v>20</c:v>
                </c:pt>
                <c:pt idx="38">
                  <c:v>20.100000000000001</c:v>
                </c:pt>
                <c:pt idx="39">
                  <c:v>20.100000000000001</c:v>
                </c:pt>
                <c:pt idx="40">
                  <c:v>20.399999999999999</c:v>
                </c:pt>
                <c:pt idx="41">
                  <c:v>20.399999999999999</c:v>
                </c:pt>
                <c:pt idx="42">
                  <c:v>20.100000000000001</c:v>
                </c:pt>
                <c:pt idx="43">
                  <c:v>20.3</c:v>
                </c:pt>
                <c:pt idx="44">
                  <c:v>20.100000000000001</c:v>
                </c:pt>
                <c:pt idx="45">
                  <c:v>20.100000000000001</c:v>
                </c:pt>
                <c:pt idx="46">
                  <c:v>20.100000000000001</c:v>
                </c:pt>
                <c:pt idx="47">
                  <c:v>20.100000000000001</c:v>
                </c:pt>
                <c:pt idx="48">
                  <c:v>20.3</c:v>
                </c:pt>
                <c:pt idx="49">
                  <c:v>20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'14RS'!$I$2</c:f>
              <c:strCache>
                <c:ptCount val="1"/>
                <c:pt idx="0">
                  <c:v>287</c:v>
                </c:pt>
              </c:strCache>
            </c:strRef>
          </c:tx>
          <c:val>
            <c:numRef>
              <c:f>'14RS'!$I$3:$I$52</c:f>
              <c:numCache>
                <c:formatCode>General</c:formatCode>
                <c:ptCount val="50"/>
                <c:pt idx="0">
                  <c:v>18.2</c:v>
                </c:pt>
                <c:pt idx="1">
                  <c:v>18.7</c:v>
                </c:pt>
                <c:pt idx="2">
                  <c:v>18.7</c:v>
                </c:pt>
                <c:pt idx="3">
                  <c:v>18.3</c:v>
                </c:pt>
                <c:pt idx="4">
                  <c:v>18.7</c:v>
                </c:pt>
                <c:pt idx="5">
                  <c:v>18.3</c:v>
                </c:pt>
                <c:pt idx="6">
                  <c:v>18.3</c:v>
                </c:pt>
                <c:pt idx="7">
                  <c:v>18.600000000000001</c:v>
                </c:pt>
                <c:pt idx="8">
                  <c:v>18.3</c:v>
                </c:pt>
                <c:pt idx="9">
                  <c:v>18.3</c:v>
                </c:pt>
                <c:pt idx="10">
                  <c:v>18.399999999999999</c:v>
                </c:pt>
                <c:pt idx="11">
                  <c:v>18.899999999999999</c:v>
                </c:pt>
                <c:pt idx="12">
                  <c:v>18.7</c:v>
                </c:pt>
                <c:pt idx="13">
                  <c:v>18.7</c:v>
                </c:pt>
                <c:pt idx="14">
                  <c:v>18.3</c:v>
                </c:pt>
                <c:pt idx="15">
                  <c:v>18.600000000000001</c:v>
                </c:pt>
                <c:pt idx="16">
                  <c:v>18.3</c:v>
                </c:pt>
                <c:pt idx="17">
                  <c:v>18.399999999999999</c:v>
                </c:pt>
                <c:pt idx="18">
                  <c:v>18.8</c:v>
                </c:pt>
                <c:pt idx="19">
                  <c:v>18.3</c:v>
                </c:pt>
                <c:pt idx="20">
                  <c:v>18.399999999999999</c:v>
                </c:pt>
                <c:pt idx="21">
                  <c:v>18.7</c:v>
                </c:pt>
                <c:pt idx="22">
                  <c:v>18.399999999999999</c:v>
                </c:pt>
                <c:pt idx="23">
                  <c:v>18.600000000000001</c:v>
                </c:pt>
                <c:pt idx="24">
                  <c:v>18.8</c:v>
                </c:pt>
                <c:pt idx="25">
                  <c:v>18.2</c:v>
                </c:pt>
                <c:pt idx="26">
                  <c:v>18.3</c:v>
                </c:pt>
                <c:pt idx="27">
                  <c:v>18.7</c:v>
                </c:pt>
                <c:pt idx="28">
                  <c:v>18.7</c:v>
                </c:pt>
                <c:pt idx="29">
                  <c:v>18.3</c:v>
                </c:pt>
                <c:pt idx="30">
                  <c:v>18.399999999999999</c:v>
                </c:pt>
                <c:pt idx="31">
                  <c:v>18.3</c:v>
                </c:pt>
                <c:pt idx="32">
                  <c:v>18.399999999999999</c:v>
                </c:pt>
                <c:pt idx="33">
                  <c:v>18.7</c:v>
                </c:pt>
                <c:pt idx="34">
                  <c:v>18.399999999999999</c:v>
                </c:pt>
                <c:pt idx="35">
                  <c:v>18.600000000000001</c:v>
                </c:pt>
                <c:pt idx="36">
                  <c:v>18.2</c:v>
                </c:pt>
                <c:pt idx="37">
                  <c:v>18.3</c:v>
                </c:pt>
                <c:pt idx="38">
                  <c:v>18.399999999999999</c:v>
                </c:pt>
                <c:pt idx="39">
                  <c:v>18.2</c:v>
                </c:pt>
                <c:pt idx="40">
                  <c:v>18.2</c:v>
                </c:pt>
                <c:pt idx="41">
                  <c:v>18.399999999999999</c:v>
                </c:pt>
                <c:pt idx="42">
                  <c:v>18.3</c:v>
                </c:pt>
                <c:pt idx="43">
                  <c:v>18.399999999999999</c:v>
                </c:pt>
                <c:pt idx="44">
                  <c:v>18.2</c:v>
                </c:pt>
                <c:pt idx="45">
                  <c:v>18.399999999999999</c:v>
                </c:pt>
                <c:pt idx="46">
                  <c:v>18.100000000000001</c:v>
                </c:pt>
                <c:pt idx="47">
                  <c:v>18.3</c:v>
                </c:pt>
                <c:pt idx="48">
                  <c:v>18.600000000000001</c:v>
                </c:pt>
                <c:pt idx="49">
                  <c:v>18.2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81408"/>
        <c:axId val="66882944"/>
      </c:lineChart>
      <c:catAx>
        <c:axId val="66881408"/>
        <c:scaling>
          <c:orientation val="minMax"/>
        </c:scaling>
        <c:delete val="0"/>
        <c:axPos val="b"/>
        <c:majorTickMark val="out"/>
        <c:minorTickMark val="none"/>
        <c:tickLblPos val="nextTo"/>
        <c:crossAx val="66882944"/>
        <c:crosses val="autoZero"/>
        <c:auto val="1"/>
        <c:lblAlgn val="ctr"/>
        <c:lblOffset val="100"/>
        <c:noMultiLvlLbl val="0"/>
      </c:catAx>
      <c:valAx>
        <c:axId val="66882944"/>
        <c:scaling>
          <c:orientation val="minMax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881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'15LC'!$B$2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'15LC'!$B$3:$B$52</c:f>
              <c:numCache>
                <c:formatCode>General</c:formatCode>
                <c:ptCount val="50"/>
                <c:pt idx="0">
                  <c:v>0.6</c:v>
                </c:pt>
                <c:pt idx="1">
                  <c:v>0.7</c:v>
                </c:pt>
                <c:pt idx="2">
                  <c:v>0.2</c:v>
                </c:pt>
                <c:pt idx="3">
                  <c:v>0.5</c:v>
                </c:pt>
                <c:pt idx="4">
                  <c:v>0.6</c:v>
                </c:pt>
                <c:pt idx="5">
                  <c:v>0.5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0.5</c:v>
                </c:pt>
                <c:pt idx="10">
                  <c:v>0.5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0.2</c:v>
                </c:pt>
                <c:pt idx="15">
                  <c:v>0.2</c:v>
                </c:pt>
                <c:pt idx="16">
                  <c:v>0.4</c:v>
                </c:pt>
                <c:pt idx="17">
                  <c:v>0.6</c:v>
                </c:pt>
                <c:pt idx="18">
                  <c:v>0.4</c:v>
                </c:pt>
                <c:pt idx="19">
                  <c:v>0.6</c:v>
                </c:pt>
                <c:pt idx="20">
                  <c:v>0.6</c:v>
                </c:pt>
                <c:pt idx="21">
                  <c:v>0.4</c:v>
                </c:pt>
                <c:pt idx="22">
                  <c:v>0.6</c:v>
                </c:pt>
                <c:pt idx="23">
                  <c:v>0.4</c:v>
                </c:pt>
                <c:pt idx="24">
                  <c:v>0.6</c:v>
                </c:pt>
                <c:pt idx="25">
                  <c:v>0.6</c:v>
                </c:pt>
                <c:pt idx="26">
                  <c:v>0.4</c:v>
                </c:pt>
                <c:pt idx="27">
                  <c:v>0.6</c:v>
                </c:pt>
                <c:pt idx="28">
                  <c:v>0.5</c:v>
                </c:pt>
                <c:pt idx="29">
                  <c:v>0.6</c:v>
                </c:pt>
                <c:pt idx="30">
                  <c:v>0.6</c:v>
                </c:pt>
                <c:pt idx="31">
                  <c:v>0.7</c:v>
                </c:pt>
                <c:pt idx="32">
                  <c:v>0.7</c:v>
                </c:pt>
                <c:pt idx="33">
                  <c:v>0.6</c:v>
                </c:pt>
                <c:pt idx="34">
                  <c:v>0.9</c:v>
                </c:pt>
                <c:pt idx="35">
                  <c:v>0.7</c:v>
                </c:pt>
                <c:pt idx="36">
                  <c:v>0.6</c:v>
                </c:pt>
                <c:pt idx="37">
                  <c:v>0.6</c:v>
                </c:pt>
                <c:pt idx="38">
                  <c:v>0.6</c:v>
                </c:pt>
                <c:pt idx="39">
                  <c:v>0.4</c:v>
                </c:pt>
                <c:pt idx="40">
                  <c:v>0.7</c:v>
                </c:pt>
                <c:pt idx="41">
                  <c:v>0.7</c:v>
                </c:pt>
                <c:pt idx="42">
                  <c:v>0.2</c:v>
                </c:pt>
                <c:pt idx="43">
                  <c:v>0.4</c:v>
                </c:pt>
                <c:pt idx="44">
                  <c:v>0.6</c:v>
                </c:pt>
                <c:pt idx="45">
                  <c:v>0.6</c:v>
                </c:pt>
                <c:pt idx="46">
                  <c:v>0.7</c:v>
                </c:pt>
                <c:pt idx="47">
                  <c:v>0.6</c:v>
                </c:pt>
                <c:pt idx="48">
                  <c:v>0.5</c:v>
                </c:pt>
                <c:pt idx="49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'15LC'!$C$2</c:f>
              <c:strCache>
                <c:ptCount val="1"/>
                <c:pt idx="0">
                  <c:v>265</c:v>
                </c:pt>
              </c:strCache>
            </c:strRef>
          </c:tx>
          <c:val>
            <c:numRef>
              <c:f>'15LC'!$C$3:$C$52</c:f>
              <c:numCache>
                <c:formatCode>General</c:formatCode>
                <c:ptCount val="5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0.2</c:v>
                </c:pt>
                <c:pt idx="5">
                  <c:v>0.6</c:v>
                </c:pt>
                <c:pt idx="6">
                  <c:v>0.5</c:v>
                </c:pt>
                <c:pt idx="7">
                  <c:v>0.5</c:v>
                </c:pt>
                <c:pt idx="8">
                  <c:v>0.6</c:v>
                </c:pt>
                <c:pt idx="9">
                  <c:v>0.1</c:v>
                </c:pt>
                <c:pt idx="10">
                  <c:v>0.5</c:v>
                </c:pt>
                <c:pt idx="11">
                  <c:v>0.6</c:v>
                </c:pt>
                <c:pt idx="12">
                  <c:v>0.5</c:v>
                </c:pt>
                <c:pt idx="13">
                  <c:v>0.6</c:v>
                </c:pt>
                <c:pt idx="14">
                  <c:v>0.4</c:v>
                </c:pt>
                <c:pt idx="15">
                  <c:v>0.5</c:v>
                </c:pt>
                <c:pt idx="16">
                  <c:v>0.1</c:v>
                </c:pt>
                <c:pt idx="17">
                  <c:v>0.4</c:v>
                </c:pt>
                <c:pt idx="18">
                  <c:v>0.2</c:v>
                </c:pt>
                <c:pt idx="19">
                  <c:v>0.6</c:v>
                </c:pt>
                <c:pt idx="20">
                  <c:v>0.2</c:v>
                </c:pt>
                <c:pt idx="21">
                  <c:v>0.4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0.1</c:v>
                </c:pt>
                <c:pt idx="26">
                  <c:v>0.6</c:v>
                </c:pt>
                <c:pt idx="27">
                  <c:v>0.5</c:v>
                </c:pt>
                <c:pt idx="28">
                  <c:v>0.2</c:v>
                </c:pt>
                <c:pt idx="29">
                  <c:v>0.4</c:v>
                </c:pt>
                <c:pt idx="30">
                  <c:v>0.5</c:v>
                </c:pt>
                <c:pt idx="31">
                  <c:v>0.2</c:v>
                </c:pt>
                <c:pt idx="32">
                  <c:v>0.4</c:v>
                </c:pt>
                <c:pt idx="33">
                  <c:v>0.6</c:v>
                </c:pt>
                <c:pt idx="34">
                  <c:v>0.4</c:v>
                </c:pt>
                <c:pt idx="35">
                  <c:v>0.2</c:v>
                </c:pt>
                <c:pt idx="36">
                  <c:v>0.2</c:v>
                </c:pt>
                <c:pt idx="37">
                  <c:v>0.2</c:v>
                </c:pt>
                <c:pt idx="38">
                  <c:v>0.5</c:v>
                </c:pt>
                <c:pt idx="39">
                  <c:v>0.4</c:v>
                </c:pt>
                <c:pt idx="40">
                  <c:v>0.4</c:v>
                </c:pt>
                <c:pt idx="41">
                  <c:v>0.4</c:v>
                </c:pt>
                <c:pt idx="42">
                  <c:v>0.4</c:v>
                </c:pt>
                <c:pt idx="43">
                  <c:v>0.4</c:v>
                </c:pt>
                <c:pt idx="44">
                  <c:v>0.5</c:v>
                </c:pt>
                <c:pt idx="45">
                  <c:v>0.5</c:v>
                </c:pt>
                <c:pt idx="46">
                  <c:v>0.6</c:v>
                </c:pt>
                <c:pt idx="47">
                  <c:v>0.5</c:v>
                </c:pt>
                <c:pt idx="48">
                  <c:v>0.2</c:v>
                </c:pt>
                <c:pt idx="49">
                  <c:v>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'15LC'!$D$2</c:f>
              <c:strCache>
                <c:ptCount val="1"/>
                <c:pt idx="0">
                  <c:v>248</c:v>
                </c:pt>
              </c:strCache>
            </c:strRef>
          </c:tx>
          <c:val>
            <c:numRef>
              <c:f>'15LC'!$D$3:$D$52</c:f>
              <c:numCache>
                <c:formatCode>General</c:formatCode>
                <c:ptCount val="50"/>
                <c:pt idx="0">
                  <c:v>0.4</c:v>
                </c:pt>
                <c:pt idx="1">
                  <c:v>0.1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0.7</c:v>
                </c:pt>
                <c:pt idx="6">
                  <c:v>0.6</c:v>
                </c:pt>
                <c:pt idx="7">
                  <c:v>0.5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0.6</c:v>
                </c:pt>
                <c:pt idx="15">
                  <c:v>0.5</c:v>
                </c:pt>
                <c:pt idx="16">
                  <c:v>0.6</c:v>
                </c:pt>
                <c:pt idx="17">
                  <c:v>0.2</c:v>
                </c:pt>
                <c:pt idx="18">
                  <c:v>0.7</c:v>
                </c:pt>
                <c:pt idx="19">
                  <c:v>0.5</c:v>
                </c:pt>
                <c:pt idx="20">
                  <c:v>0.5</c:v>
                </c:pt>
                <c:pt idx="21">
                  <c:v>0.7</c:v>
                </c:pt>
                <c:pt idx="22">
                  <c:v>0.5</c:v>
                </c:pt>
                <c:pt idx="23">
                  <c:v>0.4</c:v>
                </c:pt>
                <c:pt idx="24">
                  <c:v>0.1</c:v>
                </c:pt>
                <c:pt idx="25">
                  <c:v>0.4</c:v>
                </c:pt>
                <c:pt idx="26">
                  <c:v>0.5</c:v>
                </c:pt>
                <c:pt idx="27">
                  <c:v>0.5</c:v>
                </c:pt>
                <c:pt idx="28">
                  <c:v>0.6</c:v>
                </c:pt>
                <c:pt idx="29">
                  <c:v>0.5</c:v>
                </c:pt>
                <c:pt idx="30">
                  <c:v>0.4</c:v>
                </c:pt>
                <c:pt idx="31">
                  <c:v>0.2</c:v>
                </c:pt>
                <c:pt idx="32">
                  <c:v>0.4</c:v>
                </c:pt>
                <c:pt idx="33">
                  <c:v>0.5</c:v>
                </c:pt>
                <c:pt idx="34">
                  <c:v>0.4</c:v>
                </c:pt>
                <c:pt idx="35">
                  <c:v>0.1</c:v>
                </c:pt>
                <c:pt idx="36">
                  <c:v>0.5</c:v>
                </c:pt>
                <c:pt idx="37">
                  <c:v>0.4</c:v>
                </c:pt>
                <c:pt idx="38">
                  <c:v>0.7</c:v>
                </c:pt>
                <c:pt idx="39">
                  <c:v>0.7</c:v>
                </c:pt>
                <c:pt idx="40">
                  <c:v>0.4</c:v>
                </c:pt>
                <c:pt idx="41">
                  <c:v>0.5</c:v>
                </c:pt>
                <c:pt idx="42">
                  <c:v>0.5</c:v>
                </c:pt>
                <c:pt idx="43">
                  <c:v>0.4</c:v>
                </c:pt>
                <c:pt idx="44">
                  <c:v>0.5</c:v>
                </c:pt>
                <c:pt idx="45">
                  <c:v>0.5</c:v>
                </c:pt>
                <c:pt idx="46">
                  <c:v>0.6</c:v>
                </c:pt>
                <c:pt idx="47">
                  <c:v>0.4</c:v>
                </c:pt>
                <c:pt idx="48">
                  <c:v>0.4</c:v>
                </c:pt>
                <c:pt idx="49">
                  <c:v>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'15LC'!$E$2</c:f>
              <c:strCache>
                <c:ptCount val="1"/>
                <c:pt idx="0">
                  <c:v>175</c:v>
                </c:pt>
              </c:strCache>
            </c:strRef>
          </c:tx>
          <c:val>
            <c:numRef>
              <c:f>'15LC'!$E$3:$E$52</c:f>
              <c:numCache>
                <c:formatCode>General</c:formatCode>
                <c:ptCount val="50"/>
                <c:pt idx="0">
                  <c:v>0.2</c:v>
                </c:pt>
                <c:pt idx="1">
                  <c:v>0.2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0.2</c:v>
                </c:pt>
                <c:pt idx="13">
                  <c:v>0.1</c:v>
                </c:pt>
                <c:pt idx="14">
                  <c:v>0.4</c:v>
                </c:pt>
                <c:pt idx="15">
                  <c:v>0.4</c:v>
                </c:pt>
                <c:pt idx="16">
                  <c:v>0.5</c:v>
                </c:pt>
                <c:pt idx="17">
                  <c:v>0.1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0.2</c:v>
                </c:pt>
                <c:pt idx="25">
                  <c:v>0.5</c:v>
                </c:pt>
                <c:pt idx="26">
                  <c:v>0.4</c:v>
                </c:pt>
                <c:pt idx="27">
                  <c:v>0.2</c:v>
                </c:pt>
                <c:pt idx="28">
                  <c:v>0.4</c:v>
                </c:pt>
                <c:pt idx="29">
                  <c:v>0.2</c:v>
                </c:pt>
                <c:pt idx="30">
                  <c:v>0.4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0.2</c:v>
                </c:pt>
                <c:pt idx="36">
                  <c:v>0.5</c:v>
                </c:pt>
                <c:pt idx="37">
                  <c:v>0.5</c:v>
                </c:pt>
                <c:pt idx="38">
                  <c:v>0.4</c:v>
                </c:pt>
                <c:pt idx="39">
                  <c:v>0.4</c:v>
                </c:pt>
                <c:pt idx="40">
                  <c:v>0.4</c:v>
                </c:pt>
                <c:pt idx="41">
                  <c:v>0.4</c:v>
                </c:pt>
                <c:pt idx="42">
                  <c:v>0.4</c:v>
                </c:pt>
                <c:pt idx="43">
                  <c:v>0.4</c:v>
                </c:pt>
                <c:pt idx="44">
                  <c:v>0.2</c:v>
                </c:pt>
                <c:pt idx="45">
                  <c:v>0.4</c:v>
                </c:pt>
                <c:pt idx="46">
                  <c:v>0.2</c:v>
                </c:pt>
                <c:pt idx="47">
                  <c:v>0.2</c:v>
                </c:pt>
                <c:pt idx="48">
                  <c:v>0.4</c:v>
                </c:pt>
                <c:pt idx="49">
                  <c:v>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'15LC'!$F$2</c:f>
              <c:strCache>
                <c:ptCount val="1"/>
                <c:pt idx="0">
                  <c:v>259</c:v>
                </c:pt>
              </c:strCache>
            </c:strRef>
          </c:tx>
          <c:val>
            <c:numRef>
              <c:f>'15LC'!$F$3:$F$52</c:f>
              <c:numCache>
                <c:formatCode>General</c:formatCode>
                <c:ptCount val="50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0.7</c:v>
                </c:pt>
                <c:pt idx="4">
                  <c:v>0.5</c:v>
                </c:pt>
                <c:pt idx="5">
                  <c:v>0.7</c:v>
                </c:pt>
                <c:pt idx="6">
                  <c:v>0.7</c:v>
                </c:pt>
                <c:pt idx="7">
                  <c:v>0.5</c:v>
                </c:pt>
                <c:pt idx="8">
                  <c:v>0.9</c:v>
                </c:pt>
                <c:pt idx="9">
                  <c:v>0.9</c:v>
                </c:pt>
                <c:pt idx="10">
                  <c:v>1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1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1.1000000000000001</c:v>
                </c:pt>
                <c:pt idx="25">
                  <c:v>0.7</c:v>
                </c:pt>
                <c:pt idx="26">
                  <c:v>1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  <c:pt idx="31">
                  <c:v>0.9</c:v>
                </c:pt>
                <c:pt idx="32">
                  <c:v>1</c:v>
                </c:pt>
                <c:pt idx="33">
                  <c:v>0.9</c:v>
                </c:pt>
                <c:pt idx="34">
                  <c:v>0.7</c:v>
                </c:pt>
                <c:pt idx="35">
                  <c:v>0.9</c:v>
                </c:pt>
                <c:pt idx="36">
                  <c:v>1</c:v>
                </c:pt>
                <c:pt idx="37">
                  <c:v>1</c:v>
                </c:pt>
                <c:pt idx="38">
                  <c:v>0.7</c:v>
                </c:pt>
                <c:pt idx="39">
                  <c:v>0.9</c:v>
                </c:pt>
                <c:pt idx="40">
                  <c:v>0.6</c:v>
                </c:pt>
                <c:pt idx="41">
                  <c:v>0.6</c:v>
                </c:pt>
                <c:pt idx="42">
                  <c:v>0.9</c:v>
                </c:pt>
                <c:pt idx="43">
                  <c:v>1</c:v>
                </c:pt>
                <c:pt idx="44">
                  <c:v>0.9</c:v>
                </c:pt>
                <c:pt idx="45">
                  <c:v>0.6</c:v>
                </c:pt>
                <c:pt idx="46">
                  <c:v>0.7</c:v>
                </c:pt>
                <c:pt idx="47">
                  <c:v>1.1000000000000001</c:v>
                </c:pt>
                <c:pt idx="48">
                  <c:v>0.9</c:v>
                </c:pt>
                <c:pt idx="49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'15LC'!$G$2</c:f>
              <c:strCache>
                <c:ptCount val="1"/>
                <c:pt idx="0">
                  <c:v>224</c:v>
                </c:pt>
              </c:strCache>
            </c:strRef>
          </c:tx>
          <c:val>
            <c:numRef>
              <c:f>'15LC'!$G$3:$G$52</c:f>
              <c:numCache>
                <c:formatCode>General</c:formatCode>
                <c:ptCount val="50"/>
                <c:pt idx="0">
                  <c:v>0.7</c:v>
                </c:pt>
                <c:pt idx="1">
                  <c:v>0.9</c:v>
                </c:pt>
                <c:pt idx="2">
                  <c:v>0.7</c:v>
                </c:pt>
                <c:pt idx="3">
                  <c:v>0.6</c:v>
                </c:pt>
                <c:pt idx="4">
                  <c:v>0.7</c:v>
                </c:pt>
                <c:pt idx="5">
                  <c:v>0.6</c:v>
                </c:pt>
                <c:pt idx="6">
                  <c:v>0.7</c:v>
                </c:pt>
                <c:pt idx="7">
                  <c:v>0.7</c:v>
                </c:pt>
                <c:pt idx="8">
                  <c:v>0.9</c:v>
                </c:pt>
                <c:pt idx="9">
                  <c:v>0.6</c:v>
                </c:pt>
                <c:pt idx="10">
                  <c:v>0.9</c:v>
                </c:pt>
                <c:pt idx="11">
                  <c:v>0.6</c:v>
                </c:pt>
                <c:pt idx="12">
                  <c:v>0.9</c:v>
                </c:pt>
                <c:pt idx="13">
                  <c:v>0.9</c:v>
                </c:pt>
                <c:pt idx="14">
                  <c:v>0.6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0.6</c:v>
                </c:pt>
                <c:pt idx="23">
                  <c:v>0.7</c:v>
                </c:pt>
                <c:pt idx="24">
                  <c:v>0.9</c:v>
                </c:pt>
                <c:pt idx="25">
                  <c:v>0.7</c:v>
                </c:pt>
                <c:pt idx="26">
                  <c:v>0.6</c:v>
                </c:pt>
                <c:pt idx="27">
                  <c:v>0.7</c:v>
                </c:pt>
                <c:pt idx="28">
                  <c:v>0.6</c:v>
                </c:pt>
                <c:pt idx="29">
                  <c:v>0.9</c:v>
                </c:pt>
                <c:pt idx="30">
                  <c:v>0.6</c:v>
                </c:pt>
                <c:pt idx="31">
                  <c:v>0.7</c:v>
                </c:pt>
                <c:pt idx="32">
                  <c:v>0.9</c:v>
                </c:pt>
                <c:pt idx="33">
                  <c:v>0.6</c:v>
                </c:pt>
                <c:pt idx="34">
                  <c:v>0.6</c:v>
                </c:pt>
                <c:pt idx="35">
                  <c:v>0.7</c:v>
                </c:pt>
                <c:pt idx="36">
                  <c:v>0.7</c:v>
                </c:pt>
                <c:pt idx="37">
                  <c:v>0.7</c:v>
                </c:pt>
                <c:pt idx="38">
                  <c:v>0.6</c:v>
                </c:pt>
                <c:pt idx="39">
                  <c:v>0.7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0.7</c:v>
                </c:pt>
                <c:pt idx="44">
                  <c:v>0.7</c:v>
                </c:pt>
                <c:pt idx="45">
                  <c:v>0.6</c:v>
                </c:pt>
                <c:pt idx="46">
                  <c:v>0.7</c:v>
                </c:pt>
                <c:pt idx="47">
                  <c:v>0.7</c:v>
                </c:pt>
                <c:pt idx="48">
                  <c:v>0.7</c:v>
                </c:pt>
                <c:pt idx="49">
                  <c:v>0.7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'15LC'!$H$2</c:f>
              <c:strCache>
                <c:ptCount val="1"/>
                <c:pt idx="0">
                  <c:v>184</c:v>
                </c:pt>
              </c:strCache>
            </c:strRef>
          </c:tx>
          <c:val>
            <c:numRef>
              <c:f>'15LC'!$H$3:$H$52</c:f>
              <c:numCache>
                <c:formatCode>General</c:formatCode>
                <c:ptCount val="50"/>
                <c:pt idx="0">
                  <c:v>0.7</c:v>
                </c:pt>
                <c:pt idx="1">
                  <c:v>0.6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0.6</c:v>
                </c:pt>
                <c:pt idx="6">
                  <c:v>0.7</c:v>
                </c:pt>
                <c:pt idx="7">
                  <c:v>0.6</c:v>
                </c:pt>
                <c:pt idx="8">
                  <c:v>0.7</c:v>
                </c:pt>
                <c:pt idx="9">
                  <c:v>0.4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0.4</c:v>
                </c:pt>
                <c:pt idx="15">
                  <c:v>0.4</c:v>
                </c:pt>
                <c:pt idx="16">
                  <c:v>0.5</c:v>
                </c:pt>
                <c:pt idx="17">
                  <c:v>0.6</c:v>
                </c:pt>
                <c:pt idx="18">
                  <c:v>0.5</c:v>
                </c:pt>
                <c:pt idx="19">
                  <c:v>0.7</c:v>
                </c:pt>
                <c:pt idx="20">
                  <c:v>0.6</c:v>
                </c:pt>
                <c:pt idx="21">
                  <c:v>0.5</c:v>
                </c:pt>
                <c:pt idx="22">
                  <c:v>0.6</c:v>
                </c:pt>
                <c:pt idx="23">
                  <c:v>0.4</c:v>
                </c:pt>
                <c:pt idx="24">
                  <c:v>0.6</c:v>
                </c:pt>
                <c:pt idx="25">
                  <c:v>0.5</c:v>
                </c:pt>
                <c:pt idx="26">
                  <c:v>0.5</c:v>
                </c:pt>
                <c:pt idx="27">
                  <c:v>0.6</c:v>
                </c:pt>
                <c:pt idx="28">
                  <c:v>0.5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0.7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  <c:pt idx="36">
                  <c:v>0.4</c:v>
                </c:pt>
                <c:pt idx="37">
                  <c:v>0.5</c:v>
                </c:pt>
                <c:pt idx="38">
                  <c:v>0.6</c:v>
                </c:pt>
                <c:pt idx="39">
                  <c:v>0.5</c:v>
                </c:pt>
                <c:pt idx="40">
                  <c:v>0.5</c:v>
                </c:pt>
                <c:pt idx="41">
                  <c:v>0.7</c:v>
                </c:pt>
                <c:pt idx="42">
                  <c:v>0.4</c:v>
                </c:pt>
                <c:pt idx="43">
                  <c:v>0.5</c:v>
                </c:pt>
                <c:pt idx="44">
                  <c:v>0.6</c:v>
                </c:pt>
                <c:pt idx="45">
                  <c:v>0.7</c:v>
                </c:pt>
                <c:pt idx="46">
                  <c:v>0.9</c:v>
                </c:pt>
                <c:pt idx="47">
                  <c:v>0.6</c:v>
                </c:pt>
                <c:pt idx="48">
                  <c:v>0.6</c:v>
                </c:pt>
                <c:pt idx="49">
                  <c:v>0.7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'15LC'!$I$2</c:f>
              <c:strCache>
                <c:ptCount val="1"/>
                <c:pt idx="0">
                  <c:v>41</c:v>
                </c:pt>
              </c:strCache>
            </c:strRef>
          </c:tx>
          <c:val>
            <c:numRef>
              <c:f>'15LC'!$I$3:$I$52</c:f>
              <c:numCache>
                <c:formatCode>General</c:formatCode>
                <c:ptCount val="50"/>
                <c:pt idx="0">
                  <c:v>0.5</c:v>
                </c:pt>
                <c:pt idx="1">
                  <c:v>0.6</c:v>
                </c:pt>
                <c:pt idx="2">
                  <c:v>1.1000000000000001</c:v>
                </c:pt>
                <c:pt idx="3">
                  <c:v>0.7</c:v>
                </c:pt>
                <c:pt idx="4">
                  <c:v>1</c:v>
                </c:pt>
                <c:pt idx="5">
                  <c:v>0.6</c:v>
                </c:pt>
                <c:pt idx="6">
                  <c:v>0.9</c:v>
                </c:pt>
                <c:pt idx="7">
                  <c:v>0.9</c:v>
                </c:pt>
                <c:pt idx="8">
                  <c:v>0.7</c:v>
                </c:pt>
                <c:pt idx="9">
                  <c:v>0.9</c:v>
                </c:pt>
                <c:pt idx="10">
                  <c:v>0.7</c:v>
                </c:pt>
                <c:pt idx="11">
                  <c:v>1</c:v>
                </c:pt>
                <c:pt idx="12">
                  <c:v>0.6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0.7</c:v>
                </c:pt>
                <c:pt idx="17">
                  <c:v>1.1000000000000001</c:v>
                </c:pt>
                <c:pt idx="18">
                  <c:v>0.6</c:v>
                </c:pt>
                <c:pt idx="19">
                  <c:v>0.7</c:v>
                </c:pt>
                <c:pt idx="20">
                  <c:v>0.6</c:v>
                </c:pt>
                <c:pt idx="21">
                  <c:v>0.2</c:v>
                </c:pt>
                <c:pt idx="22">
                  <c:v>0.9</c:v>
                </c:pt>
                <c:pt idx="23">
                  <c:v>1.1000000000000001</c:v>
                </c:pt>
                <c:pt idx="24">
                  <c:v>0.7</c:v>
                </c:pt>
                <c:pt idx="25">
                  <c:v>1.3</c:v>
                </c:pt>
                <c:pt idx="26">
                  <c:v>0.7</c:v>
                </c:pt>
                <c:pt idx="27">
                  <c:v>1.1000000000000001</c:v>
                </c:pt>
                <c:pt idx="28">
                  <c:v>0.9</c:v>
                </c:pt>
                <c:pt idx="29">
                  <c:v>0.9</c:v>
                </c:pt>
                <c:pt idx="30">
                  <c:v>1</c:v>
                </c:pt>
                <c:pt idx="31">
                  <c:v>0.9</c:v>
                </c:pt>
                <c:pt idx="32">
                  <c:v>0.5</c:v>
                </c:pt>
                <c:pt idx="33">
                  <c:v>0.9</c:v>
                </c:pt>
                <c:pt idx="34">
                  <c:v>1</c:v>
                </c:pt>
                <c:pt idx="35">
                  <c:v>1</c:v>
                </c:pt>
                <c:pt idx="36">
                  <c:v>0.7</c:v>
                </c:pt>
                <c:pt idx="37">
                  <c:v>0.7</c:v>
                </c:pt>
                <c:pt idx="38">
                  <c:v>0.9</c:v>
                </c:pt>
                <c:pt idx="39">
                  <c:v>0.7</c:v>
                </c:pt>
                <c:pt idx="40">
                  <c:v>1.2</c:v>
                </c:pt>
                <c:pt idx="41">
                  <c:v>1</c:v>
                </c:pt>
                <c:pt idx="42">
                  <c:v>1</c:v>
                </c:pt>
                <c:pt idx="43">
                  <c:v>0.6</c:v>
                </c:pt>
                <c:pt idx="44">
                  <c:v>1.1000000000000001</c:v>
                </c:pt>
                <c:pt idx="45">
                  <c:v>0.9</c:v>
                </c:pt>
                <c:pt idx="46">
                  <c:v>0.5</c:v>
                </c:pt>
                <c:pt idx="47">
                  <c:v>1</c:v>
                </c:pt>
                <c:pt idx="48">
                  <c:v>0.7</c:v>
                </c:pt>
                <c:pt idx="49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34272"/>
        <c:axId val="66935808"/>
      </c:lineChart>
      <c:catAx>
        <c:axId val="66934272"/>
        <c:scaling>
          <c:orientation val="minMax"/>
        </c:scaling>
        <c:delete val="0"/>
        <c:axPos val="b"/>
        <c:majorTickMark val="out"/>
        <c:minorTickMark val="none"/>
        <c:tickLblPos val="nextTo"/>
        <c:crossAx val="66935808"/>
        <c:crosses val="autoZero"/>
        <c:auto val="1"/>
        <c:lblAlgn val="ctr"/>
        <c:lblOffset val="100"/>
        <c:noMultiLvlLbl val="0"/>
      </c:catAx>
      <c:valAx>
        <c:axId val="66935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934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'2LC'!$B$3:$B$52</c:f>
              <c:numCache>
                <c:formatCode>General</c:formatCode>
                <c:ptCount val="50"/>
                <c:pt idx="0">
                  <c:v>0.5</c:v>
                </c:pt>
                <c:pt idx="1">
                  <c:v>0.4</c:v>
                </c:pt>
                <c:pt idx="2">
                  <c:v>0.6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</c:v>
                </c:pt>
                <c:pt idx="8">
                  <c:v>0.6</c:v>
                </c:pt>
                <c:pt idx="9">
                  <c:v>0.6</c:v>
                </c:pt>
                <c:pt idx="10">
                  <c:v>0.4</c:v>
                </c:pt>
                <c:pt idx="11">
                  <c:v>0.6</c:v>
                </c:pt>
                <c:pt idx="12">
                  <c:v>0.5</c:v>
                </c:pt>
                <c:pt idx="13">
                  <c:v>0.4</c:v>
                </c:pt>
                <c:pt idx="14">
                  <c:v>0.4</c:v>
                </c:pt>
                <c:pt idx="15">
                  <c:v>0.5</c:v>
                </c:pt>
                <c:pt idx="16">
                  <c:v>0.7</c:v>
                </c:pt>
                <c:pt idx="17">
                  <c:v>0.2</c:v>
                </c:pt>
                <c:pt idx="18">
                  <c:v>0.4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0.4</c:v>
                </c:pt>
                <c:pt idx="24">
                  <c:v>0.5</c:v>
                </c:pt>
                <c:pt idx="25">
                  <c:v>0.6</c:v>
                </c:pt>
                <c:pt idx="26">
                  <c:v>0.6</c:v>
                </c:pt>
                <c:pt idx="27">
                  <c:v>0.5</c:v>
                </c:pt>
                <c:pt idx="28">
                  <c:v>0.2</c:v>
                </c:pt>
                <c:pt idx="29">
                  <c:v>0.5</c:v>
                </c:pt>
                <c:pt idx="30">
                  <c:v>0.6</c:v>
                </c:pt>
                <c:pt idx="31">
                  <c:v>0.5</c:v>
                </c:pt>
                <c:pt idx="32">
                  <c:v>0.4</c:v>
                </c:pt>
                <c:pt idx="33">
                  <c:v>0.2</c:v>
                </c:pt>
                <c:pt idx="34">
                  <c:v>0.5</c:v>
                </c:pt>
                <c:pt idx="35">
                  <c:v>0.7</c:v>
                </c:pt>
                <c:pt idx="36">
                  <c:v>0.6</c:v>
                </c:pt>
                <c:pt idx="37">
                  <c:v>0.6</c:v>
                </c:pt>
                <c:pt idx="38">
                  <c:v>0.4</c:v>
                </c:pt>
                <c:pt idx="39">
                  <c:v>0.6</c:v>
                </c:pt>
                <c:pt idx="40">
                  <c:v>0.5</c:v>
                </c:pt>
                <c:pt idx="41">
                  <c:v>0.4</c:v>
                </c:pt>
                <c:pt idx="42">
                  <c:v>0.5</c:v>
                </c:pt>
                <c:pt idx="43">
                  <c:v>0.5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0.4</c:v>
                </c:pt>
                <c:pt idx="49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'2LC'!$C$2</c:f>
              <c:strCache>
                <c:ptCount val="1"/>
                <c:pt idx="0">
                  <c:v>194</c:v>
                </c:pt>
              </c:strCache>
            </c:strRef>
          </c:tx>
          <c:val>
            <c:numRef>
              <c:f>'2LC'!$C$3:$C$52</c:f>
              <c:numCache>
                <c:formatCode>General</c:formatCode>
                <c:ptCount val="50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0.2</c:v>
                </c:pt>
                <c:pt idx="7">
                  <c:v>0.4</c:v>
                </c:pt>
                <c:pt idx="8">
                  <c:v>0.4</c:v>
                </c:pt>
                <c:pt idx="9">
                  <c:v>0.6</c:v>
                </c:pt>
                <c:pt idx="10">
                  <c:v>0.2</c:v>
                </c:pt>
                <c:pt idx="11">
                  <c:v>0.4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0.1</c:v>
                </c:pt>
                <c:pt idx="16">
                  <c:v>0.2</c:v>
                </c:pt>
                <c:pt idx="17">
                  <c:v>0.4</c:v>
                </c:pt>
                <c:pt idx="18">
                  <c:v>0.1</c:v>
                </c:pt>
                <c:pt idx="19">
                  <c:v>0.4</c:v>
                </c:pt>
                <c:pt idx="20">
                  <c:v>0.2</c:v>
                </c:pt>
                <c:pt idx="21">
                  <c:v>0.5</c:v>
                </c:pt>
                <c:pt idx="22">
                  <c:v>0.5</c:v>
                </c:pt>
                <c:pt idx="23">
                  <c:v>0.4</c:v>
                </c:pt>
                <c:pt idx="24">
                  <c:v>0.4</c:v>
                </c:pt>
                <c:pt idx="25">
                  <c:v>0.2</c:v>
                </c:pt>
                <c:pt idx="26">
                  <c:v>0.2</c:v>
                </c:pt>
                <c:pt idx="27">
                  <c:v>0.4</c:v>
                </c:pt>
                <c:pt idx="28">
                  <c:v>0.2</c:v>
                </c:pt>
                <c:pt idx="29">
                  <c:v>0.1</c:v>
                </c:pt>
                <c:pt idx="30">
                  <c:v>-0.1</c:v>
                </c:pt>
                <c:pt idx="31">
                  <c:v>0.2</c:v>
                </c:pt>
                <c:pt idx="32">
                  <c:v>0.2</c:v>
                </c:pt>
                <c:pt idx="33">
                  <c:v>0.5</c:v>
                </c:pt>
                <c:pt idx="34">
                  <c:v>0.5</c:v>
                </c:pt>
                <c:pt idx="35">
                  <c:v>0.2</c:v>
                </c:pt>
                <c:pt idx="36">
                  <c:v>0.4</c:v>
                </c:pt>
                <c:pt idx="37">
                  <c:v>0.2</c:v>
                </c:pt>
                <c:pt idx="38">
                  <c:v>0.4</c:v>
                </c:pt>
                <c:pt idx="39">
                  <c:v>0.2</c:v>
                </c:pt>
                <c:pt idx="40">
                  <c:v>0.1</c:v>
                </c:pt>
                <c:pt idx="41">
                  <c:v>0.1</c:v>
                </c:pt>
                <c:pt idx="42">
                  <c:v>0.2</c:v>
                </c:pt>
                <c:pt idx="43">
                  <c:v>0.2</c:v>
                </c:pt>
                <c:pt idx="44">
                  <c:v>0.1</c:v>
                </c:pt>
                <c:pt idx="45">
                  <c:v>0.2</c:v>
                </c:pt>
                <c:pt idx="46">
                  <c:v>0.5</c:v>
                </c:pt>
                <c:pt idx="47">
                  <c:v>0.1</c:v>
                </c:pt>
                <c:pt idx="48">
                  <c:v>0.4</c:v>
                </c:pt>
                <c:pt idx="49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'2LC'!$D$2</c:f>
              <c:strCache>
                <c:ptCount val="1"/>
                <c:pt idx="0">
                  <c:v>288</c:v>
                </c:pt>
              </c:strCache>
            </c:strRef>
          </c:tx>
          <c:val>
            <c:numRef>
              <c:f>'2LC'!$D$3:$D$52</c:f>
              <c:numCache>
                <c:formatCode>General</c:formatCode>
                <c:ptCount val="50"/>
                <c:pt idx="0">
                  <c:v>0.5</c:v>
                </c:pt>
                <c:pt idx="1">
                  <c:v>0.5</c:v>
                </c:pt>
                <c:pt idx="2">
                  <c:v>0.4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0.2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0.5</c:v>
                </c:pt>
                <c:pt idx="12">
                  <c:v>0.1</c:v>
                </c:pt>
                <c:pt idx="13">
                  <c:v>0.5</c:v>
                </c:pt>
                <c:pt idx="14">
                  <c:v>0.5</c:v>
                </c:pt>
                <c:pt idx="15">
                  <c:v>0.4</c:v>
                </c:pt>
                <c:pt idx="16">
                  <c:v>0.2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0.2</c:v>
                </c:pt>
                <c:pt idx="21">
                  <c:v>0.4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0.4</c:v>
                </c:pt>
                <c:pt idx="26">
                  <c:v>0.4</c:v>
                </c:pt>
                <c:pt idx="27">
                  <c:v>0.5</c:v>
                </c:pt>
                <c:pt idx="28">
                  <c:v>0.4</c:v>
                </c:pt>
                <c:pt idx="29">
                  <c:v>0.4</c:v>
                </c:pt>
                <c:pt idx="30">
                  <c:v>0.2</c:v>
                </c:pt>
                <c:pt idx="31">
                  <c:v>0.4</c:v>
                </c:pt>
                <c:pt idx="32">
                  <c:v>0.5</c:v>
                </c:pt>
                <c:pt idx="33">
                  <c:v>0.4</c:v>
                </c:pt>
                <c:pt idx="34">
                  <c:v>0.4</c:v>
                </c:pt>
                <c:pt idx="35">
                  <c:v>0.2</c:v>
                </c:pt>
                <c:pt idx="36">
                  <c:v>0.5</c:v>
                </c:pt>
                <c:pt idx="37">
                  <c:v>0.2</c:v>
                </c:pt>
                <c:pt idx="38">
                  <c:v>0.4</c:v>
                </c:pt>
                <c:pt idx="39">
                  <c:v>0.4</c:v>
                </c:pt>
                <c:pt idx="40">
                  <c:v>0.4</c:v>
                </c:pt>
                <c:pt idx="41">
                  <c:v>0.4</c:v>
                </c:pt>
                <c:pt idx="42">
                  <c:v>0.4</c:v>
                </c:pt>
                <c:pt idx="43">
                  <c:v>0.6</c:v>
                </c:pt>
                <c:pt idx="44">
                  <c:v>0.2</c:v>
                </c:pt>
                <c:pt idx="45">
                  <c:v>0.5</c:v>
                </c:pt>
                <c:pt idx="46">
                  <c:v>0.4</c:v>
                </c:pt>
                <c:pt idx="47">
                  <c:v>0.4</c:v>
                </c:pt>
                <c:pt idx="48">
                  <c:v>0.5</c:v>
                </c:pt>
                <c:pt idx="49">
                  <c:v>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'2LC'!$E$2</c:f>
              <c:strCache>
                <c:ptCount val="1"/>
                <c:pt idx="0">
                  <c:v>232</c:v>
                </c:pt>
              </c:strCache>
            </c:strRef>
          </c:tx>
          <c:val>
            <c:numRef>
              <c:f>'2LC'!$E$3:$E$52</c:f>
              <c:numCache>
                <c:formatCode>General</c:formatCode>
                <c:ptCount val="50"/>
                <c:pt idx="0">
                  <c:v>0.5</c:v>
                </c:pt>
                <c:pt idx="1">
                  <c:v>0.6</c:v>
                </c:pt>
                <c:pt idx="2">
                  <c:v>0.5</c:v>
                </c:pt>
                <c:pt idx="3">
                  <c:v>0.6</c:v>
                </c:pt>
                <c:pt idx="4">
                  <c:v>0.6</c:v>
                </c:pt>
                <c:pt idx="5">
                  <c:v>0.5</c:v>
                </c:pt>
                <c:pt idx="6">
                  <c:v>0.6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0.6</c:v>
                </c:pt>
                <c:pt idx="11">
                  <c:v>0.4</c:v>
                </c:pt>
                <c:pt idx="12">
                  <c:v>0.5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0.5</c:v>
                </c:pt>
                <c:pt idx="17">
                  <c:v>0.6</c:v>
                </c:pt>
                <c:pt idx="18">
                  <c:v>0.6</c:v>
                </c:pt>
                <c:pt idx="19">
                  <c:v>0.5</c:v>
                </c:pt>
                <c:pt idx="20">
                  <c:v>0.5</c:v>
                </c:pt>
                <c:pt idx="21">
                  <c:v>0.4</c:v>
                </c:pt>
                <c:pt idx="22">
                  <c:v>0.5</c:v>
                </c:pt>
                <c:pt idx="23">
                  <c:v>0.6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0.6</c:v>
                </c:pt>
                <c:pt idx="28">
                  <c:v>0.6</c:v>
                </c:pt>
                <c:pt idx="29">
                  <c:v>0.5</c:v>
                </c:pt>
                <c:pt idx="30">
                  <c:v>0.7</c:v>
                </c:pt>
                <c:pt idx="31">
                  <c:v>0.5</c:v>
                </c:pt>
                <c:pt idx="32">
                  <c:v>0.6</c:v>
                </c:pt>
                <c:pt idx="33">
                  <c:v>0.6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0.6</c:v>
                </c:pt>
                <c:pt idx="38">
                  <c:v>0.5</c:v>
                </c:pt>
                <c:pt idx="39">
                  <c:v>0.5</c:v>
                </c:pt>
                <c:pt idx="40">
                  <c:v>0.7</c:v>
                </c:pt>
                <c:pt idx="41">
                  <c:v>0.6</c:v>
                </c:pt>
                <c:pt idx="42">
                  <c:v>0.6</c:v>
                </c:pt>
                <c:pt idx="43">
                  <c:v>0.5</c:v>
                </c:pt>
                <c:pt idx="44">
                  <c:v>0.6</c:v>
                </c:pt>
                <c:pt idx="45">
                  <c:v>0.6</c:v>
                </c:pt>
                <c:pt idx="46">
                  <c:v>0.4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'2LC'!$F$2</c:f>
              <c:strCache>
                <c:ptCount val="1"/>
                <c:pt idx="0">
                  <c:v>237</c:v>
                </c:pt>
              </c:strCache>
            </c:strRef>
          </c:tx>
          <c:val>
            <c:numRef>
              <c:f>'2LC'!$F$3:$F$52</c:f>
              <c:numCache>
                <c:formatCode>General</c:formatCode>
                <c:ptCount val="50"/>
                <c:pt idx="0">
                  <c:v>0.7</c:v>
                </c:pt>
                <c:pt idx="1">
                  <c:v>0.6</c:v>
                </c:pt>
                <c:pt idx="2">
                  <c:v>0.6</c:v>
                </c:pt>
                <c:pt idx="3">
                  <c:v>0.9</c:v>
                </c:pt>
                <c:pt idx="4">
                  <c:v>0.7</c:v>
                </c:pt>
                <c:pt idx="5">
                  <c:v>0.9</c:v>
                </c:pt>
                <c:pt idx="6">
                  <c:v>1</c:v>
                </c:pt>
                <c:pt idx="7">
                  <c:v>0.6</c:v>
                </c:pt>
                <c:pt idx="8">
                  <c:v>0.9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0.9</c:v>
                </c:pt>
                <c:pt idx="13">
                  <c:v>1</c:v>
                </c:pt>
                <c:pt idx="14">
                  <c:v>0.9</c:v>
                </c:pt>
                <c:pt idx="15">
                  <c:v>0.7</c:v>
                </c:pt>
                <c:pt idx="16">
                  <c:v>0.9</c:v>
                </c:pt>
                <c:pt idx="17">
                  <c:v>1</c:v>
                </c:pt>
                <c:pt idx="18">
                  <c:v>0.6</c:v>
                </c:pt>
                <c:pt idx="19">
                  <c:v>0.6</c:v>
                </c:pt>
                <c:pt idx="20">
                  <c:v>0.7</c:v>
                </c:pt>
                <c:pt idx="21">
                  <c:v>0.9</c:v>
                </c:pt>
                <c:pt idx="22">
                  <c:v>0.7</c:v>
                </c:pt>
                <c:pt idx="23">
                  <c:v>0.6</c:v>
                </c:pt>
                <c:pt idx="24">
                  <c:v>0.5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1</c:v>
                </c:pt>
                <c:pt idx="29">
                  <c:v>0.9</c:v>
                </c:pt>
                <c:pt idx="30">
                  <c:v>0.7</c:v>
                </c:pt>
                <c:pt idx="31">
                  <c:v>0.9</c:v>
                </c:pt>
                <c:pt idx="32">
                  <c:v>0.7</c:v>
                </c:pt>
                <c:pt idx="33">
                  <c:v>1</c:v>
                </c:pt>
                <c:pt idx="34">
                  <c:v>0.7</c:v>
                </c:pt>
                <c:pt idx="35">
                  <c:v>0.6</c:v>
                </c:pt>
                <c:pt idx="36">
                  <c:v>0.7</c:v>
                </c:pt>
                <c:pt idx="37">
                  <c:v>0.6</c:v>
                </c:pt>
                <c:pt idx="38">
                  <c:v>0.7</c:v>
                </c:pt>
                <c:pt idx="39">
                  <c:v>0.7</c:v>
                </c:pt>
                <c:pt idx="40">
                  <c:v>0.5</c:v>
                </c:pt>
                <c:pt idx="41">
                  <c:v>0.9</c:v>
                </c:pt>
                <c:pt idx="42">
                  <c:v>0.6</c:v>
                </c:pt>
                <c:pt idx="43">
                  <c:v>0.6</c:v>
                </c:pt>
                <c:pt idx="44">
                  <c:v>0.9</c:v>
                </c:pt>
                <c:pt idx="45">
                  <c:v>0.6</c:v>
                </c:pt>
                <c:pt idx="46">
                  <c:v>0.7</c:v>
                </c:pt>
                <c:pt idx="47">
                  <c:v>0.9</c:v>
                </c:pt>
                <c:pt idx="48">
                  <c:v>0.7</c:v>
                </c:pt>
                <c:pt idx="49">
                  <c:v>0.9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'2LC'!$G$2</c:f>
              <c:strCache>
                <c:ptCount val="1"/>
                <c:pt idx="0">
                  <c:v>299</c:v>
                </c:pt>
              </c:strCache>
            </c:strRef>
          </c:tx>
          <c:val>
            <c:numRef>
              <c:f>'2LC'!$G$3:$G$52</c:f>
              <c:numCache>
                <c:formatCode>General</c:formatCode>
                <c:ptCount val="50"/>
                <c:pt idx="0">
                  <c:v>0.6</c:v>
                </c:pt>
                <c:pt idx="1">
                  <c:v>0.4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0.7</c:v>
                </c:pt>
                <c:pt idx="12">
                  <c:v>0.7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0.7</c:v>
                </c:pt>
                <c:pt idx="17">
                  <c:v>0.5</c:v>
                </c:pt>
                <c:pt idx="18">
                  <c:v>0.5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0.6</c:v>
                </c:pt>
                <c:pt idx="27">
                  <c:v>0.5</c:v>
                </c:pt>
                <c:pt idx="28">
                  <c:v>0.4</c:v>
                </c:pt>
                <c:pt idx="29">
                  <c:v>0.7</c:v>
                </c:pt>
                <c:pt idx="30">
                  <c:v>0.6</c:v>
                </c:pt>
                <c:pt idx="31">
                  <c:v>0.7</c:v>
                </c:pt>
                <c:pt idx="32">
                  <c:v>0.6</c:v>
                </c:pt>
                <c:pt idx="33">
                  <c:v>0.6</c:v>
                </c:pt>
                <c:pt idx="34">
                  <c:v>0.7</c:v>
                </c:pt>
                <c:pt idx="35">
                  <c:v>0.6</c:v>
                </c:pt>
                <c:pt idx="36">
                  <c:v>0.5</c:v>
                </c:pt>
                <c:pt idx="37">
                  <c:v>0.5</c:v>
                </c:pt>
                <c:pt idx="38">
                  <c:v>0.7</c:v>
                </c:pt>
                <c:pt idx="39">
                  <c:v>0.7</c:v>
                </c:pt>
                <c:pt idx="40">
                  <c:v>0.5</c:v>
                </c:pt>
                <c:pt idx="41">
                  <c:v>0.7</c:v>
                </c:pt>
                <c:pt idx="42">
                  <c:v>0.5</c:v>
                </c:pt>
                <c:pt idx="43">
                  <c:v>0.5</c:v>
                </c:pt>
                <c:pt idx="44">
                  <c:v>0.7</c:v>
                </c:pt>
                <c:pt idx="45">
                  <c:v>0.5</c:v>
                </c:pt>
                <c:pt idx="46">
                  <c:v>0.7</c:v>
                </c:pt>
                <c:pt idx="47">
                  <c:v>0.7</c:v>
                </c:pt>
                <c:pt idx="48">
                  <c:v>0.5</c:v>
                </c:pt>
                <c:pt idx="49">
                  <c:v>0.5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'2LC'!$H$2</c:f>
              <c:strCache>
                <c:ptCount val="1"/>
                <c:pt idx="0">
                  <c:v>278</c:v>
                </c:pt>
              </c:strCache>
            </c:strRef>
          </c:tx>
          <c:val>
            <c:numRef>
              <c:f>'2LC'!$H$3:$H$52</c:f>
              <c:numCache>
                <c:formatCode>General</c:formatCode>
                <c:ptCount val="50"/>
                <c:pt idx="0">
                  <c:v>0.7</c:v>
                </c:pt>
                <c:pt idx="1">
                  <c:v>0.5</c:v>
                </c:pt>
                <c:pt idx="2">
                  <c:v>0.6</c:v>
                </c:pt>
                <c:pt idx="3">
                  <c:v>0.4</c:v>
                </c:pt>
                <c:pt idx="4">
                  <c:v>0.5</c:v>
                </c:pt>
                <c:pt idx="5">
                  <c:v>0.5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0.5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0.6</c:v>
                </c:pt>
                <c:pt idx="17">
                  <c:v>0.4</c:v>
                </c:pt>
                <c:pt idx="18">
                  <c:v>0.4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0.4</c:v>
                </c:pt>
                <c:pt idx="24">
                  <c:v>0.5</c:v>
                </c:pt>
                <c:pt idx="25">
                  <c:v>0.5</c:v>
                </c:pt>
                <c:pt idx="26">
                  <c:v>0.6</c:v>
                </c:pt>
                <c:pt idx="27">
                  <c:v>0.4</c:v>
                </c:pt>
                <c:pt idx="28">
                  <c:v>0.2</c:v>
                </c:pt>
                <c:pt idx="29">
                  <c:v>0.6</c:v>
                </c:pt>
                <c:pt idx="30">
                  <c:v>0.4</c:v>
                </c:pt>
                <c:pt idx="31">
                  <c:v>0.6</c:v>
                </c:pt>
                <c:pt idx="32">
                  <c:v>0.2</c:v>
                </c:pt>
                <c:pt idx="33">
                  <c:v>0.4</c:v>
                </c:pt>
                <c:pt idx="34">
                  <c:v>0.6</c:v>
                </c:pt>
                <c:pt idx="35">
                  <c:v>0.6</c:v>
                </c:pt>
                <c:pt idx="36">
                  <c:v>0.5</c:v>
                </c:pt>
                <c:pt idx="37">
                  <c:v>0.5</c:v>
                </c:pt>
                <c:pt idx="38">
                  <c:v>0.6</c:v>
                </c:pt>
                <c:pt idx="39">
                  <c:v>0.6</c:v>
                </c:pt>
                <c:pt idx="40">
                  <c:v>0.5</c:v>
                </c:pt>
                <c:pt idx="41">
                  <c:v>0.4</c:v>
                </c:pt>
                <c:pt idx="42">
                  <c:v>0.4</c:v>
                </c:pt>
                <c:pt idx="43">
                  <c:v>0.6</c:v>
                </c:pt>
                <c:pt idx="44">
                  <c:v>0.5</c:v>
                </c:pt>
                <c:pt idx="45">
                  <c:v>0.6</c:v>
                </c:pt>
                <c:pt idx="46">
                  <c:v>0.6</c:v>
                </c:pt>
                <c:pt idx="47">
                  <c:v>0.5</c:v>
                </c:pt>
                <c:pt idx="48">
                  <c:v>0.4</c:v>
                </c:pt>
                <c:pt idx="49">
                  <c:v>0.4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'2LC'!$I$2</c:f>
              <c:strCache>
                <c:ptCount val="1"/>
                <c:pt idx="0">
                  <c:v>195</c:v>
                </c:pt>
              </c:strCache>
            </c:strRef>
          </c:tx>
          <c:val>
            <c:numRef>
              <c:f>'2LC'!$I$3:$I$52</c:f>
              <c:numCache>
                <c:formatCode>General</c:formatCode>
                <c:ptCount val="50"/>
                <c:pt idx="0">
                  <c:v>0.6</c:v>
                </c:pt>
                <c:pt idx="1">
                  <c:v>1.1000000000000001</c:v>
                </c:pt>
                <c:pt idx="2">
                  <c:v>0.9</c:v>
                </c:pt>
                <c:pt idx="3">
                  <c:v>0.9</c:v>
                </c:pt>
                <c:pt idx="4">
                  <c:v>0.7</c:v>
                </c:pt>
                <c:pt idx="5">
                  <c:v>0.7</c:v>
                </c:pt>
                <c:pt idx="6">
                  <c:v>0.6</c:v>
                </c:pt>
                <c:pt idx="7">
                  <c:v>0.9</c:v>
                </c:pt>
                <c:pt idx="8">
                  <c:v>1.1000000000000001</c:v>
                </c:pt>
                <c:pt idx="9">
                  <c:v>1</c:v>
                </c:pt>
                <c:pt idx="10">
                  <c:v>0.9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1.1000000000000001</c:v>
                </c:pt>
                <c:pt idx="18">
                  <c:v>1</c:v>
                </c:pt>
                <c:pt idx="19">
                  <c:v>1</c:v>
                </c:pt>
                <c:pt idx="20">
                  <c:v>0.7</c:v>
                </c:pt>
                <c:pt idx="21">
                  <c:v>0.9</c:v>
                </c:pt>
                <c:pt idx="22">
                  <c:v>0.7</c:v>
                </c:pt>
                <c:pt idx="23">
                  <c:v>0.9</c:v>
                </c:pt>
                <c:pt idx="24">
                  <c:v>1</c:v>
                </c:pt>
                <c:pt idx="25">
                  <c:v>0.9</c:v>
                </c:pt>
                <c:pt idx="26">
                  <c:v>1</c:v>
                </c:pt>
                <c:pt idx="27">
                  <c:v>0.9</c:v>
                </c:pt>
                <c:pt idx="28">
                  <c:v>1</c:v>
                </c:pt>
                <c:pt idx="29">
                  <c:v>0.7</c:v>
                </c:pt>
                <c:pt idx="30">
                  <c:v>0.9</c:v>
                </c:pt>
                <c:pt idx="31">
                  <c:v>0.9</c:v>
                </c:pt>
                <c:pt idx="32">
                  <c:v>0.7</c:v>
                </c:pt>
                <c:pt idx="33">
                  <c:v>0.6</c:v>
                </c:pt>
                <c:pt idx="34">
                  <c:v>1</c:v>
                </c:pt>
                <c:pt idx="35">
                  <c:v>0.9</c:v>
                </c:pt>
                <c:pt idx="36">
                  <c:v>0.9</c:v>
                </c:pt>
                <c:pt idx="37">
                  <c:v>1.1000000000000001</c:v>
                </c:pt>
                <c:pt idx="38">
                  <c:v>1.1000000000000001</c:v>
                </c:pt>
                <c:pt idx="39">
                  <c:v>0.9</c:v>
                </c:pt>
                <c:pt idx="40">
                  <c:v>1.1000000000000001</c:v>
                </c:pt>
                <c:pt idx="41">
                  <c:v>0.7</c:v>
                </c:pt>
                <c:pt idx="42">
                  <c:v>1.1000000000000001</c:v>
                </c:pt>
                <c:pt idx="43">
                  <c:v>1</c:v>
                </c:pt>
                <c:pt idx="44">
                  <c:v>0.6</c:v>
                </c:pt>
                <c:pt idx="45">
                  <c:v>0.7</c:v>
                </c:pt>
                <c:pt idx="46">
                  <c:v>0.7</c:v>
                </c:pt>
                <c:pt idx="47">
                  <c:v>0.4</c:v>
                </c:pt>
                <c:pt idx="48">
                  <c:v>0.9</c:v>
                </c:pt>
                <c:pt idx="4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61568"/>
        <c:axId val="60063104"/>
      </c:lineChart>
      <c:catAx>
        <c:axId val="60061568"/>
        <c:scaling>
          <c:orientation val="minMax"/>
        </c:scaling>
        <c:delete val="0"/>
        <c:axPos val="b"/>
        <c:majorTickMark val="out"/>
        <c:minorTickMark val="none"/>
        <c:tickLblPos val="nextTo"/>
        <c:crossAx val="60063104"/>
        <c:crosses val="autoZero"/>
        <c:auto val="1"/>
        <c:lblAlgn val="ctr"/>
        <c:lblOffset val="100"/>
        <c:noMultiLvlLbl val="0"/>
      </c:catAx>
      <c:valAx>
        <c:axId val="60063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061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'15RS'!$B$2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'15RS'!$B$3:$B$52</c:f>
              <c:numCache>
                <c:formatCode>General</c:formatCode>
                <c:ptCount val="50"/>
                <c:pt idx="0">
                  <c:v>22</c:v>
                </c:pt>
                <c:pt idx="1">
                  <c:v>22</c:v>
                </c:pt>
                <c:pt idx="2">
                  <c:v>21.7</c:v>
                </c:pt>
                <c:pt idx="3">
                  <c:v>22.1</c:v>
                </c:pt>
                <c:pt idx="4">
                  <c:v>22</c:v>
                </c:pt>
                <c:pt idx="5">
                  <c:v>21.9</c:v>
                </c:pt>
                <c:pt idx="6">
                  <c:v>21.9</c:v>
                </c:pt>
                <c:pt idx="7">
                  <c:v>21.9</c:v>
                </c:pt>
                <c:pt idx="8">
                  <c:v>21.9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22.1</c:v>
                </c:pt>
                <c:pt idx="13">
                  <c:v>22</c:v>
                </c:pt>
                <c:pt idx="14">
                  <c:v>21.7</c:v>
                </c:pt>
                <c:pt idx="15">
                  <c:v>22.1</c:v>
                </c:pt>
                <c:pt idx="16">
                  <c:v>21.9</c:v>
                </c:pt>
                <c:pt idx="17">
                  <c:v>22.1</c:v>
                </c:pt>
                <c:pt idx="18">
                  <c:v>21.9</c:v>
                </c:pt>
                <c:pt idx="19">
                  <c:v>21.9</c:v>
                </c:pt>
                <c:pt idx="20">
                  <c:v>22</c:v>
                </c:pt>
                <c:pt idx="21">
                  <c:v>22.1</c:v>
                </c:pt>
                <c:pt idx="22">
                  <c:v>22</c:v>
                </c:pt>
                <c:pt idx="23">
                  <c:v>21.7</c:v>
                </c:pt>
                <c:pt idx="24">
                  <c:v>22.2</c:v>
                </c:pt>
                <c:pt idx="25">
                  <c:v>22</c:v>
                </c:pt>
                <c:pt idx="26">
                  <c:v>22.1</c:v>
                </c:pt>
                <c:pt idx="27">
                  <c:v>21.7</c:v>
                </c:pt>
                <c:pt idx="28">
                  <c:v>22.1</c:v>
                </c:pt>
                <c:pt idx="29">
                  <c:v>22.2</c:v>
                </c:pt>
                <c:pt idx="30">
                  <c:v>22</c:v>
                </c:pt>
                <c:pt idx="31">
                  <c:v>22</c:v>
                </c:pt>
                <c:pt idx="32">
                  <c:v>22.1</c:v>
                </c:pt>
                <c:pt idx="33">
                  <c:v>22</c:v>
                </c:pt>
                <c:pt idx="34">
                  <c:v>22</c:v>
                </c:pt>
                <c:pt idx="35">
                  <c:v>22.2</c:v>
                </c:pt>
                <c:pt idx="36">
                  <c:v>22</c:v>
                </c:pt>
                <c:pt idx="37">
                  <c:v>21.9</c:v>
                </c:pt>
                <c:pt idx="38">
                  <c:v>22</c:v>
                </c:pt>
                <c:pt idx="39">
                  <c:v>22.1</c:v>
                </c:pt>
                <c:pt idx="40">
                  <c:v>22.1</c:v>
                </c:pt>
                <c:pt idx="41">
                  <c:v>21.7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22.2</c:v>
                </c:pt>
                <c:pt idx="46">
                  <c:v>22.1</c:v>
                </c:pt>
                <c:pt idx="47">
                  <c:v>21.7</c:v>
                </c:pt>
                <c:pt idx="48">
                  <c:v>22.1</c:v>
                </c:pt>
                <c:pt idx="49">
                  <c:v>22.1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'15RS'!$C$2</c:f>
              <c:strCache>
                <c:ptCount val="1"/>
                <c:pt idx="0">
                  <c:v>265</c:v>
                </c:pt>
              </c:strCache>
            </c:strRef>
          </c:tx>
          <c:val>
            <c:numRef>
              <c:f>'15RS'!$C$3:$C$52</c:f>
              <c:numCache>
                <c:formatCode>General</c:formatCode>
                <c:ptCount val="50"/>
                <c:pt idx="0">
                  <c:v>19.3</c:v>
                </c:pt>
                <c:pt idx="1">
                  <c:v>19</c:v>
                </c:pt>
                <c:pt idx="2">
                  <c:v>19</c:v>
                </c:pt>
                <c:pt idx="3">
                  <c:v>19.2</c:v>
                </c:pt>
                <c:pt idx="4">
                  <c:v>19.2</c:v>
                </c:pt>
                <c:pt idx="5">
                  <c:v>18.899999999999999</c:v>
                </c:pt>
                <c:pt idx="6">
                  <c:v>19.3</c:v>
                </c:pt>
                <c:pt idx="7">
                  <c:v>19.2</c:v>
                </c:pt>
                <c:pt idx="8">
                  <c:v>18.8</c:v>
                </c:pt>
                <c:pt idx="9">
                  <c:v>18.8</c:v>
                </c:pt>
                <c:pt idx="10">
                  <c:v>18.899999999999999</c:v>
                </c:pt>
                <c:pt idx="11">
                  <c:v>18.899999999999999</c:v>
                </c:pt>
                <c:pt idx="12">
                  <c:v>18.7</c:v>
                </c:pt>
                <c:pt idx="13">
                  <c:v>18.899999999999999</c:v>
                </c:pt>
                <c:pt idx="14">
                  <c:v>18.7</c:v>
                </c:pt>
                <c:pt idx="15">
                  <c:v>18.8</c:v>
                </c:pt>
                <c:pt idx="16">
                  <c:v>18.899999999999999</c:v>
                </c:pt>
                <c:pt idx="17">
                  <c:v>18.8</c:v>
                </c:pt>
                <c:pt idx="18">
                  <c:v>18.7</c:v>
                </c:pt>
                <c:pt idx="19">
                  <c:v>18.7</c:v>
                </c:pt>
                <c:pt idx="20">
                  <c:v>18.7</c:v>
                </c:pt>
                <c:pt idx="21">
                  <c:v>18.8</c:v>
                </c:pt>
                <c:pt idx="22">
                  <c:v>18.7</c:v>
                </c:pt>
                <c:pt idx="23">
                  <c:v>18.7</c:v>
                </c:pt>
                <c:pt idx="24">
                  <c:v>18.7</c:v>
                </c:pt>
                <c:pt idx="25">
                  <c:v>18.8</c:v>
                </c:pt>
                <c:pt idx="26">
                  <c:v>18.899999999999999</c:v>
                </c:pt>
                <c:pt idx="27">
                  <c:v>18.7</c:v>
                </c:pt>
                <c:pt idx="28">
                  <c:v>18.600000000000001</c:v>
                </c:pt>
                <c:pt idx="29">
                  <c:v>18.8</c:v>
                </c:pt>
                <c:pt idx="30">
                  <c:v>18.899999999999999</c:v>
                </c:pt>
                <c:pt idx="31">
                  <c:v>18.600000000000001</c:v>
                </c:pt>
                <c:pt idx="32">
                  <c:v>18.7</c:v>
                </c:pt>
                <c:pt idx="33">
                  <c:v>18.600000000000001</c:v>
                </c:pt>
                <c:pt idx="34">
                  <c:v>18.7</c:v>
                </c:pt>
                <c:pt idx="35">
                  <c:v>18.600000000000001</c:v>
                </c:pt>
                <c:pt idx="36">
                  <c:v>18.899999999999999</c:v>
                </c:pt>
                <c:pt idx="37">
                  <c:v>18.7</c:v>
                </c:pt>
                <c:pt idx="38">
                  <c:v>18.600000000000001</c:v>
                </c:pt>
                <c:pt idx="39">
                  <c:v>18.899999999999999</c:v>
                </c:pt>
                <c:pt idx="40">
                  <c:v>18.399999999999999</c:v>
                </c:pt>
                <c:pt idx="41">
                  <c:v>18.600000000000001</c:v>
                </c:pt>
                <c:pt idx="42">
                  <c:v>18.600000000000001</c:v>
                </c:pt>
                <c:pt idx="43">
                  <c:v>18.399999999999999</c:v>
                </c:pt>
                <c:pt idx="44">
                  <c:v>18.7</c:v>
                </c:pt>
                <c:pt idx="45">
                  <c:v>18.7</c:v>
                </c:pt>
                <c:pt idx="46">
                  <c:v>18.600000000000001</c:v>
                </c:pt>
                <c:pt idx="47">
                  <c:v>18.7</c:v>
                </c:pt>
                <c:pt idx="48">
                  <c:v>18.600000000000001</c:v>
                </c:pt>
                <c:pt idx="49">
                  <c:v>18.600000000000001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'15RS'!$D$2</c:f>
              <c:strCache>
                <c:ptCount val="1"/>
                <c:pt idx="0">
                  <c:v>248</c:v>
                </c:pt>
              </c:strCache>
            </c:strRef>
          </c:tx>
          <c:val>
            <c:numRef>
              <c:f>'15RS'!$D$3:$D$52</c:f>
              <c:numCache>
                <c:formatCode>General</c:formatCode>
                <c:ptCount val="50"/>
                <c:pt idx="0">
                  <c:v>21.6</c:v>
                </c:pt>
                <c:pt idx="1">
                  <c:v>21.7</c:v>
                </c:pt>
                <c:pt idx="2">
                  <c:v>21.7</c:v>
                </c:pt>
                <c:pt idx="3">
                  <c:v>21.5</c:v>
                </c:pt>
                <c:pt idx="4">
                  <c:v>21.5</c:v>
                </c:pt>
                <c:pt idx="5">
                  <c:v>21.4</c:v>
                </c:pt>
                <c:pt idx="6">
                  <c:v>21.2</c:v>
                </c:pt>
                <c:pt idx="7">
                  <c:v>21.1</c:v>
                </c:pt>
                <c:pt idx="8">
                  <c:v>21.2</c:v>
                </c:pt>
                <c:pt idx="9">
                  <c:v>21.4</c:v>
                </c:pt>
                <c:pt idx="10">
                  <c:v>21.1</c:v>
                </c:pt>
                <c:pt idx="11">
                  <c:v>21.2</c:v>
                </c:pt>
                <c:pt idx="12">
                  <c:v>21.1</c:v>
                </c:pt>
                <c:pt idx="13">
                  <c:v>21.1</c:v>
                </c:pt>
                <c:pt idx="14">
                  <c:v>20.9</c:v>
                </c:pt>
                <c:pt idx="15">
                  <c:v>21</c:v>
                </c:pt>
                <c:pt idx="16">
                  <c:v>20.9</c:v>
                </c:pt>
                <c:pt idx="17">
                  <c:v>21</c:v>
                </c:pt>
                <c:pt idx="18">
                  <c:v>21</c:v>
                </c:pt>
                <c:pt idx="19">
                  <c:v>20.9</c:v>
                </c:pt>
                <c:pt idx="20">
                  <c:v>20.9</c:v>
                </c:pt>
                <c:pt idx="21">
                  <c:v>21</c:v>
                </c:pt>
                <c:pt idx="22">
                  <c:v>20.9</c:v>
                </c:pt>
                <c:pt idx="23">
                  <c:v>21.1</c:v>
                </c:pt>
                <c:pt idx="24">
                  <c:v>20.9</c:v>
                </c:pt>
                <c:pt idx="25">
                  <c:v>20.9</c:v>
                </c:pt>
                <c:pt idx="26">
                  <c:v>21</c:v>
                </c:pt>
                <c:pt idx="27">
                  <c:v>20.9</c:v>
                </c:pt>
                <c:pt idx="28">
                  <c:v>20.9</c:v>
                </c:pt>
                <c:pt idx="29">
                  <c:v>21</c:v>
                </c:pt>
                <c:pt idx="30">
                  <c:v>20.9</c:v>
                </c:pt>
                <c:pt idx="31">
                  <c:v>20.9</c:v>
                </c:pt>
                <c:pt idx="32">
                  <c:v>20.9</c:v>
                </c:pt>
                <c:pt idx="33">
                  <c:v>20.9</c:v>
                </c:pt>
                <c:pt idx="34">
                  <c:v>20.9</c:v>
                </c:pt>
                <c:pt idx="35">
                  <c:v>20.6</c:v>
                </c:pt>
                <c:pt idx="36">
                  <c:v>20.8</c:v>
                </c:pt>
                <c:pt idx="37">
                  <c:v>20.8</c:v>
                </c:pt>
                <c:pt idx="38">
                  <c:v>20.6</c:v>
                </c:pt>
                <c:pt idx="39">
                  <c:v>20.6</c:v>
                </c:pt>
                <c:pt idx="40">
                  <c:v>20.6</c:v>
                </c:pt>
                <c:pt idx="41">
                  <c:v>20.8</c:v>
                </c:pt>
                <c:pt idx="42">
                  <c:v>20.6</c:v>
                </c:pt>
                <c:pt idx="43">
                  <c:v>20.5</c:v>
                </c:pt>
                <c:pt idx="44">
                  <c:v>20.8</c:v>
                </c:pt>
                <c:pt idx="45">
                  <c:v>20.5</c:v>
                </c:pt>
                <c:pt idx="46">
                  <c:v>20.399999999999999</c:v>
                </c:pt>
                <c:pt idx="47">
                  <c:v>20.8</c:v>
                </c:pt>
                <c:pt idx="48">
                  <c:v>20.399999999999999</c:v>
                </c:pt>
                <c:pt idx="49">
                  <c:v>20.399999999999999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'15RS'!$E$2</c:f>
              <c:strCache>
                <c:ptCount val="1"/>
                <c:pt idx="0">
                  <c:v>175</c:v>
                </c:pt>
              </c:strCache>
            </c:strRef>
          </c:tx>
          <c:val>
            <c:numRef>
              <c:f>'15RS'!$E$3:$E$52</c:f>
              <c:numCache>
                <c:formatCode>General</c:formatCode>
                <c:ptCount val="50"/>
                <c:pt idx="0">
                  <c:v>20.100000000000001</c:v>
                </c:pt>
                <c:pt idx="1">
                  <c:v>20.3</c:v>
                </c:pt>
                <c:pt idx="2">
                  <c:v>20.100000000000001</c:v>
                </c:pt>
                <c:pt idx="3">
                  <c:v>20.100000000000001</c:v>
                </c:pt>
                <c:pt idx="4">
                  <c:v>19.899999999999999</c:v>
                </c:pt>
                <c:pt idx="5">
                  <c:v>19.899999999999999</c:v>
                </c:pt>
                <c:pt idx="6">
                  <c:v>20</c:v>
                </c:pt>
                <c:pt idx="7">
                  <c:v>19.8</c:v>
                </c:pt>
                <c:pt idx="8">
                  <c:v>19.8</c:v>
                </c:pt>
                <c:pt idx="9">
                  <c:v>20</c:v>
                </c:pt>
                <c:pt idx="10">
                  <c:v>20</c:v>
                </c:pt>
                <c:pt idx="11">
                  <c:v>19.7</c:v>
                </c:pt>
                <c:pt idx="12">
                  <c:v>19.8</c:v>
                </c:pt>
                <c:pt idx="13">
                  <c:v>19.7</c:v>
                </c:pt>
                <c:pt idx="14">
                  <c:v>19.899999999999999</c:v>
                </c:pt>
                <c:pt idx="15">
                  <c:v>19.7</c:v>
                </c:pt>
                <c:pt idx="16">
                  <c:v>19.899999999999999</c:v>
                </c:pt>
                <c:pt idx="17">
                  <c:v>19.899999999999999</c:v>
                </c:pt>
                <c:pt idx="18">
                  <c:v>19.899999999999999</c:v>
                </c:pt>
                <c:pt idx="19">
                  <c:v>19.8</c:v>
                </c:pt>
                <c:pt idx="20">
                  <c:v>19.8</c:v>
                </c:pt>
                <c:pt idx="21">
                  <c:v>19.7</c:v>
                </c:pt>
                <c:pt idx="22">
                  <c:v>19.7</c:v>
                </c:pt>
                <c:pt idx="23">
                  <c:v>19.8</c:v>
                </c:pt>
                <c:pt idx="24">
                  <c:v>19.7</c:v>
                </c:pt>
                <c:pt idx="25">
                  <c:v>19.8</c:v>
                </c:pt>
                <c:pt idx="26">
                  <c:v>19.8</c:v>
                </c:pt>
                <c:pt idx="27">
                  <c:v>19.8</c:v>
                </c:pt>
                <c:pt idx="28">
                  <c:v>19.5</c:v>
                </c:pt>
                <c:pt idx="29">
                  <c:v>19.8</c:v>
                </c:pt>
                <c:pt idx="30">
                  <c:v>19.7</c:v>
                </c:pt>
                <c:pt idx="31">
                  <c:v>19.8</c:v>
                </c:pt>
                <c:pt idx="32">
                  <c:v>19.8</c:v>
                </c:pt>
                <c:pt idx="33">
                  <c:v>19.8</c:v>
                </c:pt>
                <c:pt idx="34">
                  <c:v>19.7</c:v>
                </c:pt>
                <c:pt idx="35">
                  <c:v>19.5</c:v>
                </c:pt>
                <c:pt idx="36">
                  <c:v>19.7</c:v>
                </c:pt>
                <c:pt idx="37">
                  <c:v>19.8</c:v>
                </c:pt>
                <c:pt idx="38">
                  <c:v>19.8</c:v>
                </c:pt>
                <c:pt idx="39">
                  <c:v>19.5</c:v>
                </c:pt>
                <c:pt idx="40">
                  <c:v>19.7</c:v>
                </c:pt>
                <c:pt idx="41">
                  <c:v>19.8</c:v>
                </c:pt>
                <c:pt idx="42">
                  <c:v>19.8</c:v>
                </c:pt>
                <c:pt idx="43">
                  <c:v>19.8</c:v>
                </c:pt>
                <c:pt idx="44">
                  <c:v>19.7</c:v>
                </c:pt>
                <c:pt idx="45">
                  <c:v>19.7</c:v>
                </c:pt>
                <c:pt idx="46">
                  <c:v>19.7</c:v>
                </c:pt>
                <c:pt idx="47">
                  <c:v>19.8</c:v>
                </c:pt>
                <c:pt idx="48">
                  <c:v>19.5</c:v>
                </c:pt>
                <c:pt idx="49">
                  <c:v>19.5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'15RS'!$F$2</c:f>
              <c:strCache>
                <c:ptCount val="1"/>
                <c:pt idx="0">
                  <c:v>259</c:v>
                </c:pt>
              </c:strCache>
            </c:strRef>
          </c:tx>
          <c:val>
            <c:numRef>
              <c:f>'15RS'!$F$3:$F$52</c:f>
              <c:numCache>
                <c:formatCode>General</c:formatCode>
                <c:ptCount val="50"/>
                <c:pt idx="0">
                  <c:v>21.4</c:v>
                </c:pt>
                <c:pt idx="1">
                  <c:v>21</c:v>
                </c:pt>
                <c:pt idx="2">
                  <c:v>21.1</c:v>
                </c:pt>
                <c:pt idx="3">
                  <c:v>20.9</c:v>
                </c:pt>
                <c:pt idx="4">
                  <c:v>20.9</c:v>
                </c:pt>
                <c:pt idx="5">
                  <c:v>21</c:v>
                </c:pt>
                <c:pt idx="6">
                  <c:v>21</c:v>
                </c:pt>
                <c:pt idx="7">
                  <c:v>20.9</c:v>
                </c:pt>
                <c:pt idx="8">
                  <c:v>20.9</c:v>
                </c:pt>
                <c:pt idx="9">
                  <c:v>20.8</c:v>
                </c:pt>
                <c:pt idx="10">
                  <c:v>20.8</c:v>
                </c:pt>
                <c:pt idx="11">
                  <c:v>20.5</c:v>
                </c:pt>
                <c:pt idx="12">
                  <c:v>20.8</c:v>
                </c:pt>
                <c:pt idx="13">
                  <c:v>20.8</c:v>
                </c:pt>
                <c:pt idx="14">
                  <c:v>20.8</c:v>
                </c:pt>
                <c:pt idx="15">
                  <c:v>20.5</c:v>
                </c:pt>
                <c:pt idx="16">
                  <c:v>20.6</c:v>
                </c:pt>
                <c:pt idx="17">
                  <c:v>20.5</c:v>
                </c:pt>
                <c:pt idx="18">
                  <c:v>20.6</c:v>
                </c:pt>
                <c:pt idx="19">
                  <c:v>20.8</c:v>
                </c:pt>
                <c:pt idx="20">
                  <c:v>20.8</c:v>
                </c:pt>
                <c:pt idx="21">
                  <c:v>20.5</c:v>
                </c:pt>
                <c:pt idx="22">
                  <c:v>20.8</c:v>
                </c:pt>
                <c:pt idx="23">
                  <c:v>20.6</c:v>
                </c:pt>
                <c:pt idx="24">
                  <c:v>20.6</c:v>
                </c:pt>
                <c:pt idx="25">
                  <c:v>20.5</c:v>
                </c:pt>
                <c:pt idx="26">
                  <c:v>20.6</c:v>
                </c:pt>
                <c:pt idx="27">
                  <c:v>20.8</c:v>
                </c:pt>
                <c:pt idx="28">
                  <c:v>20.399999999999999</c:v>
                </c:pt>
                <c:pt idx="29">
                  <c:v>20.5</c:v>
                </c:pt>
                <c:pt idx="30">
                  <c:v>20.3</c:v>
                </c:pt>
                <c:pt idx="31">
                  <c:v>20.8</c:v>
                </c:pt>
                <c:pt idx="32">
                  <c:v>20.100000000000001</c:v>
                </c:pt>
                <c:pt idx="33">
                  <c:v>20.5</c:v>
                </c:pt>
                <c:pt idx="34">
                  <c:v>20.399999999999999</c:v>
                </c:pt>
                <c:pt idx="35">
                  <c:v>20.5</c:v>
                </c:pt>
                <c:pt idx="36">
                  <c:v>20.5</c:v>
                </c:pt>
                <c:pt idx="37">
                  <c:v>20.6</c:v>
                </c:pt>
                <c:pt idx="38">
                  <c:v>20.6</c:v>
                </c:pt>
                <c:pt idx="39">
                  <c:v>20.5</c:v>
                </c:pt>
                <c:pt idx="40">
                  <c:v>20.399999999999999</c:v>
                </c:pt>
                <c:pt idx="41">
                  <c:v>20.6</c:v>
                </c:pt>
                <c:pt idx="42">
                  <c:v>20.6</c:v>
                </c:pt>
                <c:pt idx="43">
                  <c:v>20.3</c:v>
                </c:pt>
                <c:pt idx="44">
                  <c:v>20.399999999999999</c:v>
                </c:pt>
                <c:pt idx="45">
                  <c:v>20.5</c:v>
                </c:pt>
                <c:pt idx="46">
                  <c:v>20.399999999999999</c:v>
                </c:pt>
                <c:pt idx="47">
                  <c:v>20.6</c:v>
                </c:pt>
                <c:pt idx="48">
                  <c:v>20.5</c:v>
                </c:pt>
                <c:pt idx="49">
                  <c:v>20.5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'15RS'!$G$2</c:f>
              <c:strCache>
                <c:ptCount val="1"/>
                <c:pt idx="0">
                  <c:v>224</c:v>
                </c:pt>
              </c:strCache>
            </c:strRef>
          </c:tx>
          <c:val>
            <c:numRef>
              <c:f>'15RS'!$G$3:$G$52</c:f>
              <c:numCache>
                <c:formatCode>General</c:formatCode>
                <c:ptCount val="50"/>
                <c:pt idx="0">
                  <c:v>20.3</c:v>
                </c:pt>
                <c:pt idx="1">
                  <c:v>20.5</c:v>
                </c:pt>
                <c:pt idx="2">
                  <c:v>20.3</c:v>
                </c:pt>
                <c:pt idx="3">
                  <c:v>20.3</c:v>
                </c:pt>
                <c:pt idx="4">
                  <c:v>20.399999999999999</c:v>
                </c:pt>
                <c:pt idx="5">
                  <c:v>20.3</c:v>
                </c:pt>
                <c:pt idx="6">
                  <c:v>20.100000000000001</c:v>
                </c:pt>
                <c:pt idx="7">
                  <c:v>20.3</c:v>
                </c:pt>
                <c:pt idx="8">
                  <c:v>20.399999999999999</c:v>
                </c:pt>
                <c:pt idx="9">
                  <c:v>20.100000000000001</c:v>
                </c:pt>
                <c:pt idx="10">
                  <c:v>20.100000000000001</c:v>
                </c:pt>
                <c:pt idx="11">
                  <c:v>20.3</c:v>
                </c:pt>
                <c:pt idx="12">
                  <c:v>20.3</c:v>
                </c:pt>
                <c:pt idx="13">
                  <c:v>20.3</c:v>
                </c:pt>
                <c:pt idx="14">
                  <c:v>20.3</c:v>
                </c:pt>
                <c:pt idx="15">
                  <c:v>20.3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20.100000000000001</c:v>
                </c:pt>
                <c:pt idx="20">
                  <c:v>20.3</c:v>
                </c:pt>
                <c:pt idx="21">
                  <c:v>20.3</c:v>
                </c:pt>
                <c:pt idx="22">
                  <c:v>20.100000000000001</c:v>
                </c:pt>
                <c:pt idx="23">
                  <c:v>20.3</c:v>
                </c:pt>
                <c:pt idx="24">
                  <c:v>20.3</c:v>
                </c:pt>
                <c:pt idx="25">
                  <c:v>19.899999999999999</c:v>
                </c:pt>
                <c:pt idx="26">
                  <c:v>20</c:v>
                </c:pt>
                <c:pt idx="27">
                  <c:v>20.100000000000001</c:v>
                </c:pt>
                <c:pt idx="28">
                  <c:v>20.3</c:v>
                </c:pt>
                <c:pt idx="29">
                  <c:v>20.100000000000001</c:v>
                </c:pt>
                <c:pt idx="30">
                  <c:v>20.100000000000001</c:v>
                </c:pt>
                <c:pt idx="31">
                  <c:v>20.3</c:v>
                </c:pt>
                <c:pt idx="32">
                  <c:v>20</c:v>
                </c:pt>
                <c:pt idx="33">
                  <c:v>19.899999999999999</c:v>
                </c:pt>
                <c:pt idx="34">
                  <c:v>20</c:v>
                </c:pt>
                <c:pt idx="35">
                  <c:v>20.100000000000001</c:v>
                </c:pt>
                <c:pt idx="36">
                  <c:v>20.100000000000001</c:v>
                </c:pt>
                <c:pt idx="37">
                  <c:v>20</c:v>
                </c:pt>
                <c:pt idx="38">
                  <c:v>20.100000000000001</c:v>
                </c:pt>
                <c:pt idx="39">
                  <c:v>20.100000000000001</c:v>
                </c:pt>
                <c:pt idx="40">
                  <c:v>20.100000000000001</c:v>
                </c:pt>
                <c:pt idx="41">
                  <c:v>20.100000000000001</c:v>
                </c:pt>
                <c:pt idx="42">
                  <c:v>20.100000000000001</c:v>
                </c:pt>
                <c:pt idx="43">
                  <c:v>20.100000000000001</c:v>
                </c:pt>
                <c:pt idx="44">
                  <c:v>20</c:v>
                </c:pt>
                <c:pt idx="45">
                  <c:v>20.3</c:v>
                </c:pt>
                <c:pt idx="46">
                  <c:v>20.100000000000001</c:v>
                </c:pt>
                <c:pt idx="47">
                  <c:v>20</c:v>
                </c:pt>
                <c:pt idx="48">
                  <c:v>20.100000000000001</c:v>
                </c:pt>
                <c:pt idx="49">
                  <c:v>20.100000000000001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'15RS'!$H$2</c:f>
              <c:strCache>
                <c:ptCount val="1"/>
                <c:pt idx="0">
                  <c:v>184</c:v>
                </c:pt>
              </c:strCache>
            </c:strRef>
          </c:tx>
          <c:val>
            <c:numRef>
              <c:f>'15RS'!$H$3:$H$52</c:f>
              <c:numCache>
                <c:formatCode>General</c:formatCode>
                <c:ptCount val="50"/>
                <c:pt idx="0">
                  <c:v>19.5</c:v>
                </c:pt>
                <c:pt idx="1">
                  <c:v>19.399999999999999</c:v>
                </c:pt>
                <c:pt idx="2">
                  <c:v>19.3</c:v>
                </c:pt>
                <c:pt idx="3">
                  <c:v>19.399999999999999</c:v>
                </c:pt>
                <c:pt idx="4">
                  <c:v>19.5</c:v>
                </c:pt>
                <c:pt idx="5">
                  <c:v>19.5</c:v>
                </c:pt>
                <c:pt idx="6">
                  <c:v>19.3</c:v>
                </c:pt>
                <c:pt idx="7">
                  <c:v>19.5</c:v>
                </c:pt>
                <c:pt idx="8">
                  <c:v>19.5</c:v>
                </c:pt>
                <c:pt idx="9">
                  <c:v>19.399999999999999</c:v>
                </c:pt>
                <c:pt idx="10">
                  <c:v>19.399999999999999</c:v>
                </c:pt>
                <c:pt idx="11">
                  <c:v>19.5</c:v>
                </c:pt>
                <c:pt idx="12">
                  <c:v>19.5</c:v>
                </c:pt>
                <c:pt idx="13">
                  <c:v>19.5</c:v>
                </c:pt>
                <c:pt idx="14">
                  <c:v>19.399999999999999</c:v>
                </c:pt>
                <c:pt idx="15">
                  <c:v>19.7</c:v>
                </c:pt>
                <c:pt idx="16">
                  <c:v>19.399999999999999</c:v>
                </c:pt>
                <c:pt idx="17">
                  <c:v>19.399999999999999</c:v>
                </c:pt>
                <c:pt idx="18">
                  <c:v>19.399999999999999</c:v>
                </c:pt>
                <c:pt idx="19">
                  <c:v>19.399999999999999</c:v>
                </c:pt>
                <c:pt idx="20">
                  <c:v>19.5</c:v>
                </c:pt>
                <c:pt idx="21">
                  <c:v>19.5</c:v>
                </c:pt>
                <c:pt idx="22">
                  <c:v>19.399999999999999</c:v>
                </c:pt>
                <c:pt idx="23">
                  <c:v>19.399999999999999</c:v>
                </c:pt>
                <c:pt idx="24">
                  <c:v>19.7</c:v>
                </c:pt>
                <c:pt idx="25">
                  <c:v>19.399999999999999</c:v>
                </c:pt>
                <c:pt idx="26">
                  <c:v>19.7</c:v>
                </c:pt>
                <c:pt idx="27">
                  <c:v>19.3</c:v>
                </c:pt>
                <c:pt idx="28">
                  <c:v>19.399999999999999</c:v>
                </c:pt>
                <c:pt idx="29">
                  <c:v>19.8</c:v>
                </c:pt>
                <c:pt idx="30">
                  <c:v>19.5</c:v>
                </c:pt>
                <c:pt idx="31">
                  <c:v>19.5</c:v>
                </c:pt>
                <c:pt idx="32">
                  <c:v>19.5</c:v>
                </c:pt>
                <c:pt idx="33">
                  <c:v>19.399999999999999</c:v>
                </c:pt>
                <c:pt idx="34">
                  <c:v>19.5</c:v>
                </c:pt>
                <c:pt idx="35">
                  <c:v>19.399999999999999</c:v>
                </c:pt>
                <c:pt idx="36">
                  <c:v>19.5</c:v>
                </c:pt>
                <c:pt idx="37">
                  <c:v>19.399999999999999</c:v>
                </c:pt>
                <c:pt idx="38">
                  <c:v>19.5</c:v>
                </c:pt>
                <c:pt idx="39">
                  <c:v>19.5</c:v>
                </c:pt>
                <c:pt idx="40">
                  <c:v>19.5</c:v>
                </c:pt>
                <c:pt idx="41">
                  <c:v>19.3</c:v>
                </c:pt>
                <c:pt idx="42">
                  <c:v>19.399999999999999</c:v>
                </c:pt>
                <c:pt idx="43">
                  <c:v>19.399999999999999</c:v>
                </c:pt>
                <c:pt idx="44">
                  <c:v>19.5</c:v>
                </c:pt>
                <c:pt idx="45">
                  <c:v>19.5</c:v>
                </c:pt>
                <c:pt idx="46">
                  <c:v>19.399999999999999</c:v>
                </c:pt>
                <c:pt idx="47">
                  <c:v>19.399999999999999</c:v>
                </c:pt>
                <c:pt idx="48">
                  <c:v>19.5</c:v>
                </c:pt>
                <c:pt idx="49">
                  <c:v>19.399999999999999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'15RS'!$I$2</c:f>
              <c:strCache>
                <c:ptCount val="1"/>
                <c:pt idx="0">
                  <c:v>41</c:v>
                </c:pt>
              </c:strCache>
            </c:strRef>
          </c:tx>
          <c:val>
            <c:numRef>
              <c:f>'15RS'!$I$3:$I$52</c:f>
              <c:numCache>
                <c:formatCode>General</c:formatCode>
                <c:ptCount val="50"/>
                <c:pt idx="0">
                  <c:v>17.7</c:v>
                </c:pt>
                <c:pt idx="1">
                  <c:v>17.3</c:v>
                </c:pt>
                <c:pt idx="2">
                  <c:v>17.5</c:v>
                </c:pt>
                <c:pt idx="3">
                  <c:v>17.7</c:v>
                </c:pt>
                <c:pt idx="4">
                  <c:v>17.8</c:v>
                </c:pt>
                <c:pt idx="5">
                  <c:v>17.8</c:v>
                </c:pt>
                <c:pt idx="6">
                  <c:v>17.8</c:v>
                </c:pt>
                <c:pt idx="7">
                  <c:v>17.600000000000001</c:v>
                </c:pt>
                <c:pt idx="8">
                  <c:v>17.600000000000001</c:v>
                </c:pt>
                <c:pt idx="9">
                  <c:v>17.3</c:v>
                </c:pt>
                <c:pt idx="10">
                  <c:v>17.8</c:v>
                </c:pt>
                <c:pt idx="11">
                  <c:v>17.8</c:v>
                </c:pt>
                <c:pt idx="12">
                  <c:v>17.600000000000001</c:v>
                </c:pt>
                <c:pt idx="13">
                  <c:v>17.7</c:v>
                </c:pt>
                <c:pt idx="14">
                  <c:v>17.7</c:v>
                </c:pt>
                <c:pt idx="15">
                  <c:v>17.600000000000001</c:v>
                </c:pt>
                <c:pt idx="16">
                  <c:v>17.8</c:v>
                </c:pt>
                <c:pt idx="17">
                  <c:v>17.7</c:v>
                </c:pt>
                <c:pt idx="18">
                  <c:v>17.8</c:v>
                </c:pt>
                <c:pt idx="19">
                  <c:v>17.8</c:v>
                </c:pt>
                <c:pt idx="20">
                  <c:v>17.5</c:v>
                </c:pt>
                <c:pt idx="21">
                  <c:v>17.7</c:v>
                </c:pt>
                <c:pt idx="22">
                  <c:v>17.899999999999999</c:v>
                </c:pt>
                <c:pt idx="23">
                  <c:v>17.5</c:v>
                </c:pt>
                <c:pt idx="24">
                  <c:v>17.600000000000001</c:v>
                </c:pt>
                <c:pt idx="25">
                  <c:v>17.600000000000001</c:v>
                </c:pt>
                <c:pt idx="26">
                  <c:v>17.600000000000001</c:v>
                </c:pt>
                <c:pt idx="27">
                  <c:v>17.600000000000001</c:v>
                </c:pt>
                <c:pt idx="28">
                  <c:v>17.600000000000001</c:v>
                </c:pt>
                <c:pt idx="29">
                  <c:v>17.7</c:v>
                </c:pt>
                <c:pt idx="30">
                  <c:v>17.899999999999999</c:v>
                </c:pt>
                <c:pt idx="31">
                  <c:v>17.600000000000001</c:v>
                </c:pt>
                <c:pt idx="32">
                  <c:v>17.7</c:v>
                </c:pt>
                <c:pt idx="33">
                  <c:v>17.3</c:v>
                </c:pt>
                <c:pt idx="34">
                  <c:v>17.600000000000001</c:v>
                </c:pt>
                <c:pt idx="35">
                  <c:v>17.600000000000001</c:v>
                </c:pt>
                <c:pt idx="36">
                  <c:v>17.600000000000001</c:v>
                </c:pt>
                <c:pt idx="37">
                  <c:v>17.7</c:v>
                </c:pt>
                <c:pt idx="38">
                  <c:v>17.5</c:v>
                </c:pt>
                <c:pt idx="39">
                  <c:v>17.600000000000001</c:v>
                </c:pt>
                <c:pt idx="40">
                  <c:v>17.600000000000001</c:v>
                </c:pt>
                <c:pt idx="41">
                  <c:v>17.7</c:v>
                </c:pt>
                <c:pt idx="42">
                  <c:v>17.899999999999999</c:v>
                </c:pt>
                <c:pt idx="43">
                  <c:v>17.899999999999999</c:v>
                </c:pt>
                <c:pt idx="44">
                  <c:v>18.100000000000001</c:v>
                </c:pt>
                <c:pt idx="45">
                  <c:v>17.7</c:v>
                </c:pt>
                <c:pt idx="46">
                  <c:v>17.7</c:v>
                </c:pt>
                <c:pt idx="47">
                  <c:v>17.7</c:v>
                </c:pt>
                <c:pt idx="48">
                  <c:v>17.7</c:v>
                </c:pt>
                <c:pt idx="49">
                  <c:v>17.7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85440"/>
        <c:axId val="67086976"/>
      </c:lineChart>
      <c:catAx>
        <c:axId val="67085440"/>
        <c:scaling>
          <c:orientation val="minMax"/>
        </c:scaling>
        <c:delete val="0"/>
        <c:axPos val="b"/>
        <c:majorTickMark val="out"/>
        <c:minorTickMark val="none"/>
        <c:tickLblPos val="nextTo"/>
        <c:crossAx val="67086976"/>
        <c:crosses val="autoZero"/>
        <c:auto val="1"/>
        <c:lblAlgn val="ctr"/>
        <c:lblOffset val="100"/>
        <c:noMultiLvlLbl val="0"/>
      </c:catAx>
      <c:valAx>
        <c:axId val="67086976"/>
        <c:scaling>
          <c:orientation val="minMax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085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'16LC'!$B$3:$B$52</c:f>
              <c:numCache>
                <c:formatCode>General</c:formatCode>
                <c:ptCount val="50"/>
                <c:pt idx="0">
                  <c:v>0.6</c:v>
                </c:pt>
                <c:pt idx="1">
                  <c:v>0.6</c:v>
                </c:pt>
                <c:pt idx="2">
                  <c:v>0.5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0.5</c:v>
                </c:pt>
                <c:pt idx="7">
                  <c:v>0.6</c:v>
                </c:pt>
                <c:pt idx="8">
                  <c:v>0.5</c:v>
                </c:pt>
                <c:pt idx="9">
                  <c:v>0.6</c:v>
                </c:pt>
                <c:pt idx="10">
                  <c:v>0.6</c:v>
                </c:pt>
                <c:pt idx="11">
                  <c:v>0.7</c:v>
                </c:pt>
                <c:pt idx="12">
                  <c:v>0.7</c:v>
                </c:pt>
                <c:pt idx="13">
                  <c:v>0.2</c:v>
                </c:pt>
                <c:pt idx="14">
                  <c:v>0.6</c:v>
                </c:pt>
                <c:pt idx="15">
                  <c:v>0.6</c:v>
                </c:pt>
                <c:pt idx="16">
                  <c:v>0.7</c:v>
                </c:pt>
                <c:pt idx="17">
                  <c:v>0.4</c:v>
                </c:pt>
                <c:pt idx="18">
                  <c:v>0.5</c:v>
                </c:pt>
                <c:pt idx="19">
                  <c:v>0.5</c:v>
                </c:pt>
                <c:pt idx="20">
                  <c:v>0.6</c:v>
                </c:pt>
                <c:pt idx="21">
                  <c:v>0.6</c:v>
                </c:pt>
                <c:pt idx="22">
                  <c:v>0.4</c:v>
                </c:pt>
                <c:pt idx="23">
                  <c:v>0.6</c:v>
                </c:pt>
                <c:pt idx="24">
                  <c:v>0.4</c:v>
                </c:pt>
                <c:pt idx="25">
                  <c:v>0.7</c:v>
                </c:pt>
                <c:pt idx="26">
                  <c:v>0.5</c:v>
                </c:pt>
                <c:pt idx="27">
                  <c:v>0.4</c:v>
                </c:pt>
                <c:pt idx="28">
                  <c:v>0.6</c:v>
                </c:pt>
                <c:pt idx="29">
                  <c:v>0.5</c:v>
                </c:pt>
                <c:pt idx="30">
                  <c:v>0.6</c:v>
                </c:pt>
                <c:pt idx="31">
                  <c:v>0.5</c:v>
                </c:pt>
                <c:pt idx="32">
                  <c:v>0.5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  <c:pt idx="36">
                  <c:v>0.5</c:v>
                </c:pt>
                <c:pt idx="37">
                  <c:v>0.6</c:v>
                </c:pt>
                <c:pt idx="38">
                  <c:v>0.5</c:v>
                </c:pt>
                <c:pt idx="39">
                  <c:v>0.5</c:v>
                </c:pt>
                <c:pt idx="40">
                  <c:v>0.4</c:v>
                </c:pt>
                <c:pt idx="41">
                  <c:v>0.6</c:v>
                </c:pt>
                <c:pt idx="42">
                  <c:v>0.5</c:v>
                </c:pt>
                <c:pt idx="43">
                  <c:v>0.5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0.4</c:v>
                </c:pt>
                <c:pt idx="48">
                  <c:v>0.7</c:v>
                </c:pt>
                <c:pt idx="49">
                  <c:v>0.5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'16LC'!$C$3:$C$52</c:f>
              <c:numCache>
                <c:formatCode>General</c:formatCode>
                <c:ptCount val="50"/>
                <c:pt idx="0">
                  <c:v>0.4</c:v>
                </c:pt>
                <c:pt idx="1">
                  <c:v>0.7</c:v>
                </c:pt>
                <c:pt idx="2">
                  <c:v>0.2</c:v>
                </c:pt>
                <c:pt idx="3">
                  <c:v>0.2</c:v>
                </c:pt>
                <c:pt idx="4">
                  <c:v>0.5</c:v>
                </c:pt>
                <c:pt idx="5">
                  <c:v>0.4</c:v>
                </c:pt>
                <c:pt idx="6">
                  <c:v>0.1</c:v>
                </c:pt>
                <c:pt idx="7">
                  <c:v>0.6</c:v>
                </c:pt>
                <c:pt idx="8">
                  <c:v>0.2</c:v>
                </c:pt>
                <c:pt idx="9">
                  <c:v>0.6</c:v>
                </c:pt>
                <c:pt idx="10">
                  <c:v>0.6</c:v>
                </c:pt>
                <c:pt idx="11">
                  <c:v>0.2</c:v>
                </c:pt>
                <c:pt idx="12">
                  <c:v>0.5</c:v>
                </c:pt>
                <c:pt idx="13">
                  <c:v>0.2</c:v>
                </c:pt>
                <c:pt idx="14">
                  <c:v>0.4</c:v>
                </c:pt>
                <c:pt idx="15">
                  <c:v>0.2</c:v>
                </c:pt>
                <c:pt idx="16">
                  <c:v>0.4</c:v>
                </c:pt>
                <c:pt idx="17">
                  <c:v>0.5</c:v>
                </c:pt>
                <c:pt idx="18">
                  <c:v>0.4</c:v>
                </c:pt>
                <c:pt idx="19">
                  <c:v>0.4</c:v>
                </c:pt>
                <c:pt idx="20">
                  <c:v>0.5</c:v>
                </c:pt>
                <c:pt idx="21">
                  <c:v>0.1</c:v>
                </c:pt>
                <c:pt idx="22">
                  <c:v>0.2</c:v>
                </c:pt>
                <c:pt idx="23">
                  <c:v>0.6</c:v>
                </c:pt>
                <c:pt idx="24">
                  <c:v>0.4</c:v>
                </c:pt>
                <c:pt idx="25">
                  <c:v>0.5</c:v>
                </c:pt>
                <c:pt idx="26">
                  <c:v>0.4</c:v>
                </c:pt>
                <c:pt idx="27">
                  <c:v>0.1</c:v>
                </c:pt>
                <c:pt idx="28">
                  <c:v>0.5</c:v>
                </c:pt>
                <c:pt idx="29">
                  <c:v>0.4</c:v>
                </c:pt>
                <c:pt idx="30">
                  <c:v>0.5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0.5</c:v>
                </c:pt>
                <c:pt idx="35">
                  <c:v>0.6</c:v>
                </c:pt>
                <c:pt idx="36">
                  <c:v>0.5</c:v>
                </c:pt>
                <c:pt idx="37">
                  <c:v>0.4</c:v>
                </c:pt>
                <c:pt idx="38">
                  <c:v>0.6</c:v>
                </c:pt>
                <c:pt idx="39">
                  <c:v>0.5</c:v>
                </c:pt>
                <c:pt idx="40">
                  <c:v>0.4</c:v>
                </c:pt>
                <c:pt idx="41">
                  <c:v>0.5</c:v>
                </c:pt>
                <c:pt idx="42">
                  <c:v>0.2</c:v>
                </c:pt>
                <c:pt idx="43">
                  <c:v>0.5</c:v>
                </c:pt>
                <c:pt idx="44">
                  <c:v>0.1</c:v>
                </c:pt>
                <c:pt idx="45">
                  <c:v>0.6</c:v>
                </c:pt>
                <c:pt idx="46">
                  <c:v>0.4</c:v>
                </c:pt>
                <c:pt idx="47">
                  <c:v>0.4</c:v>
                </c:pt>
                <c:pt idx="48">
                  <c:v>0.5</c:v>
                </c:pt>
                <c:pt idx="49">
                  <c:v>0.5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'16LC'!$D$3:$D$52</c:f>
              <c:numCache>
                <c:formatCode>General</c:formatCode>
                <c:ptCount val="50"/>
                <c:pt idx="0">
                  <c:v>0.2</c:v>
                </c:pt>
                <c:pt idx="1">
                  <c:v>0.5</c:v>
                </c:pt>
                <c:pt idx="2">
                  <c:v>0.6</c:v>
                </c:pt>
                <c:pt idx="3">
                  <c:v>0.6</c:v>
                </c:pt>
                <c:pt idx="4">
                  <c:v>0.5</c:v>
                </c:pt>
                <c:pt idx="5">
                  <c:v>0.6</c:v>
                </c:pt>
                <c:pt idx="6">
                  <c:v>0.4</c:v>
                </c:pt>
                <c:pt idx="7">
                  <c:v>0.4</c:v>
                </c:pt>
                <c:pt idx="8">
                  <c:v>0.5</c:v>
                </c:pt>
                <c:pt idx="9">
                  <c:v>0.6</c:v>
                </c:pt>
                <c:pt idx="10">
                  <c:v>0.1</c:v>
                </c:pt>
                <c:pt idx="11">
                  <c:v>0.5</c:v>
                </c:pt>
                <c:pt idx="12">
                  <c:v>0.7</c:v>
                </c:pt>
                <c:pt idx="13">
                  <c:v>0.6</c:v>
                </c:pt>
                <c:pt idx="14">
                  <c:v>0.5</c:v>
                </c:pt>
                <c:pt idx="15">
                  <c:v>0.5</c:v>
                </c:pt>
                <c:pt idx="16">
                  <c:v>0.4</c:v>
                </c:pt>
                <c:pt idx="17">
                  <c:v>0.5</c:v>
                </c:pt>
                <c:pt idx="18">
                  <c:v>0.4</c:v>
                </c:pt>
                <c:pt idx="19">
                  <c:v>0.5</c:v>
                </c:pt>
                <c:pt idx="20">
                  <c:v>0.2</c:v>
                </c:pt>
                <c:pt idx="21">
                  <c:v>0.4</c:v>
                </c:pt>
                <c:pt idx="22">
                  <c:v>0.6</c:v>
                </c:pt>
                <c:pt idx="23">
                  <c:v>0.5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0.5</c:v>
                </c:pt>
                <c:pt idx="29">
                  <c:v>0.6</c:v>
                </c:pt>
                <c:pt idx="30">
                  <c:v>0.4</c:v>
                </c:pt>
                <c:pt idx="31">
                  <c:v>0.6</c:v>
                </c:pt>
                <c:pt idx="32">
                  <c:v>0.6</c:v>
                </c:pt>
                <c:pt idx="33">
                  <c:v>0.2</c:v>
                </c:pt>
                <c:pt idx="34">
                  <c:v>0.1</c:v>
                </c:pt>
                <c:pt idx="35">
                  <c:v>0.6</c:v>
                </c:pt>
                <c:pt idx="36">
                  <c:v>0.6</c:v>
                </c:pt>
                <c:pt idx="37">
                  <c:v>0.5</c:v>
                </c:pt>
                <c:pt idx="38">
                  <c:v>0.7</c:v>
                </c:pt>
                <c:pt idx="39">
                  <c:v>0.4</c:v>
                </c:pt>
                <c:pt idx="40">
                  <c:v>0.6</c:v>
                </c:pt>
                <c:pt idx="41">
                  <c:v>0.5</c:v>
                </c:pt>
                <c:pt idx="42">
                  <c:v>0.6</c:v>
                </c:pt>
                <c:pt idx="43">
                  <c:v>0.6</c:v>
                </c:pt>
                <c:pt idx="44">
                  <c:v>0.4</c:v>
                </c:pt>
                <c:pt idx="45">
                  <c:v>0.2</c:v>
                </c:pt>
                <c:pt idx="46">
                  <c:v>0.5</c:v>
                </c:pt>
                <c:pt idx="47">
                  <c:v>0.6</c:v>
                </c:pt>
                <c:pt idx="48">
                  <c:v>0.4</c:v>
                </c:pt>
                <c:pt idx="49">
                  <c:v>0.4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'16LC'!$E$3:$E$52</c:f>
              <c:numCache>
                <c:formatCode>General</c:formatCode>
                <c:ptCount val="50"/>
                <c:pt idx="0">
                  <c:v>0.1</c:v>
                </c:pt>
                <c:pt idx="1">
                  <c:v>0.4</c:v>
                </c:pt>
                <c:pt idx="2">
                  <c:v>0.4</c:v>
                </c:pt>
                <c:pt idx="3">
                  <c:v>0.5</c:v>
                </c:pt>
                <c:pt idx="4">
                  <c:v>0.1</c:v>
                </c:pt>
                <c:pt idx="5">
                  <c:v>0.2</c:v>
                </c:pt>
                <c:pt idx="6">
                  <c:v>0.4</c:v>
                </c:pt>
                <c:pt idx="7">
                  <c:v>0.2</c:v>
                </c:pt>
                <c:pt idx="8">
                  <c:v>0.5</c:v>
                </c:pt>
                <c:pt idx="9">
                  <c:v>0.4</c:v>
                </c:pt>
                <c:pt idx="10">
                  <c:v>0.2</c:v>
                </c:pt>
                <c:pt idx="11">
                  <c:v>0.2</c:v>
                </c:pt>
                <c:pt idx="12">
                  <c:v>0.1</c:v>
                </c:pt>
                <c:pt idx="13">
                  <c:v>0.4</c:v>
                </c:pt>
                <c:pt idx="14">
                  <c:v>0.2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0.2</c:v>
                </c:pt>
                <c:pt idx="21">
                  <c:v>0.5</c:v>
                </c:pt>
                <c:pt idx="22">
                  <c:v>0.4</c:v>
                </c:pt>
                <c:pt idx="23">
                  <c:v>0.1</c:v>
                </c:pt>
                <c:pt idx="24">
                  <c:v>0.4</c:v>
                </c:pt>
                <c:pt idx="25">
                  <c:v>0.2</c:v>
                </c:pt>
                <c:pt idx="26">
                  <c:v>0.4</c:v>
                </c:pt>
                <c:pt idx="27">
                  <c:v>0.5</c:v>
                </c:pt>
                <c:pt idx="28">
                  <c:v>0.2</c:v>
                </c:pt>
                <c:pt idx="29">
                  <c:v>0.4</c:v>
                </c:pt>
                <c:pt idx="30">
                  <c:v>0.2</c:v>
                </c:pt>
                <c:pt idx="31">
                  <c:v>0.2</c:v>
                </c:pt>
                <c:pt idx="32">
                  <c:v>0.4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  <c:pt idx="36">
                  <c:v>0.4</c:v>
                </c:pt>
                <c:pt idx="37">
                  <c:v>0.2</c:v>
                </c:pt>
                <c:pt idx="38">
                  <c:v>0.5</c:v>
                </c:pt>
                <c:pt idx="39">
                  <c:v>0.5</c:v>
                </c:pt>
                <c:pt idx="40">
                  <c:v>0.4</c:v>
                </c:pt>
                <c:pt idx="41">
                  <c:v>0.2</c:v>
                </c:pt>
                <c:pt idx="42">
                  <c:v>0.4</c:v>
                </c:pt>
                <c:pt idx="43">
                  <c:v>0.5</c:v>
                </c:pt>
                <c:pt idx="44">
                  <c:v>0.4</c:v>
                </c:pt>
                <c:pt idx="45">
                  <c:v>0.1</c:v>
                </c:pt>
                <c:pt idx="46">
                  <c:v>0.4</c:v>
                </c:pt>
                <c:pt idx="47">
                  <c:v>0.4</c:v>
                </c:pt>
                <c:pt idx="48">
                  <c:v>0.2</c:v>
                </c:pt>
                <c:pt idx="49">
                  <c:v>0.2</c:v>
                </c:pt>
              </c:numCache>
            </c:numRef>
          </c:val>
          <c:smooth val="0"/>
        </c:ser>
        <c:ser>
          <c:idx val="4"/>
          <c:order val="4"/>
          <c:val>
            <c:numRef>
              <c:f>'16LC'!$F$3:$F$52</c:f>
              <c:numCache>
                <c:formatCode>General</c:formatCode>
                <c:ptCount val="50"/>
                <c:pt idx="0">
                  <c:v>0.6</c:v>
                </c:pt>
                <c:pt idx="1">
                  <c:v>0.9</c:v>
                </c:pt>
                <c:pt idx="2">
                  <c:v>0.9</c:v>
                </c:pt>
                <c:pt idx="3">
                  <c:v>0.7</c:v>
                </c:pt>
                <c:pt idx="4">
                  <c:v>1</c:v>
                </c:pt>
                <c:pt idx="5">
                  <c:v>0.6</c:v>
                </c:pt>
                <c:pt idx="6">
                  <c:v>1</c:v>
                </c:pt>
                <c:pt idx="7">
                  <c:v>1.1000000000000001</c:v>
                </c:pt>
                <c:pt idx="8">
                  <c:v>0.7</c:v>
                </c:pt>
                <c:pt idx="9">
                  <c:v>1.1000000000000001</c:v>
                </c:pt>
                <c:pt idx="10">
                  <c:v>1</c:v>
                </c:pt>
                <c:pt idx="11">
                  <c:v>0.7</c:v>
                </c:pt>
                <c:pt idx="12">
                  <c:v>0.7</c:v>
                </c:pt>
                <c:pt idx="13">
                  <c:v>0.9</c:v>
                </c:pt>
                <c:pt idx="14">
                  <c:v>0.7</c:v>
                </c:pt>
                <c:pt idx="15">
                  <c:v>1</c:v>
                </c:pt>
                <c:pt idx="16">
                  <c:v>0.6</c:v>
                </c:pt>
                <c:pt idx="17">
                  <c:v>1</c:v>
                </c:pt>
                <c:pt idx="18">
                  <c:v>1.1000000000000001</c:v>
                </c:pt>
                <c:pt idx="19">
                  <c:v>0.7</c:v>
                </c:pt>
                <c:pt idx="20">
                  <c:v>1.1000000000000001</c:v>
                </c:pt>
                <c:pt idx="21">
                  <c:v>0.9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  <c:pt idx="25">
                  <c:v>1</c:v>
                </c:pt>
                <c:pt idx="26">
                  <c:v>0.9</c:v>
                </c:pt>
                <c:pt idx="27">
                  <c:v>0.9</c:v>
                </c:pt>
                <c:pt idx="28">
                  <c:v>0.6</c:v>
                </c:pt>
                <c:pt idx="29">
                  <c:v>0.9</c:v>
                </c:pt>
                <c:pt idx="30">
                  <c:v>1.1000000000000001</c:v>
                </c:pt>
                <c:pt idx="31">
                  <c:v>0.6</c:v>
                </c:pt>
                <c:pt idx="32">
                  <c:v>0.9</c:v>
                </c:pt>
                <c:pt idx="33">
                  <c:v>1</c:v>
                </c:pt>
                <c:pt idx="34">
                  <c:v>1.1000000000000001</c:v>
                </c:pt>
                <c:pt idx="35">
                  <c:v>0.9</c:v>
                </c:pt>
                <c:pt idx="36">
                  <c:v>0.7</c:v>
                </c:pt>
                <c:pt idx="37">
                  <c:v>0.9</c:v>
                </c:pt>
                <c:pt idx="38">
                  <c:v>1.1000000000000001</c:v>
                </c:pt>
                <c:pt idx="39">
                  <c:v>1</c:v>
                </c:pt>
                <c:pt idx="40">
                  <c:v>1</c:v>
                </c:pt>
                <c:pt idx="41">
                  <c:v>0.9</c:v>
                </c:pt>
                <c:pt idx="42">
                  <c:v>0.9</c:v>
                </c:pt>
                <c:pt idx="43">
                  <c:v>0.7</c:v>
                </c:pt>
                <c:pt idx="44">
                  <c:v>0.9</c:v>
                </c:pt>
                <c:pt idx="45">
                  <c:v>1.1000000000000001</c:v>
                </c:pt>
                <c:pt idx="46">
                  <c:v>1.1000000000000001</c:v>
                </c:pt>
                <c:pt idx="47">
                  <c:v>0.7</c:v>
                </c:pt>
                <c:pt idx="48">
                  <c:v>1</c:v>
                </c:pt>
                <c:pt idx="49">
                  <c:v>0.9</c:v>
                </c:pt>
              </c:numCache>
            </c:numRef>
          </c:val>
          <c:smooth val="0"/>
        </c:ser>
        <c:ser>
          <c:idx val="5"/>
          <c:order val="5"/>
          <c:val>
            <c:numRef>
              <c:f>'16LC'!$G$3:$G$52</c:f>
              <c:numCache>
                <c:formatCode>General</c:formatCode>
                <c:ptCount val="50"/>
                <c:pt idx="0">
                  <c:v>0.7</c:v>
                </c:pt>
                <c:pt idx="1">
                  <c:v>0.6</c:v>
                </c:pt>
                <c:pt idx="2">
                  <c:v>0.6</c:v>
                </c:pt>
                <c:pt idx="3">
                  <c:v>0.5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0.9</c:v>
                </c:pt>
                <c:pt idx="8">
                  <c:v>0.7</c:v>
                </c:pt>
                <c:pt idx="9">
                  <c:v>0.5</c:v>
                </c:pt>
                <c:pt idx="10">
                  <c:v>0.7</c:v>
                </c:pt>
                <c:pt idx="11">
                  <c:v>0.6</c:v>
                </c:pt>
                <c:pt idx="12">
                  <c:v>0.7</c:v>
                </c:pt>
                <c:pt idx="13">
                  <c:v>0.6</c:v>
                </c:pt>
                <c:pt idx="14">
                  <c:v>0.7</c:v>
                </c:pt>
                <c:pt idx="15">
                  <c:v>0.7</c:v>
                </c:pt>
                <c:pt idx="16">
                  <c:v>0.5</c:v>
                </c:pt>
                <c:pt idx="17">
                  <c:v>0.7</c:v>
                </c:pt>
                <c:pt idx="18">
                  <c:v>0.7</c:v>
                </c:pt>
                <c:pt idx="19">
                  <c:v>0.5</c:v>
                </c:pt>
                <c:pt idx="20">
                  <c:v>0.7</c:v>
                </c:pt>
                <c:pt idx="21">
                  <c:v>0.6</c:v>
                </c:pt>
                <c:pt idx="22">
                  <c:v>0.7</c:v>
                </c:pt>
                <c:pt idx="23">
                  <c:v>0.7</c:v>
                </c:pt>
                <c:pt idx="24">
                  <c:v>0.6</c:v>
                </c:pt>
                <c:pt idx="25">
                  <c:v>0.9</c:v>
                </c:pt>
                <c:pt idx="26">
                  <c:v>0.6</c:v>
                </c:pt>
                <c:pt idx="27">
                  <c:v>0.7</c:v>
                </c:pt>
                <c:pt idx="28">
                  <c:v>0.6</c:v>
                </c:pt>
                <c:pt idx="29">
                  <c:v>0.6</c:v>
                </c:pt>
                <c:pt idx="30">
                  <c:v>0.7</c:v>
                </c:pt>
                <c:pt idx="31">
                  <c:v>0.7</c:v>
                </c:pt>
                <c:pt idx="32">
                  <c:v>0.6</c:v>
                </c:pt>
                <c:pt idx="33">
                  <c:v>0.7</c:v>
                </c:pt>
                <c:pt idx="34">
                  <c:v>0.7</c:v>
                </c:pt>
                <c:pt idx="35">
                  <c:v>0.9</c:v>
                </c:pt>
                <c:pt idx="36">
                  <c:v>0.6</c:v>
                </c:pt>
                <c:pt idx="37">
                  <c:v>0.6</c:v>
                </c:pt>
                <c:pt idx="38">
                  <c:v>0.5</c:v>
                </c:pt>
                <c:pt idx="39">
                  <c:v>0.6</c:v>
                </c:pt>
                <c:pt idx="40">
                  <c:v>0.6</c:v>
                </c:pt>
                <c:pt idx="41">
                  <c:v>0.9</c:v>
                </c:pt>
                <c:pt idx="42">
                  <c:v>0.7</c:v>
                </c:pt>
                <c:pt idx="43">
                  <c:v>0.5</c:v>
                </c:pt>
                <c:pt idx="44">
                  <c:v>0.9</c:v>
                </c:pt>
                <c:pt idx="45">
                  <c:v>0.9</c:v>
                </c:pt>
                <c:pt idx="46">
                  <c:v>0.9</c:v>
                </c:pt>
                <c:pt idx="47">
                  <c:v>0.5</c:v>
                </c:pt>
                <c:pt idx="48">
                  <c:v>0.7</c:v>
                </c:pt>
                <c:pt idx="49">
                  <c:v>0.7</c:v>
                </c:pt>
              </c:numCache>
            </c:numRef>
          </c:val>
          <c:smooth val="0"/>
        </c:ser>
        <c:ser>
          <c:idx val="6"/>
          <c:order val="6"/>
          <c:val>
            <c:numRef>
              <c:f>'16LC'!$H$3:$H$52</c:f>
              <c:numCache>
                <c:formatCode>General</c:formatCode>
                <c:ptCount val="50"/>
                <c:pt idx="0">
                  <c:v>0.6</c:v>
                </c:pt>
                <c:pt idx="1">
                  <c:v>0.7</c:v>
                </c:pt>
                <c:pt idx="2">
                  <c:v>0.5</c:v>
                </c:pt>
                <c:pt idx="3">
                  <c:v>0.5</c:v>
                </c:pt>
                <c:pt idx="4">
                  <c:v>0.7</c:v>
                </c:pt>
                <c:pt idx="5">
                  <c:v>0.6</c:v>
                </c:pt>
                <c:pt idx="6">
                  <c:v>0.5</c:v>
                </c:pt>
                <c:pt idx="7">
                  <c:v>0.7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0.7</c:v>
                </c:pt>
                <c:pt idx="12">
                  <c:v>0.6</c:v>
                </c:pt>
                <c:pt idx="13">
                  <c:v>0.4</c:v>
                </c:pt>
                <c:pt idx="14">
                  <c:v>0.7</c:v>
                </c:pt>
                <c:pt idx="15">
                  <c:v>0.6</c:v>
                </c:pt>
                <c:pt idx="16">
                  <c:v>0.5</c:v>
                </c:pt>
                <c:pt idx="17">
                  <c:v>0.5</c:v>
                </c:pt>
                <c:pt idx="18">
                  <c:v>0.6</c:v>
                </c:pt>
                <c:pt idx="19">
                  <c:v>0.5</c:v>
                </c:pt>
                <c:pt idx="20">
                  <c:v>0.6</c:v>
                </c:pt>
                <c:pt idx="21">
                  <c:v>0.5</c:v>
                </c:pt>
                <c:pt idx="22">
                  <c:v>0.5</c:v>
                </c:pt>
                <c:pt idx="23">
                  <c:v>0.7</c:v>
                </c:pt>
                <c:pt idx="24">
                  <c:v>0.5</c:v>
                </c:pt>
                <c:pt idx="25">
                  <c:v>0.7</c:v>
                </c:pt>
                <c:pt idx="26">
                  <c:v>0.4</c:v>
                </c:pt>
                <c:pt idx="27">
                  <c:v>0.5</c:v>
                </c:pt>
                <c:pt idx="28">
                  <c:v>0.7</c:v>
                </c:pt>
                <c:pt idx="29">
                  <c:v>0.5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0.7</c:v>
                </c:pt>
                <c:pt idx="34">
                  <c:v>0.6</c:v>
                </c:pt>
                <c:pt idx="35">
                  <c:v>0.7</c:v>
                </c:pt>
                <c:pt idx="36">
                  <c:v>0.5</c:v>
                </c:pt>
                <c:pt idx="37">
                  <c:v>0.6</c:v>
                </c:pt>
                <c:pt idx="38">
                  <c:v>0.6</c:v>
                </c:pt>
                <c:pt idx="39">
                  <c:v>0.4</c:v>
                </c:pt>
                <c:pt idx="40">
                  <c:v>0.5</c:v>
                </c:pt>
                <c:pt idx="41">
                  <c:v>0.7</c:v>
                </c:pt>
                <c:pt idx="42">
                  <c:v>0.5</c:v>
                </c:pt>
                <c:pt idx="43">
                  <c:v>0.6</c:v>
                </c:pt>
                <c:pt idx="44">
                  <c:v>0.5</c:v>
                </c:pt>
                <c:pt idx="45">
                  <c:v>0.7</c:v>
                </c:pt>
                <c:pt idx="46">
                  <c:v>0.6</c:v>
                </c:pt>
                <c:pt idx="47">
                  <c:v>0.5</c:v>
                </c:pt>
                <c:pt idx="48">
                  <c:v>0.7</c:v>
                </c:pt>
                <c:pt idx="49">
                  <c:v>0.6</c:v>
                </c:pt>
              </c:numCache>
            </c:numRef>
          </c:val>
          <c:smooth val="0"/>
        </c:ser>
        <c:ser>
          <c:idx val="7"/>
          <c:order val="7"/>
          <c:val>
            <c:numRef>
              <c:f>'16LC'!$I$3:$I$52</c:f>
              <c:numCache>
                <c:formatCode>General</c:formatCode>
                <c:ptCount val="50"/>
                <c:pt idx="0">
                  <c:v>0.9</c:v>
                </c:pt>
                <c:pt idx="1">
                  <c:v>0.7</c:v>
                </c:pt>
                <c:pt idx="2">
                  <c:v>0.6</c:v>
                </c:pt>
                <c:pt idx="3">
                  <c:v>1</c:v>
                </c:pt>
                <c:pt idx="4">
                  <c:v>0.6</c:v>
                </c:pt>
                <c:pt idx="5">
                  <c:v>1.2</c:v>
                </c:pt>
                <c:pt idx="6">
                  <c:v>1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1.1000000000000001</c:v>
                </c:pt>
                <c:pt idx="11">
                  <c:v>0.9</c:v>
                </c:pt>
                <c:pt idx="12">
                  <c:v>1</c:v>
                </c:pt>
                <c:pt idx="13">
                  <c:v>1</c:v>
                </c:pt>
                <c:pt idx="14">
                  <c:v>0.7</c:v>
                </c:pt>
                <c:pt idx="15">
                  <c:v>0.6</c:v>
                </c:pt>
                <c:pt idx="16">
                  <c:v>1.2</c:v>
                </c:pt>
                <c:pt idx="17">
                  <c:v>0.7</c:v>
                </c:pt>
                <c:pt idx="18">
                  <c:v>0.7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0.7</c:v>
                </c:pt>
                <c:pt idx="23">
                  <c:v>1.2</c:v>
                </c:pt>
                <c:pt idx="24">
                  <c:v>0.7</c:v>
                </c:pt>
                <c:pt idx="25">
                  <c:v>0.7</c:v>
                </c:pt>
                <c:pt idx="26">
                  <c:v>1</c:v>
                </c:pt>
                <c:pt idx="27">
                  <c:v>0.7</c:v>
                </c:pt>
                <c:pt idx="28">
                  <c:v>1</c:v>
                </c:pt>
                <c:pt idx="29">
                  <c:v>0.9</c:v>
                </c:pt>
                <c:pt idx="30">
                  <c:v>1</c:v>
                </c:pt>
                <c:pt idx="31">
                  <c:v>1.2</c:v>
                </c:pt>
                <c:pt idx="32">
                  <c:v>0.6</c:v>
                </c:pt>
                <c:pt idx="33">
                  <c:v>1.3</c:v>
                </c:pt>
                <c:pt idx="34">
                  <c:v>0.9</c:v>
                </c:pt>
                <c:pt idx="35">
                  <c:v>1</c:v>
                </c:pt>
                <c:pt idx="36">
                  <c:v>1</c:v>
                </c:pt>
                <c:pt idx="37">
                  <c:v>1.3</c:v>
                </c:pt>
                <c:pt idx="38">
                  <c:v>0.7</c:v>
                </c:pt>
                <c:pt idx="39">
                  <c:v>1.1000000000000001</c:v>
                </c:pt>
                <c:pt idx="40">
                  <c:v>1</c:v>
                </c:pt>
                <c:pt idx="41">
                  <c:v>1</c:v>
                </c:pt>
                <c:pt idx="42">
                  <c:v>0.7</c:v>
                </c:pt>
                <c:pt idx="43">
                  <c:v>1</c:v>
                </c:pt>
                <c:pt idx="44">
                  <c:v>1.1000000000000001</c:v>
                </c:pt>
                <c:pt idx="45">
                  <c:v>0.9</c:v>
                </c:pt>
                <c:pt idx="46">
                  <c:v>0.7</c:v>
                </c:pt>
                <c:pt idx="47">
                  <c:v>1.1000000000000001</c:v>
                </c:pt>
                <c:pt idx="48">
                  <c:v>0.7</c:v>
                </c:pt>
                <c:pt idx="49">
                  <c:v>1.1000000000000001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09216"/>
        <c:axId val="66410752"/>
      </c:lineChart>
      <c:catAx>
        <c:axId val="66409216"/>
        <c:scaling>
          <c:orientation val="minMax"/>
        </c:scaling>
        <c:delete val="0"/>
        <c:axPos val="b"/>
        <c:majorTickMark val="out"/>
        <c:minorTickMark val="none"/>
        <c:tickLblPos val="nextTo"/>
        <c:crossAx val="66410752"/>
        <c:crosses val="autoZero"/>
        <c:auto val="1"/>
        <c:lblAlgn val="ctr"/>
        <c:lblOffset val="100"/>
        <c:noMultiLvlLbl val="0"/>
      </c:catAx>
      <c:valAx>
        <c:axId val="66410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409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'16RS'!$B$2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'16RS'!$B$3:$B$52</c:f>
              <c:numCache>
                <c:formatCode>General</c:formatCode>
                <c:ptCount val="50"/>
                <c:pt idx="0">
                  <c:v>22</c:v>
                </c:pt>
                <c:pt idx="1">
                  <c:v>22</c:v>
                </c:pt>
                <c:pt idx="2">
                  <c:v>21.9</c:v>
                </c:pt>
                <c:pt idx="3">
                  <c:v>21.7</c:v>
                </c:pt>
                <c:pt idx="4">
                  <c:v>22</c:v>
                </c:pt>
                <c:pt idx="5">
                  <c:v>21.9</c:v>
                </c:pt>
                <c:pt idx="6">
                  <c:v>22.1</c:v>
                </c:pt>
                <c:pt idx="7">
                  <c:v>22</c:v>
                </c:pt>
                <c:pt idx="8">
                  <c:v>21.9</c:v>
                </c:pt>
                <c:pt idx="9">
                  <c:v>21.9</c:v>
                </c:pt>
                <c:pt idx="10">
                  <c:v>22</c:v>
                </c:pt>
                <c:pt idx="11">
                  <c:v>22.2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21.9</c:v>
                </c:pt>
                <c:pt idx="16">
                  <c:v>21.7</c:v>
                </c:pt>
                <c:pt idx="17">
                  <c:v>21.9</c:v>
                </c:pt>
                <c:pt idx="18">
                  <c:v>22</c:v>
                </c:pt>
                <c:pt idx="19">
                  <c:v>21.6</c:v>
                </c:pt>
                <c:pt idx="20">
                  <c:v>22.1</c:v>
                </c:pt>
                <c:pt idx="21">
                  <c:v>21.7</c:v>
                </c:pt>
                <c:pt idx="22">
                  <c:v>21.7</c:v>
                </c:pt>
                <c:pt idx="23">
                  <c:v>22.1</c:v>
                </c:pt>
                <c:pt idx="24">
                  <c:v>22</c:v>
                </c:pt>
                <c:pt idx="25">
                  <c:v>22.1</c:v>
                </c:pt>
                <c:pt idx="26">
                  <c:v>21.9</c:v>
                </c:pt>
                <c:pt idx="27">
                  <c:v>21.9</c:v>
                </c:pt>
                <c:pt idx="28">
                  <c:v>22.1</c:v>
                </c:pt>
                <c:pt idx="29">
                  <c:v>21.9</c:v>
                </c:pt>
                <c:pt idx="30">
                  <c:v>22.1</c:v>
                </c:pt>
                <c:pt idx="31">
                  <c:v>21.9</c:v>
                </c:pt>
                <c:pt idx="32">
                  <c:v>21.9</c:v>
                </c:pt>
                <c:pt idx="33">
                  <c:v>22</c:v>
                </c:pt>
                <c:pt idx="34">
                  <c:v>21.7</c:v>
                </c:pt>
                <c:pt idx="35">
                  <c:v>22.2</c:v>
                </c:pt>
                <c:pt idx="36">
                  <c:v>21.7</c:v>
                </c:pt>
                <c:pt idx="37">
                  <c:v>22.1</c:v>
                </c:pt>
                <c:pt idx="38">
                  <c:v>22</c:v>
                </c:pt>
                <c:pt idx="39">
                  <c:v>21.9</c:v>
                </c:pt>
                <c:pt idx="40">
                  <c:v>21.9</c:v>
                </c:pt>
                <c:pt idx="41">
                  <c:v>22</c:v>
                </c:pt>
                <c:pt idx="42">
                  <c:v>22.2</c:v>
                </c:pt>
                <c:pt idx="43">
                  <c:v>21.7</c:v>
                </c:pt>
                <c:pt idx="44">
                  <c:v>21.9</c:v>
                </c:pt>
                <c:pt idx="45">
                  <c:v>21.9</c:v>
                </c:pt>
                <c:pt idx="46">
                  <c:v>22</c:v>
                </c:pt>
                <c:pt idx="47">
                  <c:v>22.1</c:v>
                </c:pt>
                <c:pt idx="48">
                  <c:v>21.9</c:v>
                </c:pt>
                <c:pt idx="49">
                  <c:v>21.7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'16RS'!$C$2</c:f>
              <c:strCache>
                <c:ptCount val="1"/>
                <c:pt idx="0">
                  <c:v>201</c:v>
                </c:pt>
              </c:strCache>
            </c:strRef>
          </c:tx>
          <c:val>
            <c:numRef>
              <c:f>'16RS'!$C$3:$C$52</c:f>
              <c:numCache>
                <c:formatCode>General</c:formatCode>
                <c:ptCount val="50"/>
                <c:pt idx="0">
                  <c:v>20</c:v>
                </c:pt>
                <c:pt idx="1">
                  <c:v>19.899999999999999</c:v>
                </c:pt>
                <c:pt idx="2">
                  <c:v>20</c:v>
                </c:pt>
                <c:pt idx="3">
                  <c:v>19.899999999999999</c:v>
                </c:pt>
                <c:pt idx="4">
                  <c:v>20</c:v>
                </c:pt>
                <c:pt idx="5">
                  <c:v>19.8</c:v>
                </c:pt>
                <c:pt idx="6">
                  <c:v>19.5</c:v>
                </c:pt>
                <c:pt idx="7">
                  <c:v>19.899999999999999</c:v>
                </c:pt>
                <c:pt idx="8">
                  <c:v>20.100000000000001</c:v>
                </c:pt>
                <c:pt idx="9">
                  <c:v>19.899999999999999</c:v>
                </c:pt>
                <c:pt idx="10">
                  <c:v>20.100000000000001</c:v>
                </c:pt>
                <c:pt idx="11">
                  <c:v>19.5</c:v>
                </c:pt>
                <c:pt idx="12">
                  <c:v>19.899999999999999</c:v>
                </c:pt>
                <c:pt idx="13">
                  <c:v>19.899999999999999</c:v>
                </c:pt>
                <c:pt idx="14">
                  <c:v>20</c:v>
                </c:pt>
                <c:pt idx="15">
                  <c:v>19.8</c:v>
                </c:pt>
                <c:pt idx="16">
                  <c:v>19.8</c:v>
                </c:pt>
                <c:pt idx="17">
                  <c:v>19.8</c:v>
                </c:pt>
                <c:pt idx="18">
                  <c:v>19.899999999999999</c:v>
                </c:pt>
                <c:pt idx="19">
                  <c:v>19.7</c:v>
                </c:pt>
                <c:pt idx="20">
                  <c:v>19.8</c:v>
                </c:pt>
                <c:pt idx="21">
                  <c:v>19.7</c:v>
                </c:pt>
                <c:pt idx="22">
                  <c:v>19.8</c:v>
                </c:pt>
                <c:pt idx="23">
                  <c:v>19.8</c:v>
                </c:pt>
                <c:pt idx="24">
                  <c:v>19.7</c:v>
                </c:pt>
                <c:pt idx="25">
                  <c:v>19.8</c:v>
                </c:pt>
                <c:pt idx="26">
                  <c:v>20</c:v>
                </c:pt>
                <c:pt idx="27">
                  <c:v>19.8</c:v>
                </c:pt>
                <c:pt idx="28">
                  <c:v>19.8</c:v>
                </c:pt>
                <c:pt idx="29">
                  <c:v>19.7</c:v>
                </c:pt>
                <c:pt idx="30">
                  <c:v>19.899999999999999</c:v>
                </c:pt>
                <c:pt idx="31">
                  <c:v>19.899999999999999</c:v>
                </c:pt>
                <c:pt idx="32">
                  <c:v>19.8</c:v>
                </c:pt>
                <c:pt idx="33">
                  <c:v>19.5</c:v>
                </c:pt>
                <c:pt idx="34">
                  <c:v>19.5</c:v>
                </c:pt>
                <c:pt idx="35">
                  <c:v>19.8</c:v>
                </c:pt>
                <c:pt idx="36">
                  <c:v>19.899999999999999</c:v>
                </c:pt>
                <c:pt idx="37">
                  <c:v>19.5</c:v>
                </c:pt>
                <c:pt idx="38">
                  <c:v>19.7</c:v>
                </c:pt>
                <c:pt idx="39">
                  <c:v>19.899999999999999</c:v>
                </c:pt>
                <c:pt idx="40">
                  <c:v>19.8</c:v>
                </c:pt>
                <c:pt idx="41">
                  <c:v>19.5</c:v>
                </c:pt>
                <c:pt idx="42">
                  <c:v>19.8</c:v>
                </c:pt>
                <c:pt idx="43">
                  <c:v>19.8</c:v>
                </c:pt>
                <c:pt idx="44">
                  <c:v>19.899999999999999</c:v>
                </c:pt>
                <c:pt idx="45">
                  <c:v>19.7</c:v>
                </c:pt>
                <c:pt idx="46">
                  <c:v>19.7</c:v>
                </c:pt>
                <c:pt idx="47">
                  <c:v>20</c:v>
                </c:pt>
                <c:pt idx="48">
                  <c:v>19.7</c:v>
                </c:pt>
                <c:pt idx="49">
                  <c:v>19.5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'16RS'!$D$2</c:f>
              <c:strCache>
                <c:ptCount val="1"/>
                <c:pt idx="0">
                  <c:v>143</c:v>
                </c:pt>
              </c:strCache>
            </c:strRef>
          </c:tx>
          <c:val>
            <c:numRef>
              <c:f>'16RS'!$D$3:$D$52</c:f>
              <c:numCache>
                <c:formatCode>General</c:formatCode>
                <c:ptCount val="50"/>
                <c:pt idx="0">
                  <c:v>20.6</c:v>
                </c:pt>
                <c:pt idx="1">
                  <c:v>20.399999999999999</c:v>
                </c:pt>
                <c:pt idx="2">
                  <c:v>20.6</c:v>
                </c:pt>
                <c:pt idx="3">
                  <c:v>20.5</c:v>
                </c:pt>
                <c:pt idx="4">
                  <c:v>20.3</c:v>
                </c:pt>
                <c:pt idx="5">
                  <c:v>20.399999999999999</c:v>
                </c:pt>
                <c:pt idx="6">
                  <c:v>20.5</c:v>
                </c:pt>
                <c:pt idx="7">
                  <c:v>20.3</c:v>
                </c:pt>
                <c:pt idx="8">
                  <c:v>20.5</c:v>
                </c:pt>
                <c:pt idx="9">
                  <c:v>20.5</c:v>
                </c:pt>
                <c:pt idx="10">
                  <c:v>20.399999999999999</c:v>
                </c:pt>
                <c:pt idx="11">
                  <c:v>20.3</c:v>
                </c:pt>
                <c:pt idx="12">
                  <c:v>20.5</c:v>
                </c:pt>
                <c:pt idx="13">
                  <c:v>20.5</c:v>
                </c:pt>
                <c:pt idx="14">
                  <c:v>20.5</c:v>
                </c:pt>
                <c:pt idx="15">
                  <c:v>20.399999999999999</c:v>
                </c:pt>
                <c:pt idx="16">
                  <c:v>20.5</c:v>
                </c:pt>
                <c:pt idx="17">
                  <c:v>20.3</c:v>
                </c:pt>
                <c:pt idx="18">
                  <c:v>20.5</c:v>
                </c:pt>
                <c:pt idx="19">
                  <c:v>20.6</c:v>
                </c:pt>
                <c:pt idx="20">
                  <c:v>20.399999999999999</c:v>
                </c:pt>
                <c:pt idx="21">
                  <c:v>20.6</c:v>
                </c:pt>
                <c:pt idx="22">
                  <c:v>20.399999999999999</c:v>
                </c:pt>
                <c:pt idx="23">
                  <c:v>20.5</c:v>
                </c:pt>
                <c:pt idx="24">
                  <c:v>20.100000000000001</c:v>
                </c:pt>
                <c:pt idx="25">
                  <c:v>20</c:v>
                </c:pt>
                <c:pt idx="26">
                  <c:v>20.6</c:v>
                </c:pt>
                <c:pt idx="27">
                  <c:v>20.399999999999999</c:v>
                </c:pt>
                <c:pt idx="28">
                  <c:v>20.399999999999999</c:v>
                </c:pt>
                <c:pt idx="29">
                  <c:v>20.100000000000001</c:v>
                </c:pt>
                <c:pt idx="30">
                  <c:v>20.6</c:v>
                </c:pt>
                <c:pt idx="31">
                  <c:v>20.5</c:v>
                </c:pt>
                <c:pt idx="32">
                  <c:v>20.5</c:v>
                </c:pt>
                <c:pt idx="33">
                  <c:v>20.399999999999999</c:v>
                </c:pt>
                <c:pt idx="34">
                  <c:v>20.3</c:v>
                </c:pt>
                <c:pt idx="35">
                  <c:v>20.5</c:v>
                </c:pt>
                <c:pt idx="36">
                  <c:v>20.5</c:v>
                </c:pt>
                <c:pt idx="37">
                  <c:v>20.399999999999999</c:v>
                </c:pt>
                <c:pt idx="38">
                  <c:v>20.399999999999999</c:v>
                </c:pt>
                <c:pt idx="39">
                  <c:v>20.5</c:v>
                </c:pt>
                <c:pt idx="40">
                  <c:v>20.6</c:v>
                </c:pt>
                <c:pt idx="41">
                  <c:v>20.399999999999999</c:v>
                </c:pt>
                <c:pt idx="42">
                  <c:v>20.8</c:v>
                </c:pt>
                <c:pt idx="43">
                  <c:v>20.5</c:v>
                </c:pt>
                <c:pt idx="44">
                  <c:v>20.3</c:v>
                </c:pt>
                <c:pt idx="45">
                  <c:v>20.6</c:v>
                </c:pt>
                <c:pt idx="46">
                  <c:v>20.3</c:v>
                </c:pt>
                <c:pt idx="47">
                  <c:v>20.399999999999999</c:v>
                </c:pt>
                <c:pt idx="48">
                  <c:v>20.5</c:v>
                </c:pt>
                <c:pt idx="49">
                  <c:v>20.399999999999999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'16RS'!$E$2</c:f>
              <c:strCache>
                <c:ptCount val="1"/>
                <c:pt idx="0">
                  <c:v>235</c:v>
                </c:pt>
              </c:strCache>
            </c:strRef>
          </c:tx>
          <c:val>
            <c:numRef>
              <c:f>'16RS'!$E$3:$E$52</c:f>
              <c:numCache>
                <c:formatCode>General</c:formatCode>
                <c:ptCount val="50"/>
                <c:pt idx="0">
                  <c:v>20.399999999999999</c:v>
                </c:pt>
                <c:pt idx="1">
                  <c:v>20.5</c:v>
                </c:pt>
                <c:pt idx="2">
                  <c:v>20.5</c:v>
                </c:pt>
                <c:pt idx="3">
                  <c:v>20.6</c:v>
                </c:pt>
                <c:pt idx="4">
                  <c:v>20.399999999999999</c:v>
                </c:pt>
                <c:pt idx="5">
                  <c:v>20.399999999999999</c:v>
                </c:pt>
                <c:pt idx="6">
                  <c:v>20.5</c:v>
                </c:pt>
                <c:pt idx="7">
                  <c:v>20.5</c:v>
                </c:pt>
                <c:pt idx="8">
                  <c:v>20.5</c:v>
                </c:pt>
                <c:pt idx="9">
                  <c:v>20.6</c:v>
                </c:pt>
                <c:pt idx="10">
                  <c:v>20.5</c:v>
                </c:pt>
                <c:pt idx="11">
                  <c:v>20.6</c:v>
                </c:pt>
                <c:pt idx="12">
                  <c:v>20.6</c:v>
                </c:pt>
                <c:pt idx="13">
                  <c:v>20.399999999999999</c:v>
                </c:pt>
                <c:pt idx="14">
                  <c:v>20.5</c:v>
                </c:pt>
                <c:pt idx="15">
                  <c:v>20.6</c:v>
                </c:pt>
                <c:pt idx="16">
                  <c:v>20.6</c:v>
                </c:pt>
                <c:pt idx="17">
                  <c:v>20.6</c:v>
                </c:pt>
                <c:pt idx="18">
                  <c:v>20.5</c:v>
                </c:pt>
                <c:pt idx="19">
                  <c:v>20.5</c:v>
                </c:pt>
                <c:pt idx="20">
                  <c:v>20.5</c:v>
                </c:pt>
                <c:pt idx="21">
                  <c:v>20.6</c:v>
                </c:pt>
                <c:pt idx="22">
                  <c:v>20.6</c:v>
                </c:pt>
                <c:pt idx="23">
                  <c:v>20.5</c:v>
                </c:pt>
                <c:pt idx="24">
                  <c:v>20.5</c:v>
                </c:pt>
                <c:pt idx="25">
                  <c:v>20.399999999999999</c:v>
                </c:pt>
                <c:pt idx="26">
                  <c:v>20.399999999999999</c:v>
                </c:pt>
                <c:pt idx="27">
                  <c:v>20.399999999999999</c:v>
                </c:pt>
                <c:pt idx="28">
                  <c:v>20.399999999999999</c:v>
                </c:pt>
                <c:pt idx="29">
                  <c:v>20.5</c:v>
                </c:pt>
                <c:pt idx="30">
                  <c:v>20.399999999999999</c:v>
                </c:pt>
                <c:pt idx="31">
                  <c:v>20.5</c:v>
                </c:pt>
                <c:pt idx="32">
                  <c:v>20.5</c:v>
                </c:pt>
                <c:pt idx="33">
                  <c:v>20.6</c:v>
                </c:pt>
                <c:pt idx="34">
                  <c:v>20.5</c:v>
                </c:pt>
                <c:pt idx="35">
                  <c:v>20.399999999999999</c:v>
                </c:pt>
                <c:pt idx="36">
                  <c:v>20.5</c:v>
                </c:pt>
                <c:pt idx="37">
                  <c:v>20.6</c:v>
                </c:pt>
                <c:pt idx="38">
                  <c:v>20.6</c:v>
                </c:pt>
                <c:pt idx="39">
                  <c:v>20.5</c:v>
                </c:pt>
                <c:pt idx="40">
                  <c:v>20.5</c:v>
                </c:pt>
                <c:pt idx="41">
                  <c:v>20.5</c:v>
                </c:pt>
                <c:pt idx="42">
                  <c:v>20.5</c:v>
                </c:pt>
                <c:pt idx="43">
                  <c:v>20.5</c:v>
                </c:pt>
                <c:pt idx="44">
                  <c:v>20.399999999999999</c:v>
                </c:pt>
                <c:pt idx="45">
                  <c:v>20.5</c:v>
                </c:pt>
                <c:pt idx="46">
                  <c:v>20.3</c:v>
                </c:pt>
                <c:pt idx="47">
                  <c:v>20.399999999999999</c:v>
                </c:pt>
                <c:pt idx="48">
                  <c:v>20.5</c:v>
                </c:pt>
                <c:pt idx="49">
                  <c:v>20.5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'16RS'!$F$2</c:f>
              <c:strCache>
                <c:ptCount val="1"/>
                <c:pt idx="0">
                  <c:v>153</c:v>
                </c:pt>
              </c:strCache>
            </c:strRef>
          </c:tx>
          <c:val>
            <c:numRef>
              <c:f>'16RS'!$F$3:$F$52</c:f>
              <c:numCache>
                <c:formatCode>General</c:formatCode>
                <c:ptCount val="50"/>
                <c:pt idx="0">
                  <c:v>19.899999999999999</c:v>
                </c:pt>
                <c:pt idx="1">
                  <c:v>20.3</c:v>
                </c:pt>
                <c:pt idx="2">
                  <c:v>20.100000000000001</c:v>
                </c:pt>
                <c:pt idx="3">
                  <c:v>20.399999999999999</c:v>
                </c:pt>
                <c:pt idx="4">
                  <c:v>20.399999999999999</c:v>
                </c:pt>
                <c:pt idx="5">
                  <c:v>20.100000000000001</c:v>
                </c:pt>
                <c:pt idx="6">
                  <c:v>20.3</c:v>
                </c:pt>
                <c:pt idx="7">
                  <c:v>20.3</c:v>
                </c:pt>
                <c:pt idx="8">
                  <c:v>20.3</c:v>
                </c:pt>
                <c:pt idx="9">
                  <c:v>20.3</c:v>
                </c:pt>
                <c:pt idx="10">
                  <c:v>20.3</c:v>
                </c:pt>
                <c:pt idx="11">
                  <c:v>20.3</c:v>
                </c:pt>
                <c:pt idx="12">
                  <c:v>20.100000000000001</c:v>
                </c:pt>
                <c:pt idx="13">
                  <c:v>20.100000000000001</c:v>
                </c:pt>
                <c:pt idx="14">
                  <c:v>20</c:v>
                </c:pt>
                <c:pt idx="15">
                  <c:v>20.100000000000001</c:v>
                </c:pt>
                <c:pt idx="16">
                  <c:v>20.100000000000001</c:v>
                </c:pt>
                <c:pt idx="17">
                  <c:v>20.3</c:v>
                </c:pt>
                <c:pt idx="18">
                  <c:v>20.3</c:v>
                </c:pt>
                <c:pt idx="19">
                  <c:v>20.399999999999999</c:v>
                </c:pt>
                <c:pt idx="20">
                  <c:v>20</c:v>
                </c:pt>
                <c:pt idx="21">
                  <c:v>20.3</c:v>
                </c:pt>
                <c:pt idx="22">
                  <c:v>20.399999999999999</c:v>
                </c:pt>
                <c:pt idx="23">
                  <c:v>20.100000000000001</c:v>
                </c:pt>
                <c:pt idx="24">
                  <c:v>20.3</c:v>
                </c:pt>
                <c:pt idx="25">
                  <c:v>20.399999999999999</c:v>
                </c:pt>
                <c:pt idx="26">
                  <c:v>20.3</c:v>
                </c:pt>
                <c:pt idx="27">
                  <c:v>20</c:v>
                </c:pt>
                <c:pt idx="28">
                  <c:v>20.100000000000001</c:v>
                </c:pt>
                <c:pt idx="29">
                  <c:v>20.399999999999999</c:v>
                </c:pt>
                <c:pt idx="30">
                  <c:v>20.100000000000001</c:v>
                </c:pt>
                <c:pt idx="31">
                  <c:v>20.3</c:v>
                </c:pt>
                <c:pt idx="32">
                  <c:v>20.3</c:v>
                </c:pt>
                <c:pt idx="33">
                  <c:v>20.399999999999999</c:v>
                </c:pt>
                <c:pt idx="34">
                  <c:v>20.100000000000001</c:v>
                </c:pt>
                <c:pt idx="35">
                  <c:v>20.100000000000001</c:v>
                </c:pt>
                <c:pt idx="36">
                  <c:v>20.5</c:v>
                </c:pt>
                <c:pt idx="37">
                  <c:v>20.5</c:v>
                </c:pt>
                <c:pt idx="38">
                  <c:v>20.6</c:v>
                </c:pt>
                <c:pt idx="39">
                  <c:v>20.100000000000001</c:v>
                </c:pt>
                <c:pt idx="40">
                  <c:v>20.5</c:v>
                </c:pt>
                <c:pt idx="41">
                  <c:v>20.399999999999999</c:v>
                </c:pt>
                <c:pt idx="42">
                  <c:v>20.3</c:v>
                </c:pt>
                <c:pt idx="43">
                  <c:v>20.399999999999999</c:v>
                </c:pt>
                <c:pt idx="44">
                  <c:v>20.6</c:v>
                </c:pt>
                <c:pt idx="45">
                  <c:v>20.399999999999999</c:v>
                </c:pt>
                <c:pt idx="46">
                  <c:v>20.3</c:v>
                </c:pt>
                <c:pt idx="47">
                  <c:v>20.5</c:v>
                </c:pt>
                <c:pt idx="48">
                  <c:v>20.399999999999999</c:v>
                </c:pt>
                <c:pt idx="49">
                  <c:v>20.399999999999999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'16RS'!$G$2</c:f>
              <c:strCache>
                <c:ptCount val="1"/>
                <c:pt idx="0">
                  <c:v>249</c:v>
                </c:pt>
              </c:strCache>
            </c:strRef>
          </c:tx>
          <c:val>
            <c:numRef>
              <c:f>'16RS'!$G$3:$G$52</c:f>
              <c:numCache>
                <c:formatCode>General</c:formatCode>
                <c:ptCount val="50"/>
                <c:pt idx="0">
                  <c:v>21</c:v>
                </c:pt>
                <c:pt idx="1">
                  <c:v>21.1</c:v>
                </c:pt>
                <c:pt idx="2">
                  <c:v>20.8</c:v>
                </c:pt>
                <c:pt idx="3">
                  <c:v>21.1</c:v>
                </c:pt>
                <c:pt idx="4">
                  <c:v>21.1</c:v>
                </c:pt>
                <c:pt idx="5">
                  <c:v>21.1</c:v>
                </c:pt>
                <c:pt idx="6">
                  <c:v>21.1</c:v>
                </c:pt>
                <c:pt idx="7">
                  <c:v>21.1</c:v>
                </c:pt>
                <c:pt idx="8">
                  <c:v>21</c:v>
                </c:pt>
                <c:pt idx="9">
                  <c:v>21</c:v>
                </c:pt>
                <c:pt idx="10">
                  <c:v>20.9</c:v>
                </c:pt>
                <c:pt idx="11">
                  <c:v>21.1</c:v>
                </c:pt>
                <c:pt idx="12">
                  <c:v>20.8</c:v>
                </c:pt>
                <c:pt idx="13">
                  <c:v>21</c:v>
                </c:pt>
                <c:pt idx="14">
                  <c:v>20.9</c:v>
                </c:pt>
                <c:pt idx="15">
                  <c:v>20.8</c:v>
                </c:pt>
                <c:pt idx="16">
                  <c:v>20.9</c:v>
                </c:pt>
                <c:pt idx="17">
                  <c:v>20.9</c:v>
                </c:pt>
                <c:pt idx="18">
                  <c:v>20.8</c:v>
                </c:pt>
                <c:pt idx="19">
                  <c:v>20.9</c:v>
                </c:pt>
                <c:pt idx="20">
                  <c:v>20.9</c:v>
                </c:pt>
                <c:pt idx="21">
                  <c:v>21</c:v>
                </c:pt>
                <c:pt idx="22">
                  <c:v>20.8</c:v>
                </c:pt>
                <c:pt idx="23">
                  <c:v>20.9</c:v>
                </c:pt>
                <c:pt idx="24">
                  <c:v>21.1</c:v>
                </c:pt>
                <c:pt idx="25">
                  <c:v>21.1</c:v>
                </c:pt>
                <c:pt idx="26">
                  <c:v>20.9</c:v>
                </c:pt>
                <c:pt idx="27">
                  <c:v>21</c:v>
                </c:pt>
                <c:pt idx="28">
                  <c:v>20.9</c:v>
                </c:pt>
                <c:pt idx="29">
                  <c:v>21</c:v>
                </c:pt>
                <c:pt idx="30">
                  <c:v>21</c:v>
                </c:pt>
                <c:pt idx="31">
                  <c:v>20.8</c:v>
                </c:pt>
                <c:pt idx="32">
                  <c:v>20.8</c:v>
                </c:pt>
                <c:pt idx="33">
                  <c:v>21</c:v>
                </c:pt>
                <c:pt idx="34">
                  <c:v>20.8</c:v>
                </c:pt>
                <c:pt idx="35">
                  <c:v>20.9</c:v>
                </c:pt>
                <c:pt idx="36">
                  <c:v>20.9</c:v>
                </c:pt>
                <c:pt idx="37">
                  <c:v>20.9</c:v>
                </c:pt>
                <c:pt idx="38">
                  <c:v>21</c:v>
                </c:pt>
                <c:pt idx="39">
                  <c:v>20.8</c:v>
                </c:pt>
                <c:pt idx="40">
                  <c:v>20.6</c:v>
                </c:pt>
                <c:pt idx="41">
                  <c:v>21</c:v>
                </c:pt>
                <c:pt idx="42">
                  <c:v>21</c:v>
                </c:pt>
                <c:pt idx="43">
                  <c:v>20.8</c:v>
                </c:pt>
                <c:pt idx="44">
                  <c:v>20.6</c:v>
                </c:pt>
                <c:pt idx="45">
                  <c:v>21</c:v>
                </c:pt>
                <c:pt idx="46">
                  <c:v>20.9</c:v>
                </c:pt>
                <c:pt idx="47">
                  <c:v>20.9</c:v>
                </c:pt>
                <c:pt idx="48">
                  <c:v>21</c:v>
                </c:pt>
                <c:pt idx="49">
                  <c:v>21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'16RS'!$H$2</c:f>
              <c:strCache>
                <c:ptCount val="1"/>
                <c:pt idx="0">
                  <c:v>179</c:v>
                </c:pt>
              </c:strCache>
            </c:strRef>
          </c:tx>
          <c:val>
            <c:numRef>
              <c:f>'16RS'!$H$3:$H$52</c:f>
              <c:numCache>
                <c:formatCode>General</c:formatCode>
                <c:ptCount val="50"/>
                <c:pt idx="0">
                  <c:v>20.3</c:v>
                </c:pt>
                <c:pt idx="1">
                  <c:v>20.3</c:v>
                </c:pt>
                <c:pt idx="2">
                  <c:v>20.100000000000001</c:v>
                </c:pt>
                <c:pt idx="3">
                  <c:v>20</c:v>
                </c:pt>
                <c:pt idx="4">
                  <c:v>20.3</c:v>
                </c:pt>
                <c:pt idx="5">
                  <c:v>20.3</c:v>
                </c:pt>
                <c:pt idx="6">
                  <c:v>20</c:v>
                </c:pt>
                <c:pt idx="7">
                  <c:v>20.100000000000001</c:v>
                </c:pt>
                <c:pt idx="8">
                  <c:v>20.3</c:v>
                </c:pt>
                <c:pt idx="9">
                  <c:v>20</c:v>
                </c:pt>
                <c:pt idx="10">
                  <c:v>20.100000000000001</c:v>
                </c:pt>
                <c:pt idx="11">
                  <c:v>20.100000000000001</c:v>
                </c:pt>
                <c:pt idx="12">
                  <c:v>20.100000000000001</c:v>
                </c:pt>
                <c:pt idx="13">
                  <c:v>20.100000000000001</c:v>
                </c:pt>
                <c:pt idx="14">
                  <c:v>20.100000000000001</c:v>
                </c:pt>
                <c:pt idx="15">
                  <c:v>20.100000000000001</c:v>
                </c:pt>
                <c:pt idx="16">
                  <c:v>20</c:v>
                </c:pt>
                <c:pt idx="17">
                  <c:v>19.899999999999999</c:v>
                </c:pt>
                <c:pt idx="18">
                  <c:v>20</c:v>
                </c:pt>
                <c:pt idx="19">
                  <c:v>20</c:v>
                </c:pt>
                <c:pt idx="20">
                  <c:v>20.100000000000001</c:v>
                </c:pt>
                <c:pt idx="21">
                  <c:v>20</c:v>
                </c:pt>
                <c:pt idx="22">
                  <c:v>20</c:v>
                </c:pt>
                <c:pt idx="23">
                  <c:v>20.100000000000001</c:v>
                </c:pt>
                <c:pt idx="24">
                  <c:v>20.3</c:v>
                </c:pt>
                <c:pt idx="25">
                  <c:v>20.100000000000001</c:v>
                </c:pt>
                <c:pt idx="26">
                  <c:v>20.100000000000001</c:v>
                </c:pt>
                <c:pt idx="27">
                  <c:v>20</c:v>
                </c:pt>
                <c:pt idx="28">
                  <c:v>20.100000000000001</c:v>
                </c:pt>
                <c:pt idx="29">
                  <c:v>20</c:v>
                </c:pt>
                <c:pt idx="30">
                  <c:v>20.100000000000001</c:v>
                </c:pt>
                <c:pt idx="31">
                  <c:v>20.100000000000001</c:v>
                </c:pt>
                <c:pt idx="32">
                  <c:v>20.100000000000001</c:v>
                </c:pt>
                <c:pt idx="33">
                  <c:v>20.3</c:v>
                </c:pt>
                <c:pt idx="34">
                  <c:v>19.7</c:v>
                </c:pt>
                <c:pt idx="35">
                  <c:v>20.100000000000001</c:v>
                </c:pt>
                <c:pt idx="36">
                  <c:v>19.899999999999999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19.899999999999999</c:v>
                </c:pt>
                <c:pt idx="42">
                  <c:v>20.3</c:v>
                </c:pt>
                <c:pt idx="43">
                  <c:v>19.899999999999999</c:v>
                </c:pt>
                <c:pt idx="44">
                  <c:v>19.899999999999999</c:v>
                </c:pt>
                <c:pt idx="45">
                  <c:v>20</c:v>
                </c:pt>
                <c:pt idx="46">
                  <c:v>20.100000000000001</c:v>
                </c:pt>
                <c:pt idx="47">
                  <c:v>20.100000000000001</c:v>
                </c:pt>
                <c:pt idx="48">
                  <c:v>19.899999999999999</c:v>
                </c:pt>
                <c:pt idx="49">
                  <c:v>19.899999999999999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'16RS'!$I$2</c:f>
              <c:strCache>
                <c:ptCount val="1"/>
                <c:pt idx="0">
                  <c:v>307</c:v>
                </c:pt>
              </c:strCache>
            </c:strRef>
          </c:tx>
          <c:val>
            <c:numRef>
              <c:f>'16RS'!$I$3:$I$52</c:f>
              <c:numCache>
                <c:formatCode>General</c:formatCode>
                <c:ptCount val="50"/>
                <c:pt idx="0">
                  <c:v>19.399999999999999</c:v>
                </c:pt>
                <c:pt idx="1">
                  <c:v>19.399999999999999</c:v>
                </c:pt>
                <c:pt idx="2">
                  <c:v>19.3</c:v>
                </c:pt>
                <c:pt idx="3">
                  <c:v>19.3</c:v>
                </c:pt>
                <c:pt idx="4">
                  <c:v>19.2</c:v>
                </c:pt>
                <c:pt idx="5">
                  <c:v>19.3</c:v>
                </c:pt>
                <c:pt idx="6">
                  <c:v>19</c:v>
                </c:pt>
                <c:pt idx="7">
                  <c:v>19.2</c:v>
                </c:pt>
                <c:pt idx="8">
                  <c:v>19.2</c:v>
                </c:pt>
                <c:pt idx="9">
                  <c:v>19</c:v>
                </c:pt>
                <c:pt idx="10">
                  <c:v>19.3</c:v>
                </c:pt>
                <c:pt idx="11">
                  <c:v>19.2</c:v>
                </c:pt>
                <c:pt idx="12">
                  <c:v>19.2</c:v>
                </c:pt>
                <c:pt idx="13">
                  <c:v>19.3</c:v>
                </c:pt>
                <c:pt idx="14">
                  <c:v>19.3</c:v>
                </c:pt>
                <c:pt idx="15">
                  <c:v>19</c:v>
                </c:pt>
                <c:pt idx="16">
                  <c:v>19.2</c:v>
                </c:pt>
                <c:pt idx="17">
                  <c:v>19.2</c:v>
                </c:pt>
                <c:pt idx="18">
                  <c:v>19.3</c:v>
                </c:pt>
                <c:pt idx="19">
                  <c:v>19.2</c:v>
                </c:pt>
                <c:pt idx="20">
                  <c:v>19.3</c:v>
                </c:pt>
                <c:pt idx="21">
                  <c:v>19.2</c:v>
                </c:pt>
                <c:pt idx="22">
                  <c:v>19.3</c:v>
                </c:pt>
                <c:pt idx="23">
                  <c:v>18.899999999999999</c:v>
                </c:pt>
                <c:pt idx="24">
                  <c:v>18.899999999999999</c:v>
                </c:pt>
                <c:pt idx="25">
                  <c:v>19.3</c:v>
                </c:pt>
                <c:pt idx="26">
                  <c:v>19.3</c:v>
                </c:pt>
                <c:pt idx="27">
                  <c:v>19.399999999999999</c:v>
                </c:pt>
                <c:pt idx="28">
                  <c:v>19.2</c:v>
                </c:pt>
                <c:pt idx="29">
                  <c:v>19.399999999999999</c:v>
                </c:pt>
                <c:pt idx="30">
                  <c:v>18.899999999999999</c:v>
                </c:pt>
                <c:pt idx="31">
                  <c:v>19.2</c:v>
                </c:pt>
                <c:pt idx="32">
                  <c:v>19.2</c:v>
                </c:pt>
                <c:pt idx="33">
                  <c:v>18.8</c:v>
                </c:pt>
                <c:pt idx="34">
                  <c:v>19.5</c:v>
                </c:pt>
                <c:pt idx="35">
                  <c:v>18.899999999999999</c:v>
                </c:pt>
                <c:pt idx="36">
                  <c:v>19</c:v>
                </c:pt>
                <c:pt idx="37">
                  <c:v>18.7</c:v>
                </c:pt>
                <c:pt idx="38">
                  <c:v>19</c:v>
                </c:pt>
                <c:pt idx="39">
                  <c:v>19</c:v>
                </c:pt>
                <c:pt idx="40">
                  <c:v>19.399999999999999</c:v>
                </c:pt>
                <c:pt idx="41">
                  <c:v>18.899999999999999</c:v>
                </c:pt>
                <c:pt idx="42">
                  <c:v>19</c:v>
                </c:pt>
                <c:pt idx="43">
                  <c:v>19.399999999999999</c:v>
                </c:pt>
                <c:pt idx="44">
                  <c:v>19.2</c:v>
                </c:pt>
                <c:pt idx="45">
                  <c:v>18.8</c:v>
                </c:pt>
                <c:pt idx="46">
                  <c:v>19</c:v>
                </c:pt>
                <c:pt idx="47">
                  <c:v>18.8</c:v>
                </c:pt>
                <c:pt idx="48">
                  <c:v>18.899999999999999</c:v>
                </c:pt>
                <c:pt idx="49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72992"/>
        <c:axId val="66774528"/>
      </c:lineChart>
      <c:catAx>
        <c:axId val="66772992"/>
        <c:scaling>
          <c:orientation val="minMax"/>
        </c:scaling>
        <c:delete val="0"/>
        <c:axPos val="b"/>
        <c:majorTickMark val="out"/>
        <c:minorTickMark val="none"/>
        <c:tickLblPos val="nextTo"/>
        <c:crossAx val="66774528"/>
        <c:crosses val="autoZero"/>
        <c:auto val="1"/>
        <c:lblAlgn val="ctr"/>
        <c:lblOffset val="100"/>
        <c:noMultiLvlLbl val="0"/>
      </c:catAx>
      <c:valAx>
        <c:axId val="66774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772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'17LC'!$B$2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'17LC'!$B$3:$B$52</c:f>
              <c:numCache>
                <c:formatCode>General</c:formatCode>
                <c:ptCount val="50"/>
                <c:pt idx="0">
                  <c:v>0.6</c:v>
                </c:pt>
                <c:pt idx="1">
                  <c:v>0.6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0.4</c:v>
                </c:pt>
                <c:pt idx="6">
                  <c:v>0.6</c:v>
                </c:pt>
                <c:pt idx="7">
                  <c:v>0.6</c:v>
                </c:pt>
                <c:pt idx="8">
                  <c:v>0.7</c:v>
                </c:pt>
                <c:pt idx="9">
                  <c:v>0.6</c:v>
                </c:pt>
                <c:pt idx="10">
                  <c:v>0.5</c:v>
                </c:pt>
                <c:pt idx="11">
                  <c:v>0.6</c:v>
                </c:pt>
                <c:pt idx="12">
                  <c:v>0.5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0.5</c:v>
                </c:pt>
                <c:pt idx="18">
                  <c:v>0.6</c:v>
                </c:pt>
                <c:pt idx="19">
                  <c:v>0.4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0.7</c:v>
                </c:pt>
                <c:pt idx="24">
                  <c:v>0.5</c:v>
                </c:pt>
                <c:pt idx="25">
                  <c:v>0.5</c:v>
                </c:pt>
                <c:pt idx="26">
                  <c:v>0.7</c:v>
                </c:pt>
                <c:pt idx="27">
                  <c:v>0.7</c:v>
                </c:pt>
                <c:pt idx="28">
                  <c:v>0.7</c:v>
                </c:pt>
                <c:pt idx="29">
                  <c:v>0.7</c:v>
                </c:pt>
                <c:pt idx="30">
                  <c:v>0.5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0.4</c:v>
                </c:pt>
                <c:pt idx="35">
                  <c:v>0.5</c:v>
                </c:pt>
                <c:pt idx="36">
                  <c:v>0.4</c:v>
                </c:pt>
                <c:pt idx="37">
                  <c:v>0.6</c:v>
                </c:pt>
                <c:pt idx="38">
                  <c:v>0.6</c:v>
                </c:pt>
                <c:pt idx="39">
                  <c:v>0.6</c:v>
                </c:pt>
                <c:pt idx="40">
                  <c:v>0.7</c:v>
                </c:pt>
                <c:pt idx="41">
                  <c:v>0.6</c:v>
                </c:pt>
                <c:pt idx="42">
                  <c:v>0.6</c:v>
                </c:pt>
                <c:pt idx="43">
                  <c:v>0.5</c:v>
                </c:pt>
                <c:pt idx="44">
                  <c:v>0.5</c:v>
                </c:pt>
                <c:pt idx="45">
                  <c:v>0.6</c:v>
                </c:pt>
                <c:pt idx="46">
                  <c:v>0.4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'17LC'!$C$2</c:f>
              <c:strCache>
                <c:ptCount val="1"/>
                <c:pt idx="0">
                  <c:v>240</c:v>
                </c:pt>
              </c:strCache>
            </c:strRef>
          </c:tx>
          <c:val>
            <c:numRef>
              <c:f>'17LC'!$C$3:$C$52</c:f>
              <c:numCache>
                <c:formatCode>General</c:formatCode>
                <c:ptCount val="50"/>
                <c:pt idx="0">
                  <c:v>0.4</c:v>
                </c:pt>
                <c:pt idx="1">
                  <c:v>0.5</c:v>
                </c:pt>
                <c:pt idx="2">
                  <c:v>0.2</c:v>
                </c:pt>
                <c:pt idx="3">
                  <c:v>0.6</c:v>
                </c:pt>
                <c:pt idx="4">
                  <c:v>0.5</c:v>
                </c:pt>
                <c:pt idx="5">
                  <c:v>0.2</c:v>
                </c:pt>
                <c:pt idx="6">
                  <c:v>0.5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0.6</c:v>
                </c:pt>
                <c:pt idx="11">
                  <c:v>0.4</c:v>
                </c:pt>
                <c:pt idx="12">
                  <c:v>0.2</c:v>
                </c:pt>
                <c:pt idx="13">
                  <c:v>0.4</c:v>
                </c:pt>
                <c:pt idx="14">
                  <c:v>0.5</c:v>
                </c:pt>
                <c:pt idx="15">
                  <c:v>0.6</c:v>
                </c:pt>
                <c:pt idx="16">
                  <c:v>0.7</c:v>
                </c:pt>
                <c:pt idx="17">
                  <c:v>0.4</c:v>
                </c:pt>
                <c:pt idx="18">
                  <c:v>0.5</c:v>
                </c:pt>
                <c:pt idx="19">
                  <c:v>0.2</c:v>
                </c:pt>
                <c:pt idx="20">
                  <c:v>0.5</c:v>
                </c:pt>
                <c:pt idx="21">
                  <c:v>0.4</c:v>
                </c:pt>
                <c:pt idx="22">
                  <c:v>0.5</c:v>
                </c:pt>
                <c:pt idx="23">
                  <c:v>0.6</c:v>
                </c:pt>
                <c:pt idx="24">
                  <c:v>0.4</c:v>
                </c:pt>
                <c:pt idx="25">
                  <c:v>0.2</c:v>
                </c:pt>
                <c:pt idx="26">
                  <c:v>0.6</c:v>
                </c:pt>
                <c:pt idx="27">
                  <c:v>0.5</c:v>
                </c:pt>
                <c:pt idx="28">
                  <c:v>0.4</c:v>
                </c:pt>
                <c:pt idx="29">
                  <c:v>0.5</c:v>
                </c:pt>
                <c:pt idx="30">
                  <c:v>0.4</c:v>
                </c:pt>
                <c:pt idx="31">
                  <c:v>0.4</c:v>
                </c:pt>
                <c:pt idx="32">
                  <c:v>0.5</c:v>
                </c:pt>
                <c:pt idx="33">
                  <c:v>0.6</c:v>
                </c:pt>
                <c:pt idx="34">
                  <c:v>0.4</c:v>
                </c:pt>
                <c:pt idx="35">
                  <c:v>0.2</c:v>
                </c:pt>
                <c:pt idx="36">
                  <c:v>0.5</c:v>
                </c:pt>
                <c:pt idx="37">
                  <c:v>0.2</c:v>
                </c:pt>
                <c:pt idx="38">
                  <c:v>0.4</c:v>
                </c:pt>
                <c:pt idx="39">
                  <c:v>0.5</c:v>
                </c:pt>
                <c:pt idx="40">
                  <c:v>0.4</c:v>
                </c:pt>
                <c:pt idx="41">
                  <c:v>0.4</c:v>
                </c:pt>
                <c:pt idx="42">
                  <c:v>0</c:v>
                </c:pt>
                <c:pt idx="43">
                  <c:v>0.5</c:v>
                </c:pt>
                <c:pt idx="44">
                  <c:v>0.6</c:v>
                </c:pt>
                <c:pt idx="45">
                  <c:v>0.2</c:v>
                </c:pt>
                <c:pt idx="46">
                  <c:v>0.6</c:v>
                </c:pt>
                <c:pt idx="47">
                  <c:v>0.4</c:v>
                </c:pt>
                <c:pt idx="48">
                  <c:v>0.4</c:v>
                </c:pt>
                <c:pt idx="49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'17LC'!$D$2</c:f>
              <c:strCache>
                <c:ptCount val="1"/>
                <c:pt idx="0">
                  <c:v>264</c:v>
                </c:pt>
              </c:strCache>
            </c:strRef>
          </c:tx>
          <c:val>
            <c:numRef>
              <c:f>'17LC'!$D$3:$D$52</c:f>
              <c:numCache>
                <c:formatCode>General</c:formatCode>
                <c:ptCount val="50"/>
                <c:pt idx="0">
                  <c:v>0.7</c:v>
                </c:pt>
                <c:pt idx="1">
                  <c:v>0.4</c:v>
                </c:pt>
                <c:pt idx="2">
                  <c:v>0.5</c:v>
                </c:pt>
                <c:pt idx="3">
                  <c:v>0.5</c:v>
                </c:pt>
                <c:pt idx="4">
                  <c:v>0.6</c:v>
                </c:pt>
                <c:pt idx="5">
                  <c:v>0.6</c:v>
                </c:pt>
                <c:pt idx="6">
                  <c:v>0.2</c:v>
                </c:pt>
                <c:pt idx="7">
                  <c:v>0.5</c:v>
                </c:pt>
                <c:pt idx="8">
                  <c:v>0.2</c:v>
                </c:pt>
                <c:pt idx="9">
                  <c:v>0.4</c:v>
                </c:pt>
                <c:pt idx="10">
                  <c:v>0.2</c:v>
                </c:pt>
                <c:pt idx="11">
                  <c:v>0.6</c:v>
                </c:pt>
                <c:pt idx="12">
                  <c:v>0.5</c:v>
                </c:pt>
                <c:pt idx="13">
                  <c:v>0.5</c:v>
                </c:pt>
                <c:pt idx="14">
                  <c:v>0.2</c:v>
                </c:pt>
                <c:pt idx="15">
                  <c:v>0.4</c:v>
                </c:pt>
                <c:pt idx="16">
                  <c:v>0.4</c:v>
                </c:pt>
                <c:pt idx="17">
                  <c:v>0.6</c:v>
                </c:pt>
                <c:pt idx="18">
                  <c:v>0.5</c:v>
                </c:pt>
                <c:pt idx="19">
                  <c:v>0.6</c:v>
                </c:pt>
                <c:pt idx="20">
                  <c:v>0.2</c:v>
                </c:pt>
                <c:pt idx="21">
                  <c:v>0.4</c:v>
                </c:pt>
                <c:pt idx="22">
                  <c:v>0.4</c:v>
                </c:pt>
                <c:pt idx="23">
                  <c:v>0.5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0.5</c:v>
                </c:pt>
                <c:pt idx="28">
                  <c:v>0.4</c:v>
                </c:pt>
                <c:pt idx="29">
                  <c:v>0.6</c:v>
                </c:pt>
                <c:pt idx="30">
                  <c:v>0.6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0.5</c:v>
                </c:pt>
                <c:pt idx="35">
                  <c:v>0.6</c:v>
                </c:pt>
                <c:pt idx="36">
                  <c:v>0.4</c:v>
                </c:pt>
                <c:pt idx="37">
                  <c:v>0.5</c:v>
                </c:pt>
                <c:pt idx="38">
                  <c:v>0.5</c:v>
                </c:pt>
                <c:pt idx="39">
                  <c:v>0.4</c:v>
                </c:pt>
                <c:pt idx="40">
                  <c:v>0.4</c:v>
                </c:pt>
                <c:pt idx="41">
                  <c:v>0.2</c:v>
                </c:pt>
                <c:pt idx="42">
                  <c:v>0.4</c:v>
                </c:pt>
                <c:pt idx="43">
                  <c:v>0.5</c:v>
                </c:pt>
                <c:pt idx="44">
                  <c:v>0.5</c:v>
                </c:pt>
                <c:pt idx="45">
                  <c:v>0.6</c:v>
                </c:pt>
                <c:pt idx="46">
                  <c:v>0.4</c:v>
                </c:pt>
                <c:pt idx="47">
                  <c:v>0.2</c:v>
                </c:pt>
                <c:pt idx="48">
                  <c:v>0.5</c:v>
                </c:pt>
                <c:pt idx="49">
                  <c:v>0.6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'17LC'!$E$2</c:f>
              <c:strCache>
                <c:ptCount val="1"/>
                <c:pt idx="0">
                  <c:v>182</c:v>
                </c:pt>
              </c:strCache>
            </c:strRef>
          </c:tx>
          <c:val>
            <c:numRef>
              <c:f>'17LC'!$E$3:$E$52</c:f>
              <c:numCache>
                <c:formatCode>General</c:formatCode>
                <c:ptCount val="50"/>
                <c:pt idx="0">
                  <c:v>0.2</c:v>
                </c:pt>
                <c:pt idx="1">
                  <c:v>0.2</c:v>
                </c:pt>
                <c:pt idx="2">
                  <c:v>0.4</c:v>
                </c:pt>
                <c:pt idx="3">
                  <c:v>0.4</c:v>
                </c:pt>
                <c:pt idx="4">
                  <c:v>0.2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0.1</c:v>
                </c:pt>
                <c:pt idx="9">
                  <c:v>0.4</c:v>
                </c:pt>
                <c:pt idx="10">
                  <c:v>0.2</c:v>
                </c:pt>
                <c:pt idx="11">
                  <c:v>0.5</c:v>
                </c:pt>
                <c:pt idx="12">
                  <c:v>0.5</c:v>
                </c:pt>
                <c:pt idx="13">
                  <c:v>0.2</c:v>
                </c:pt>
                <c:pt idx="14">
                  <c:v>0.2</c:v>
                </c:pt>
                <c:pt idx="15">
                  <c:v>0.4</c:v>
                </c:pt>
                <c:pt idx="16">
                  <c:v>0.1</c:v>
                </c:pt>
                <c:pt idx="17">
                  <c:v>0.1</c:v>
                </c:pt>
                <c:pt idx="18">
                  <c:v>0.5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0.2</c:v>
                </c:pt>
                <c:pt idx="27">
                  <c:v>0.2</c:v>
                </c:pt>
                <c:pt idx="28">
                  <c:v>0.1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0.4</c:v>
                </c:pt>
                <c:pt idx="34">
                  <c:v>0.5</c:v>
                </c:pt>
                <c:pt idx="35">
                  <c:v>0.4</c:v>
                </c:pt>
                <c:pt idx="36">
                  <c:v>0.4</c:v>
                </c:pt>
                <c:pt idx="37">
                  <c:v>0.4</c:v>
                </c:pt>
                <c:pt idx="38">
                  <c:v>0.5</c:v>
                </c:pt>
                <c:pt idx="39">
                  <c:v>0.2</c:v>
                </c:pt>
                <c:pt idx="40">
                  <c:v>0.4</c:v>
                </c:pt>
                <c:pt idx="41">
                  <c:v>0.2</c:v>
                </c:pt>
                <c:pt idx="42">
                  <c:v>0.4</c:v>
                </c:pt>
                <c:pt idx="43">
                  <c:v>0.4</c:v>
                </c:pt>
                <c:pt idx="44">
                  <c:v>0.5</c:v>
                </c:pt>
                <c:pt idx="45">
                  <c:v>0.4</c:v>
                </c:pt>
                <c:pt idx="46">
                  <c:v>0.4</c:v>
                </c:pt>
                <c:pt idx="47">
                  <c:v>0.4</c:v>
                </c:pt>
                <c:pt idx="48">
                  <c:v>0.4</c:v>
                </c:pt>
                <c:pt idx="49">
                  <c:v>0.1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'17LC'!$F$2</c:f>
              <c:strCache>
                <c:ptCount val="1"/>
                <c:pt idx="0">
                  <c:v>289</c:v>
                </c:pt>
              </c:strCache>
            </c:strRef>
          </c:tx>
          <c:val>
            <c:numRef>
              <c:f>'17LC'!$F$3:$F$52</c:f>
              <c:numCache>
                <c:formatCode>General</c:formatCode>
                <c:ptCount val="50"/>
                <c:pt idx="0">
                  <c:v>0.6</c:v>
                </c:pt>
                <c:pt idx="1">
                  <c:v>0.7</c:v>
                </c:pt>
                <c:pt idx="2">
                  <c:v>0.9</c:v>
                </c:pt>
                <c:pt idx="3">
                  <c:v>1</c:v>
                </c:pt>
                <c:pt idx="4">
                  <c:v>0.6</c:v>
                </c:pt>
                <c:pt idx="5">
                  <c:v>0.9</c:v>
                </c:pt>
                <c:pt idx="6">
                  <c:v>1.1000000000000001</c:v>
                </c:pt>
                <c:pt idx="7">
                  <c:v>0.9</c:v>
                </c:pt>
                <c:pt idx="8">
                  <c:v>0.7</c:v>
                </c:pt>
                <c:pt idx="9">
                  <c:v>1.1000000000000001</c:v>
                </c:pt>
                <c:pt idx="10">
                  <c:v>0.9</c:v>
                </c:pt>
                <c:pt idx="11">
                  <c:v>0.6</c:v>
                </c:pt>
                <c:pt idx="12">
                  <c:v>1.1000000000000001</c:v>
                </c:pt>
                <c:pt idx="13">
                  <c:v>0.6</c:v>
                </c:pt>
                <c:pt idx="14">
                  <c:v>1</c:v>
                </c:pt>
                <c:pt idx="15">
                  <c:v>1</c:v>
                </c:pt>
                <c:pt idx="16">
                  <c:v>0.9</c:v>
                </c:pt>
                <c:pt idx="17">
                  <c:v>0.6</c:v>
                </c:pt>
                <c:pt idx="18">
                  <c:v>0.9</c:v>
                </c:pt>
                <c:pt idx="19">
                  <c:v>0.7</c:v>
                </c:pt>
                <c:pt idx="20">
                  <c:v>1</c:v>
                </c:pt>
                <c:pt idx="21">
                  <c:v>1</c:v>
                </c:pt>
                <c:pt idx="22">
                  <c:v>0.7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0.7</c:v>
                </c:pt>
                <c:pt idx="28">
                  <c:v>0.9</c:v>
                </c:pt>
                <c:pt idx="29">
                  <c:v>0.7</c:v>
                </c:pt>
                <c:pt idx="30">
                  <c:v>0.9</c:v>
                </c:pt>
                <c:pt idx="31">
                  <c:v>0.9</c:v>
                </c:pt>
                <c:pt idx="32">
                  <c:v>1</c:v>
                </c:pt>
                <c:pt idx="33">
                  <c:v>0.9</c:v>
                </c:pt>
                <c:pt idx="34">
                  <c:v>0.7</c:v>
                </c:pt>
                <c:pt idx="35">
                  <c:v>1</c:v>
                </c:pt>
                <c:pt idx="36">
                  <c:v>1</c:v>
                </c:pt>
                <c:pt idx="37">
                  <c:v>0.9</c:v>
                </c:pt>
                <c:pt idx="38">
                  <c:v>0.9</c:v>
                </c:pt>
                <c:pt idx="39">
                  <c:v>0.9</c:v>
                </c:pt>
                <c:pt idx="40">
                  <c:v>0.7</c:v>
                </c:pt>
                <c:pt idx="41">
                  <c:v>1.1000000000000001</c:v>
                </c:pt>
                <c:pt idx="42">
                  <c:v>0.7</c:v>
                </c:pt>
                <c:pt idx="43">
                  <c:v>1</c:v>
                </c:pt>
                <c:pt idx="44">
                  <c:v>1</c:v>
                </c:pt>
                <c:pt idx="45">
                  <c:v>0.5</c:v>
                </c:pt>
                <c:pt idx="46">
                  <c:v>1</c:v>
                </c:pt>
                <c:pt idx="47">
                  <c:v>1</c:v>
                </c:pt>
                <c:pt idx="48">
                  <c:v>0.7</c:v>
                </c:pt>
                <c:pt idx="49">
                  <c:v>0.7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'17LC'!$G$2</c:f>
              <c:strCache>
                <c:ptCount val="1"/>
                <c:pt idx="0">
                  <c:v>197</c:v>
                </c:pt>
              </c:strCache>
            </c:strRef>
          </c:tx>
          <c:val>
            <c:numRef>
              <c:f>'17LC'!$G$3:$G$52</c:f>
              <c:numCache>
                <c:formatCode>General</c:formatCode>
                <c:ptCount val="5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0.9</c:v>
                </c:pt>
                <c:pt idx="4">
                  <c:v>0.7</c:v>
                </c:pt>
                <c:pt idx="5">
                  <c:v>0.6</c:v>
                </c:pt>
                <c:pt idx="6">
                  <c:v>0.7</c:v>
                </c:pt>
                <c:pt idx="7">
                  <c:v>0.5</c:v>
                </c:pt>
                <c:pt idx="8">
                  <c:v>0.7</c:v>
                </c:pt>
                <c:pt idx="9">
                  <c:v>0.7</c:v>
                </c:pt>
                <c:pt idx="10">
                  <c:v>0.9</c:v>
                </c:pt>
                <c:pt idx="11">
                  <c:v>0.5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0.9</c:v>
                </c:pt>
                <c:pt idx="17">
                  <c:v>0.6</c:v>
                </c:pt>
                <c:pt idx="18">
                  <c:v>0.5</c:v>
                </c:pt>
                <c:pt idx="19">
                  <c:v>0.5</c:v>
                </c:pt>
                <c:pt idx="20">
                  <c:v>0.7</c:v>
                </c:pt>
                <c:pt idx="21">
                  <c:v>0.7</c:v>
                </c:pt>
                <c:pt idx="22">
                  <c:v>0.5</c:v>
                </c:pt>
                <c:pt idx="23">
                  <c:v>0.9</c:v>
                </c:pt>
                <c:pt idx="24">
                  <c:v>0.7</c:v>
                </c:pt>
                <c:pt idx="25">
                  <c:v>0.7</c:v>
                </c:pt>
                <c:pt idx="26">
                  <c:v>0.7</c:v>
                </c:pt>
                <c:pt idx="27">
                  <c:v>0.6</c:v>
                </c:pt>
                <c:pt idx="28">
                  <c:v>0.7</c:v>
                </c:pt>
                <c:pt idx="29">
                  <c:v>0.6</c:v>
                </c:pt>
                <c:pt idx="30">
                  <c:v>0.7</c:v>
                </c:pt>
                <c:pt idx="31">
                  <c:v>0.7</c:v>
                </c:pt>
                <c:pt idx="32">
                  <c:v>0.9</c:v>
                </c:pt>
                <c:pt idx="33">
                  <c:v>0.6</c:v>
                </c:pt>
                <c:pt idx="34">
                  <c:v>0.5</c:v>
                </c:pt>
                <c:pt idx="35">
                  <c:v>0.6</c:v>
                </c:pt>
                <c:pt idx="36">
                  <c:v>0.6</c:v>
                </c:pt>
                <c:pt idx="37">
                  <c:v>0.9</c:v>
                </c:pt>
                <c:pt idx="38">
                  <c:v>0.6</c:v>
                </c:pt>
                <c:pt idx="39">
                  <c:v>0.7</c:v>
                </c:pt>
                <c:pt idx="40">
                  <c:v>0.6</c:v>
                </c:pt>
                <c:pt idx="41">
                  <c:v>0.7</c:v>
                </c:pt>
                <c:pt idx="42">
                  <c:v>0.7</c:v>
                </c:pt>
                <c:pt idx="43">
                  <c:v>0.5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</c:v>
                </c:pt>
                <c:pt idx="48">
                  <c:v>0.6</c:v>
                </c:pt>
                <c:pt idx="49">
                  <c:v>0.9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'17LC'!$H$2</c:f>
              <c:strCache>
                <c:ptCount val="1"/>
                <c:pt idx="0">
                  <c:v>315</c:v>
                </c:pt>
              </c:strCache>
            </c:strRef>
          </c:tx>
          <c:val>
            <c:numRef>
              <c:f>'17LC'!$H$3:$H$52</c:f>
              <c:numCache>
                <c:formatCode>General</c:formatCode>
                <c:ptCount val="50"/>
                <c:pt idx="0">
                  <c:v>0.7</c:v>
                </c:pt>
                <c:pt idx="1">
                  <c:v>0.7</c:v>
                </c:pt>
                <c:pt idx="2">
                  <c:v>0.4</c:v>
                </c:pt>
                <c:pt idx="3">
                  <c:v>0.7</c:v>
                </c:pt>
                <c:pt idx="4">
                  <c:v>0.6</c:v>
                </c:pt>
                <c:pt idx="5">
                  <c:v>0.4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0.7</c:v>
                </c:pt>
                <c:pt idx="10">
                  <c:v>0.6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0.6</c:v>
                </c:pt>
                <c:pt idx="15">
                  <c:v>0.7</c:v>
                </c:pt>
                <c:pt idx="16">
                  <c:v>0.6</c:v>
                </c:pt>
                <c:pt idx="17">
                  <c:v>0.6</c:v>
                </c:pt>
                <c:pt idx="18">
                  <c:v>0.5</c:v>
                </c:pt>
                <c:pt idx="19">
                  <c:v>0.5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0.9</c:v>
                </c:pt>
                <c:pt idx="24">
                  <c:v>0.6</c:v>
                </c:pt>
                <c:pt idx="25">
                  <c:v>0.6</c:v>
                </c:pt>
                <c:pt idx="26">
                  <c:v>0.7</c:v>
                </c:pt>
                <c:pt idx="27">
                  <c:v>0.7</c:v>
                </c:pt>
                <c:pt idx="28">
                  <c:v>0.7</c:v>
                </c:pt>
                <c:pt idx="29">
                  <c:v>0.7</c:v>
                </c:pt>
                <c:pt idx="30">
                  <c:v>0.7</c:v>
                </c:pt>
                <c:pt idx="31">
                  <c:v>0.6</c:v>
                </c:pt>
                <c:pt idx="32">
                  <c:v>0.6</c:v>
                </c:pt>
                <c:pt idx="33">
                  <c:v>0.7</c:v>
                </c:pt>
                <c:pt idx="34">
                  <c:v>0.5</c:v>
                </c:pt>
                <c:pt idx="35">
                  <c:v>0.5</c:v>
                </c:pt>
                <c:pt idx="36">
                  <c:v>0.4</c:v>
                </c:pt>
                <c:pt idx="37">
                  <c:v>0.6</c:v>
                </c:pt>
                <c:pt idx="38">
                  <c:v>0.5</c:v>
                </c:pt>
                <c:pt idx="39">
                  <c:v>0.7</c:v>
                </c:pt>
                <c:pt idx="40">
                  <c:v>0.6</c:v>
                </c:pt>
                <c:pt idx="41">
                  <c:v>0.6</c:v>
                </c:pt>
                <c:pt idx="42">
                  <c:v>0.5</c:v>
                </c:pt>
                <c:pt idx="43">
                  <c:v>0.5</c:v>
                </c:pt>
                <c:pt idx="44">
                  <c:v>0.6</c:v>
                </c:pt>
                <c:pt idx="45">
                  <c:v>0.6</c:v>
                </c:pt>
                <c:pt idx="46">
                  <c:v>0.5</c:v>
                </c:pt>
                <c:pt idx="47">
                  <c:v>0.6</c:v>
                </c:pt>
                <c:pt idx="48">
                  <c:v>0.6</c:v>
                </c:pt>
                <c:pt idx="49">
                  <c:v>0.7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'17LC'!$I$2</c:f>
              <c:strCache>
                <c:ptCount val="1"/>
                <c:pt idx="0">
                  <c:v>205</c:v>
                </c:pt>
              </c:strCache>
            </c:strRef>
          </c:tx>
          <c:val>
            <c:numRef>
              <c:f>'17LC'!$I$3:$I$52</c:f>
              <c:numCache>
                <c:formatCode>General</c:formatCode>
                <c:ptCount val="50"/>
                <c:pt idx="0">
                  <c:v>0.9</c:v>
                </c:pt>
                <c:pt idx="1">
                  <c:v>0.9</c:v>
                </c:pt>
                <c:pt idx="2">
                  <c:v>1</c:v>
                </c:pt>
                <c:pt idx="3">
                  <c:v>0.4</c:v>
                </c:pt>
                <c:pt idx="4">
                  <c:v>0.9</c:v>
                </c:pt>
                <c:pt idx="5">
                  <c:v>0.9</c:v>
                </c:pt>
                <c:pt idx="6">
                  <c:v>0.2</c:v>
                </c:pt>
                <c:pt idx="7">
                  <c:v>0.9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1</c:v>
                </c:pt>
                <c:pt idx="11">
                  <c:v>1</c:v>
                </c:pt>
                <c:pt idx="12">
                  <c:v>0.6</c:v>
                </c:pt>
                <c:pt idx="13">
                  <c:v>1</c:v>
                </c:pt>
                <c:pt idx="14">
                  <c:v>0.9</c:v>
                </c:pt>
                <c:pt idx="15">
                  <c:v>0.7</c:v>
                </c:pt>
                <c:pt idx="16">
                  <c:v>0.9</c:v>
                </c:pt>
                <c:pt idx="17">
                  <c:v>1</c:v>
                </c:pt>
                <c:pt idx="18">
                  <c:v>1</c:v>
                </c:pt>
                <c:pt idx="19">
                  <c:v>1.1000000000000001</c:v>
                </c:pt>
                <c:pt idx="20">
                  <c:v>0.9</c:v>
                </c:pt>
                <c:pt idx="21">
                  <c:v>1</c:v>
                </c:pt>
                <c:pt idx="22">
                  <c:v>0.9</c:v>
                </c:pt>
                <c:pt idx="23">
                  <c:v>0.2</c:v>
                </c:pt>
                <c:pt idx="24">
                  <c:v>1</c:v>
                </c:pt>
                <c:pt idx="25">
                  <c:v>0.6</c:v>
                </c:pt>
                <c:pt idx="26">
                  <c:v>0.9</c:v>
                </c:pt>
                <c:pt idx="27">
                  <c:v>0.7</c:v>
                </c:pt>
                <c:pt idx="28">
                  <c:v>0.6</c:v>
                </c:pt>
                <c:pt idx="29">
                  <c:v>0.9</c:v>
                </c:pt>
                <c:pt idx="30">
                  <c:v>0.9</c:v>
                </c:pt>
                <c:pt idx="31">
                  <c:v>1</c:v>
                </c:pt>
                <c:pt idx="32">
                  <c:v>0.9</c:v>
                </c:pt>
                <c:pt idx="33">
                  <c:v>0.9</c:v>
                </c:pt>
                <c:pt idx="34">
                  <c:v>0.9</c:v>
                </c:pt>
                <c:pt idx="35">
                  <c:v>0.6</c:v>
                </c:pt>
                <c:pt idx="36">
                  <c:v>0.9</c:v>
                </c:pt>
                <c:pt idx="37">
                  <c:v>0.6</c:v>
                </c:pt>
                <c:pt idx="38">
                  <c:v>0.6</c:v>
                </c:pt>
                <c:pt idx="39">
                  <c:v>1</c:v>
                </c:pt>
                <c:pt idx="40">
                  <c:v>0.9</c:v>
                </c:pt>
                <c:pt idx="41">
                  <c:v>0.7</c:v>
                </c:pt>
                <c:pt idx="42">
                  <c:v>1.1000000000000001</c:v>
                </c:pt>
                <c:pt idx="43">
                  <c:v>0.9</c:v>
                </c:pt>
                <c:pt idx="44">
                  <c:v>0.5</c:v>
                </c:pt>
                <c:pt idx="45">
                  <c:v>1</c:v>
                </c:pt>
                <c:pt idx="46">
                  <c:v>1</c:v>
                </c:pt>
                <c:pt idx="47">
                  <c:v>0.9</c:v>
                </c:pt>
                <c:pt idx="48">
                  <c:v>1.1000000000000001</c:v>
                </c:pt>
                <c:pt idx="49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82656"/>
        <c:axId val="67396736"/>
      </c:lineChart>
      <c:catAx>
        <c:axId val="67382656"/>
        <c:scaling>
          <c:orientation val="minMax"/>
        </c:scaling>
        <c:delete val="0"/>
        <c:axPos val="b"/>
        <c:majorTickMark val="out"/>
        <c:minorTickMark val="none"/>
        <c:tickLblPos val="nextTo"/>
        <c:crossAx val="67396736"/>
        <c:crosses val="autoZero"/>
        <c:auto val="1"/>
        <c:lblAlgn val="ctr"/>
        <c:lblOffset val="100"/>
        <c:noMultiLvlLbl val="0"/>
      </c:catAx>
      <c:valAx>
        <c:axId val="67396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382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'17RS'!$B$2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'17RS'!$B$3:$B$52</c:f>
              <c:numCache>
                <c:formatCode>General</c:formatCode>
                <c:ptCount val="50"/>
                <c:pt idx="0">
                  <c:v>22</c:v>
                </c:pt>
                <c:pt idx="1">
                  <c:v>22</c:v>
                </c:pt>
                <c:pt idx="2">
                  <c:v>22.1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22.1</c:v>
                </c:pt>
                <c:pt idx="7">
                  <c:v>21.9</c:v>
                </c:pt>
                <c:pt idx="8">
                  <c:v>22.2</c:v>
                </c:pt>
                <c:pt idx="9">
                  <c:v>22</c:v>
                </c:pt>
                <c:pt idx="10">
                  <c:v>21.7</c:v>
                </c:pt>
                <c:pt idx="11">
                  <c:v>22</c:v>
                </c:pt>
                <c:pt idx="12">
                  <c:v>22.2</c:v>
                </c:pt>
                <c:pt idx="13">
                  <c:v>21.9</c:v>
                </c:pt>
                <c:pt idx="14">
                  <c:v>22</c:v>
                </c:pt>
                <c:pt idx="15">
                  <c:v>22</c:v>
                </c:pt>
                <c:pt idx="16">
                  <c:v>21.9</c:v>
                </c:pt>
                <c:pt idx="17">
                  <c:v>22.1</c:v>
                </c:pt>
                <c:pt idx="18">
                  <c:v>21.9</c:v>
                </c:pt>
                <c:pt idx="19">
                  <c:v>21.9</c:v>
                </c:pt>
                <c:pt idx="20">
                  <c:v>21.9</c:v>
                </c:pt>
                <c:pt idx="21">
                  <c:v>22.2</c:v>
                </c:pt>
                <c:pt idx="22">
                  <c:v>21.9</c:v>
                </c:pt>
                <c:pt idx="23">
                  <c:v>21.7</c:v>
                </c:pt>
                <c:pt idx="24">
                  <c:v>21.9</c:v>
                </c:pt>
                <c:pt idx="25">
                  <c:v>21.7</c:v>
                </c:pt>
                <c:pt idx="26">
                  <c:v>22.1</c:v>
                </c:pt>
                <c:pt idx="27">
                  <c:v>22</c:v>
                </c:pt>
                <c:pt idx="28">
                  <c:v>22</c:v>
                </c:pt>
                <c:pt idx="29">
                  <c:v>21.9</c:v>
                </c:pt>
                <c:pt idx="30">
                  <c:v>22.1</c:v>
                </c:pt>
                <c:pt idx="31">
                  <c:v>21.9</c:v>
                </c:pt>
                <c:pt idx="32">
                  <c:v>22.1</c:v>
                </c:pt>
                <c:pt idx="33">
                  <c:v>22</c:v>
                </c:pt>
                <c:pt idx="34">
                  <c:v>22</c:v>
                </c:pt>
                <c:pt idx="35">
                  <c:v>22.1</c:v>
                </c:pt>
                <c:pt idx="36">
                  <c:v>22.1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21.9</c:v>
                </c:pt>
                <c:pt idx="42">
                  <c:v>21.9</c:v>
                </c:pt>
                <c:pt idx="43">
                  <c:v>21.9</c:v>
                </c:pt>
                <c:pt idx="44">
                  <c:v>22.1</c:v>
                </c:pt>
                <c:pt idx="45">
                  <c:v>22.1</c:v>
                </c:pt>
                <c:pt idx="46">
                  <c:v>22</c:v>
                </c:pt>
                <c:pt idx="47">
                  <c:v>22</c:v>
                </c:pt>
                <c:pt idx="48">
                  <c:v>22</c:v>
                </c:pt>
                <c:pt idx="49">
                  <c:v>21.9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'17RS'!$C$2</c:f>
              <c:strCache>
                <c:ptCount val="1"/>
                <c:pt idx="0">
                  <c:v>240</c:v>
                </c:pt>
              </c:strCache>
            </c:strRef>
          </c:tx>
          <c:val>
            <c:numRef>
              <c:f>'17RS'!$C$3:$C$52</c:f>
              <c:numCache>
                <c:formatCode>General</c:formatCode>
                <c:ptCount val="50"/>
                <c:pt idx="0">
                  <c:v>20.3</c:v>
                </c:pt>
                <c:pt idx="1">
                  <c:v>20.3</c:v>
                </c:pt>
                <c:pt idx="2">
                  <c:v>20</c:v>
                </c:pt>
                <c:pt idx="3">
                  <c:v>20.3</c:v>
                </c:pt>
                <c:pt idx="4">
                  <c:v>19.899999999999999</c:v>
                </c:pt>
                <c:pt idx="5">
                  <c:v>19.8</c:v>
                </c:pt>
                <c:pt idx="6">
                  <c:v>20.100000000000001</c:v>
                </c:pt>
                <c:pt idx="7">
                  <c:v>19.8</c:v>
                </c:pt>
                <c:pt idx="8">
                  <c:v>19.8</c:v>
                </c:pt>
                <c:pt idx="9">
                  <c:v>20</c:v>
                </c:pt>
                <c:pt idx="10">
                  <c:v>20</c:v>
                </c:pt>
                <c:pt idx="11">
                  <c:v>19.8</c:v>
                </c:pt>
                <c:pt idx="12">
                  <c:v>19.7</c:v>
                </c:pt>
                <c:pt idx="13">
                  <c:v>19.8</c:v>
                </c:pt>
                <c:pt idx="14">
                  <c:v>19.899999999999999</c:v>
                </c:pt>
                <c:pt idx="15">
                  <c:v>19.7</c:v>
                </c:pt>
                <c:pt idx="16">
                  <c:v>19.8</c:v>
                </c:pt>
                <c:pt idx="17">
                  <c:v>19.5</c:v>
                </c:pt>
                <c:pt idx="18">
                  <c:v>19.7</c:v>
                </c:pt>
                <c:pt idx="19">
                  <c:v>19.8</c:v>
                </c:pt>
                <c:pt idx="20">
                  <c:v>19.899999999999999</c:v>
                </c:pt>
                <c:pt idx="21">
                  <c:v>19.8</c:v>
                </c:pt>
                <c:pt idx="22">
                  <c:v>19.899999999999999</c:v>
                </c:pt>
                <c:pt idx="23">
                  <c:v>19.8</c:v>
                </c:pt>
                <c:pt idx="24">
                  <c:v>19.8</c:v>
                </c:pt>
                <c:pt idx="25">
                  <c:v>19.7</c:v>
                </c:pt>
                <c:pt idx="26">
                  <c:v>19.899999999999999</c:v>
                </c:pt>
                <c:pt idx="27">
                  <c:v>19.8</c:v>
                </c:pt>
                <c:pt idx="28">
                  <c:v>19.7</c:v>
                </c:pt>
                <c:pt idx="29">
                  <c:v>19.899999999999999</c:v>
                </c:pt>
                <c:pt idx="30">
                  <c:v>20</c:v>
                </c:pt>
                <c:pt idx="31">
                  <c:v>19.7</c:v>
                </c:pt>
                <c:pt idx="32">
                  <c:v>19.7</c:v>
                </c:pt>
                <c:pt idx="33">
                  <c:v>19.5</c:v>
                </c:pt>
                <c:pt idx="34">
                  <c:v>20</c:v>
                </c:pt>
                <c:pt idx="35">
                  <c:v>19.899999999999999</c:v>
                </c:pt>
                <c:pt idx="36">
                  <c:v>19.8</c:v>
                </c:pt>
                <c:pt idx="37">
                  <c:v>19.899999999999999</c:v>
                </c:pt>
                <c:pt idx="38">
                  <c:v>20</c:v>
                </c:pt>
                <c:pt idx="39">
                  <c:v>19.5</c:v>
                </c:pt>
                <c:pt idx="40">
                  <c:v>19.7</c:v>
                </c:pt>
                <c:pt idx="41">
                  <c:v>19.7</c:v>
                </c:pt>
                <c:pt idx="42">
                  <c:v>19.7</c:v>
                </c:pt>
                <c:pt idx="43">
                  <c:v>19.8</c:v>
                </c:pt>
                <c:pt idx="44">
                  <c:v>20</c:v>
                </c:pt>
                <c:pt idx="45">
                  <c:v>19.8</c:v>
                </c:pt>
                <c:pt idx="46">
                  <c:v>19.5</c:v>
                </c:pt>
                <c:pt idx="47">
                  <c:v>19.8</c:v>
                </c:pt>
                <c:pt idx="48">
                  <c:v>19.7</c:v>
                </c:pt>
                <c:pt idx="49">
                  <c:v>19.7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'17RS'!$D$2</c:f>
              <c:strCache>
                <c:ptCount val="1"/>
                <c:pt idx="0">
                  <c:v>264</c:v>
                </c:pt>
              </c:strCache>
            </c:strRef>
          </c:tx>
          <c:val>
            <c:numRef>
              <c:f>'17RS'!$D$3:$D$52</c:f>
              <c:numCache>
                <c:formatCode>General</c:formatCode>
                <c:ptCount val="50"/>
                <c:pt idx="0">
                  <c:v>21</c:v>
                </c:pt>
                <c:pt idx="1">
                  <c:v>20.8</c:v>
                </c:pt>
                <c:pt idx="2">
                  <c:v>20.6</c:v>
                </c:pt>
                <c:pt idx="3">
                  <c:v>20.6</c:v>
                </c:pt>
                <c:pt idx="4">
                  <c:v>20.8</c:v>
                </c:pt>
                <c:pt idx="5">
                  <c:v>20.9</c:v>
                </c:pt>
                <c:pt idx="6">
                  <c:v>20.9</c:v>
                </c:pt>
                <c:pt idx="7">
                  <c:v>20.9</c:v>
                </c:pt>
                <c:pt idx="8">
                  <c:v>20.5</c:v>
                </c:pt>
                <c:pt idx="9">
                  <c:v>20.8</c:v>
                </c:pt>
                <c:pt idx="10">
                  <c:v>21</c:v>
                </c:pt>
                <c:pt idx="11">
                  <c:v>20.9</c:v>
                </c:pt>
                <c:pt idx="12">
                  <c:v>20.6</c:v>
                </c:pt>
                <c:pt idx="13">
                  <c:v>20.8</c:v>
                </c:pt>
                <c:pt idx="14">
                  <c:v>21</c:v>
                </c:pt>
                <c:pt idx="15">
                  <c:v>20.8</c:v>
                </c:pt>
                <c:pt idx="16">
                  <c:v>20.9</c:v>
                </c:pt>
                <c:pt idx="17">
                  <c:v>20.8</c:v>
                </c:pt>
                <c:pt idx="18">
                  <c:v>21</c:v>
                </c:pt>
                <c:pt idx="19">
                  <c:v>20.8</c:v>
                </c:pt>
                <c:pt idx="20">
                  <c:v>20.9</c:v>
                </c:pt>
                <c:pt idx="21">
                  <c:v>20.8</c:v>
                </c:pt>
                <c:pt idx="22">
                  <c:v>20.9</c:v>
                </c:pt>
                <c:pt idx="23">
                  <c:v>21</c:v>
                </c:pt>
                <c:pt idx="24">
                  <c:v>20.9</c:v>
                </c:pt>
                <c:pt idx="25">
                  <c:v>20.9</c:v>
                </c:pt>
                <c:pt idx="26">
                  <c:v>20.9</c:v>
                </c:pt>
                <c:pt idx="27">
                  <c:v>21</c:v>
                </c:pt>
                <c:pt idx="28">
                  <c:v>20.6</c:v>
                </c:pt>
                <c:pt idx="29">
                  <c:v>20.9</c:v>
                </c:pt>
                <c:pt idx="30">
                  <c:v>20.6</c:v>
                </c:pt>
                <c:pt idx="31">
                  <c:v>20.9</c:v>
                </c:pt>
                <c:pt idx="32">
                  <c:v>20.6</c:v>
                </c:pt>
                <c:pt idx="33">
                  <c:v>20.8</c:v>
                </c:pt>
                <c:pt idx="34">
                  <c:v>20.9</c:v>
                </c:pt>
                <c:pt idx="35">
                  <c:v>21</c:v>
                </c:pt>
                <c:pt idx="36">
                  <c:v>20.8</c:v>
                </c:pt>
                <c:pt idx="37">
                  <c:v>20.6</c:v>
                </c:pt>
                <c:pt idx="38">
                  <c:v>21</c:v>
                </c:pt>
                <c:pt idx="39">
                  <c:v>20.9</c:v>
                </c:pt>
                <c:pt idx="40">
                  <c:v>20.9</c:v>
                </c:pt>
                <c:pt idx="41">
                  <c:v>21.1</c:v>
                </c:pt>
                <c:pt idx="42">
                  <c:v>20.8</c:v>
                </c:pt>
                <c:pt idx="43">
                  <c:v>20.9</c:v>
                </c:pt>
                <c:pt idx="44">
                  <c:v>20.6</c:v>
                </c:pt>
                <c:pt idx="45">
                  <c:v>20.9</c:v>
                </c:pt>
                <c:pt idx="46">
                  <c:v>20.9</c:v>
                </c:pt>
                <c:pt idx="47">
                  <c:v>20.6</c:v>
                </c:pt>
                <c:pt idx="48">
                  <c:v>20.8</c:v>
                </c:pt>
                <c:pt idx="49">
                  <c:v>20.9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'17RS'!$E$2</c:f>
              <c:strCache>
                <c:ptCount val="1"/>
                <c:pt idx="0">
                  <c:v>182</c:v>
                </c:pt>
              </c:strCache>
            </c:strRef>
          </c:tx>
          <c:val>
            <c:numRef>
              <c:f>'17RS'!$E$3:$E$52</c:f>
              <c:numCache>
                <c:formatCode>General</c:formatCode>
                <c:ptCount val="50"/>
                <c:pt idx="0">
                  <c:v>21.2</c:v>
                </c:pt>
                <c:pt idx="1">
                  <c:v>21</c:v>
                </c:pt>
                <c:pt idx="2">
                  <c:v>21</c:v>
                </c:pt>
                <c:pt idx="3">
                  <c:v>20.9</c:v>
                </c:pt>
                <c:pt idx="4">
                  <c:v>21</c:v>
                </c:pt>
                <c:pt idx="5">
                  <c:v>21</c:v>
                </c:pt>
                <c:pt idx="6">
                  <c:v>20.8</c:v>
                </c:pt>
                <c:pt idx="7">
                  <c:v>20.9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20.9</c:v>
                </c:pt>
                <c:pt idx="13">
                  <c:v>20.9</c:v>
                </c:pt>
                <c:pt idx="14">
                  <c:v>20.6</c:v>
                </c:pt>
                <c:pt idx="15">
                  <c:v>21</c:v>
                </c:pt>
                <c:pt idx="16">
                  <c:v>21</c:v>
                </c:pt>
                <c:pt idx="17">
                  <c:v>20.9</c:v>
                </c:pt>
                <c:pt idx="18">
                  <c:v>20.9</c:v>
                </c:pt>
                <c:pt idx="19">
                  <c:v>20.9</c:v>
                </c:pt>
                <c:pt idx="20">
                  <c:v>20.6</c:v>
                </c:pt>
                <c:pt idx="21">
                  <c:v>20.9</c:v>
                </c:pt>
                <c:pt idx="22">
                  <c:v>20.8</c:v>
                </c:pt>
                <c:pt idx="23">
                  <c:v>20.9</c:v>
                </c:pt>
                <c:pt idx="24">
                  <c:v>20.9</c:v>
                </c:pt>
                <c:pt idx="25">
                  <c:v>20.8</c:v>
                </c:pt>
                <c:pt idx="26">
                  <c:v>20.8</c:v>
                </c:pt>
                <c:pt idx="27">
                  <c:v>20.8</c:v>
                </c:pt>
                <c:pt idx="28">
                  <c:v>20.9</c:v>
                </c:pt>
                <c:pt idx="29">
                  <c:v>20.8</c:v>
                </c:pt>
                <c:pt idx="30">
                  <c:v>20.6</c:v>
                </c:pt>
                <c:pt idx="31">
                  <c:v>20.8</c:v>
                </c:pt>
                <c:pt idx="32">
                  <c:v>20.8</c:v>
                </c:pt>
                <c:pt idx="33">
                  <c:v>20.6</c:v>
                </c:pt>
                <c:pt idx="34">
                  <c:v>20.9</c:v>
                </c:pt>
                <c:pt idx="35">
                  <c:v>20.8</c:v>
                </c:pt>
                <c:pt idx="36">
                  <c:v>20.6</c:v>
                </c:pt>
                <c:pt idx="37">
                  <c:v>20.5</c:v>
                </c:pt>
                <c:pt idx="38">
                  <c:v>20.9</c:v>
                </c:pt>
                <c:pt idx="39">
                  <c:v>20.8</c:v>
                </c:pt>
                <c:pt idx="40">
                  <c:v>20.8</c:v>
                </c:pt>
                <c:pt idx="41">
                  <c:v>20.8</c:v>
                </c:pt>
                <c:pt idx="42">
                  <c:v>20.6</c:v>
                </c:pt>
                <c:pt idx="43">
                  <c:v>20.8</c:v>
                </c:pt>
                <c:pt idx="44">
                  <c:v>20.6</c:v>
                </c:pt>
                <c:pt idx="45">
                  <c:v>20.6</c:v>
                </c:pt>
                <c:pt idx="46">
                  <c:v>20.8</c:v>
                </c:pt>
                <c:pt idx="47">
                  <c:v>20.6</c:v>
                </c:pt>
                <c:pt idx="48">
                  <c:v>20.6</c:v>
                </c:pt>
                <c:pt idx="49">
                  <c:v>20.8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'17RS'!$F$2</c:f>
              <c:strCache>
                <c:ptCount val="1"/>
                <c:pt idx="0">
                  <c:v>289</c:v>
                </c:pt>
              </c:strCache>
            </c:strRef>
          </c:tx>
          <c:val>
            <c:numRef>
              <c:f>'17RS'!$F$3:$F$52</c:f>
              <c:numCache>
                <c:formatCode>General</c:formatCode>
                <c:ptCount val="50"/>
                <c:pt idx="0">
                  <c:v>20.9</c:v>
                </c:pt>
                <c:pt idx="1">
                  <c:v>20.9</c:v>
                </c:pt>
                <c:pt idx="2">
                  <c:v>21.1</c:v>
                </c:pt>
                <c:pt idx="3">
                  <c:v>21.4</c:v>
                </c:pt>
                <c:pt idx="4">
                  <c:v>21</c:v>
                </c:pt>
                <c:pt idx="5">
                  <c:v>21.1</c:v>
                </c:pt>
                <c:pt idx="6">
                  <c:v>21.4</c:v>
                </c:pt>
                <c:pt idx="7">
                  <c:v>21</c:v>
                </c:pt>
                <c:pt idx="8">
                  <c:v>21.2</c:v>
                </c:pt>
                <c:pt idx="9">
                  <c:v>21.1</c:v>
                </c:pt>
                <c:pt idx="10">
                  <c:v>21.4</c:v>
                </c:pt>
                <c:pt idx="11">
                  <c:v>21.4</c:v>
                </c:pt>
                <c:pt idx="12">
                  <c:v>21.5</c:v>
                </c:pt>
                <c:pt idx="13">
                  <c:v>21.5</c:v>
                </c:pt>
                <c:pt idx="14">
                  <c:v>21.4</c:v>
                </c:pt>
                <c:pt idx="15">
                  <c:v>21.5</c:v>
                </c:pt>
                <c:pt idx="16">
                  <c:v>21.5</c:v>
                </c:pt>
                <c:pt idx="17">
                  <c:v>21.4</c:v>
                </c:pt>
                <c:pt idx="18">
                  <c:v>21.4</c:v>
                </c:pt>
                <c:pt idx="19">
                  <c:v>21.6</c:v>
                </c:pt>
                <c:pt idx="20">
                  <c:v>21.5</c:v>
                </c:pt>
                <c:pt idx="21">
                  <c:v>21.7</c:v>
                </c:pt>
                <c:pt idx="22">
                  <c:v>21.6</c:v>
                </c:pt>
                <c:pt idx="23">
                  <c:v>21.6</c:v>
                </c:pt>
                <c:pt idx="24">
                  <c:v>21.5</c:v>
                </c:pt>
                <c:pt idx="25">
                  <c:v>21.6</c:v>
                </c:pt>
                <c:pt idx="26">
                  <c:v>21.5</c:v>
                </c:pt>
                <c:pt idx="27">
                  <c:v>21.5</c:v>
                </c:pt>
                <c:pt idx="28">
                  <c:v>21.5</c:v>
                </c:pt>
                <c:pt idx="29">
                  <c:v>21.7</c:v>
                </c:pt>
                <c:pt idx="30">
                  <c:v>21.7</c:v>
                </c:pt>
                <c:pt idx="31">
                  <c:v>21.7</c:v>
                </c:pt>
                <c:pt idx="32">
                  <c:v>21.6</c:v>
                </c:pt>
                <c:pt idx="33">
                  <c:v>21.6</c:v>
                </c:pt>
                <c:pt idx="34">
                  <c:v>21.6</c:v>
                </c:pt>
                <c:pt idx="35">
                  <c:v>21.6</c:v>
                </c:pt>
                <c:pt idx="36">
                  <c:v>21.5</c:v>
                </c:pt>
                <c:pt idx="37">
                  <c:v>21.6</c:v>
                </c:pt>
                <c:pt idx="38">
                  <c:v>21.9</c:v>
                </c:pt>
                <c:pt idx="39">
                  <c:v>21.7</c:v>
                </c:pt>
                <c:pt idx="40">
                  <c:v>21.9</c:v>
                </c:pt>
                <c:pt idx="41">
                  <c:v>21.7</c:v>
                </c:pt>
                <c:pt idx="42">
                  <c:v>21.5</c:v>
                </c:pt>
                <c:pt idx="43">
                  <c:v>21.9</c:v>
                </c:pt>
                <c:pt idx="44">
                  <c:v>22</c:v>
                </c:pt>
                <c:pt idx="45">
                  <c:v>21.5</c:v>
                </c:pt>
                <c:pt idx="46">
                  <c:v>21.9</c:v>
                </c:pt>
                <c:pt idx="47">
                  <c:v>21.7</c:v>
                </c:pt>
                <c:pt idx="48">
                  <c:v>21.7</c:v>
                </c:pt>
                <c:pt idx="49">
                  <c:v>21.9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'17RS'!$G$2</c:f>
              <c:strCache>
                <c:ptCount val="1"/>
                <c:pt idx="0">
                  <c:v>197</c:v>
                </c:pt>
              </c:strCache>
            </c:strRef>
          </c:tx>
          <c:val>
            <c:numRef>
              <c:f>'17RS'!$G$3:$G$52</c:f>
              <c:numCache>
                <c:formatCode>General</c:formatCode>
                <c:ptCount val="50"/>
                <c:pt idx="0">
                  <c:v>20.6</c:v>
                </c:pt>
                <c:pt idx="1">
                  <c:v>20.9</c:v>
                </c:pt>
                <c:pt idx="2">
                  <c:v>20.9</c:v>
                </c:pt>
                <c:pt idx="3">
                  <c:v>20.9</c:v>
                </c:pt>
                <c:pt idx="4">
                  <c:v>20.5</c:v>
                </c:pt>
                <c:pt idx="5">
                  <c:v>20.9</c:v>
                </c:pt>
                <c:pt idx="6">
                  <c:v>20.8</c:v>
                </c:pt>
                <c:pt idx="7">
                  <c:v>20.5</c:v>
                </c:pt>
                <c:pt idx="8">
                  <c:v>20.8</c:v>
                </c:pt>
                <c:pt idx="9">
                  <c:v>20.5</c:v>
                </c:pt>
                <c:pt idx="10">
                  <c:v>20.8</c:v>
                </c:pt>
                <c:pt idx="11">
                  <c:v>20.6</c:v>
                </c:pt>
                <c:pt idx="12">
                  <c:v>20.8</c:v>
                </c:pt>
                <c:pt idx="13">
                  <c:v>20.6</c:v>
                </c:pt>
                <c:pt idx="14">
                  <c:v>20.8</c:v>
                </c:pt>
                <c:pt idx="15">
                  <c:v>20.8</c:v>
                </c:pt>
                <c:pt idx="16">
                  <c:v>20.8</c:v>
                </c:pt>
                <c:pt idx="17">
                  <c:v>20.8</c:v>
                </c:pt>
                <c:pt idx="18">
                  <c:v>20.6</c:v>
                </c:pt>
                <c:pt idx="19">
                  <c:v>20.9</c:v>
                </c:pt>
                <c:pt idx="20">
                  <c:v>20.9</c:v>
                </c:pt>
                <c:pt idx="21">
                  <c:v>20.9</c:v>
                </c:pt>
                <c:pt idx="22">
                  <c:v>20.6</c:v>
                </c:pt>
                <c:pt idx="23">
                  <c:v>20.8</c:v>
                </c:pt>
                <c:pt idx="24">
                  <c:v>20.8</c:v>
                </c:pt>
                <c:pt idx="25">
                  <c:v>20.5</c:v>
                </c:pt>
                <c:pt idx="26">
                  <c:v>20.5</c:v>
                </c:pt>
                <c:pt idx="27">
                  <c:v>20.9</c:v>
                </c:pt>
                <c:pt idx="28">
                  <c:v>20.8</c:v>
                </c:pt>
                <c:pt idx="29">
                  <c:v>20.8</c:v>
                </c:pt>
                <c:pt idx="30">
                  <c:v>20.9</c:v>
                </c:pt>
                <c:pt idx="31">
                  <c:v>20.6</c:v>
                </c:pt>
                <c:pt idx="32">
                  <c:v>20.8</c:v>
                </c:pt>
                <c:pt idx="33">
                  <c:v>20.8</c:v>
                </c:pt>
                <c:pt idx="34">
                  <c:v>20.5</c:v>
                </c:pt>
                <c:pt idx="35">
                  <c:v>20.6</c:v>
                </c:pt>
                <c:pt idx="36">
                  <c:v>20.8</c:v>
                </c:pt>
                <c:pt idx="37">
                  <c:v>20.8</c:v>
                </c:pt>
                <c:pt idx="38">
                  <c:v>20.6</c:v>
                </c:pt>
                <c:pt idx="39">
                  <c:v>20.6</c:v>
                </c:pt>
                <c:pt idx="40">
                  <c:v>20.8</c:v>
                </c:pt>
                <c:pt idx="41">
                  <c:v>20.8</c:v>
                </c:pt>
                <c:pt idx="42">
                  <c:v>20.9</c:v>
                </c:pt>
                <c:pt idx="43">
                  <c:v>20.6</c:v>
                </c:pt>
                <c:pt idx="44">
                  <c:v>20.9</c:v>
                </c:pt>
                <c:pt idx="45">
                  <c:v>20.8</c:v>
                </c:pt>
                <c:pt idx="46">
                  <c:v>20.8</c:v>
                </c:pt>
                <c:pt idx="47">
                  <c:v>20.9</c:v>
                </c:pt>
                <c:pt idx="48">
                  <c:v>20.8</c:v>
                </c:pt>
                <c:pt idx="49">
                  <c:v>20.6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'17RS'!$H$2</c:f>
              <c:strCache>
                <c:ptCount val="1"/>
                <c:pt idx="0">
                  <c:v>315</c:v>
                </c:pt>
              </c:strCache>
            </c:strRef>
          </c:tx>
          <c:val>
            <c:numRef>
              <c:f>'17RS'!$H$3:$H$52</c:f>
              <c:numCache>
                <c:formatCode>General</c:formatCode>
                <c:ptCount val="50"/>
                <c:pt idx="0">
                  <c:v>19.8</c:v>
                </c:pt>
                <c:pt idx="1">
                  <c:v>19.899999999999999</c:v>
                </c:pt>
                <c:pt idx="2">
                  <c:v>19.8</c:v>
                </c:pt>
                <c:pt idx="3">
                  <c:v>19.899999999999999</c:v>
                </c:pt>
                <c:pt idx="4">
                  <c:v>19.5</c:v>
                </c:pt>
                <c:pt idx="5">
                  <c:v>19.7</c:v>
                </c:pt>
                <c:pt idx="6">
                  <c:v>19.899999999999999</c:v>
                </c:pt>
                <c:pt idx="7">
                  <c:v>19.8</c:v>
                </c:pt>
                <c:pt idx="8">
                  <c:v>19.8</c:v>
                </c:pt>
                <c:pt idx="9">
                  <c:v>19.8</c:v>
                </c:pt>
                <c:pt idx="10">
                  <c:v>19.7</c:v>
                </c:pt>
                <c:pt idx="11">
                  <c:v>19.7</c:v>
                </c:pt>
                <c:pt idx="12">
                  <c:v>19.8</c:v>
                </c:pt>
                <c:pt idx="13">
                  <c:v>19.399999999999999</c:v>
                </c:pt>
                <c:pt idx="14">
                  <c:v>19.899999999999999</c:v>
                </c:pt>
                <c:pt idx="15">
                  <c:v>19.8</c:v>
                </c:pt>
                <c:pt idx="16">
                  <c:v>19.7</c:v>
                </c:pt>
                <c:pt idx="17">
                  <c:v>19.899999999999999</c:v>
                </c:pt>
                <c:pt idx="18">
                  <c:v>19.8</c:v>
                </c:pt>
                <c:pt idx="19">
                  <c:v>19.7</c:v>
                </c:pt>
                <c:pt idx="20">
                  <c:v>19.8</c:v>
                </c:pt>
                <c:pt idx="21">
                  <c:v>19.8</c:v>
                </c:pt>
                <c:pt idx="22">
                  <c:v>19.5</c:v>
                </c:pt>
                <c:pt idx="23">
                  <c:v>19.7</c:v>
                </c:pt>
                <c:pt idx="24">
                  <c:v>19.7</c:v>
                </c:pt>
                <c:pt idx="25">
                  <c:v>19.5</c:v>
                </c:pt>
                <c:pt idx="26">
                  <c:v>19.8</c:v>
                </c:pt>
                <c:pt idx="27">
                  <c:v>19.899999999999999</c:v>
                </c:pt>
                <c:pt idx="28">
                  <c:v>19.8</c:v>
                </c:pt>
                <c:pt idx="29">
                  <c:v>19.8</c:v>
                </c:pt>
                <c:pt idx="30">
                  <c:v>19.899999999999999</c:v>
                </c:pt>
                <c:pt idx="31">
                  <c:v>19.5</c:v>
                </c:pt>
                <c:pt idx="32">
                  <c:v>19.899999999999999</c:v>
                </c:pt>
                <c:pt idx="33">
                  <c:v>19.8</c:v>
                </c:pt>
                <c:pt idx="34">
                  <c:v>19.7</c:v>
                </c:pt>
                <c:pt idx="35">
                  <c:v>19.899999999999999</c:v>
                </c:pt>
                <c:pt idx="36">
                  <c:v>19.7</c:v>
                </c:pt>
                <c:pt idx="37">
                  <c:v>19.7</c:v>
                </c:pt>
                <c:pt idx="38">
                  <c:v>19.8</c:v>
                </c:pt>
                <c:pt idx="39">
                  <c:v>19.5</c:v>
                </c:pt>
                <c:pt idx="40">
                  <c:v>19.5</c:v>
                </c:pt>
                <c:pt idx="41">
                  <c:v>19.7</c:v>
                </c:pt>
                <c:pt idx="42">
                  <c:v>19.7</c:v>
                </c:pt>
                <c:pt idx="43">
                  <c:v>19.7</c:v>
                </c:pt>
                <c:pt idx="44">
                  <c:v>19.8</c:v>
                </c:pt>
                <c:pt idx="45">
                  <c:v>19.8</c:v>
                </c:pt>
                <c:pt idx="46">
                  <c:v>19.8</c:v>
                </c:pt>
                <c:pt idx="47">
                  <c:v>19.8</c:v>
                </c:pt>
                <c:pt idx="48">
                  <c:v>19.7</c:v>
                </c:pt>
                <c:pt idx="49">
                  <c:v>19.5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'17RS'!$I$2</c:f>
              <c:strCache>
                <c:ptCount val="1"/>
                <c:pt idx="0">
                  <c:v>205</c:v>
                </c:pt>
              </c:strCache>
            </c:strRef>
          </c:tx>
          <c:val>
            <c:numRef>
              <c:f>'17RS'!$I$3:$I$52</c:f>
              <c:numCache>
                <c:formatCode>General</c:formatCode>
                <c:ptCount val="50"/>
                <c:pt idx="0">
                  <c:v>19</c:v>
                </c:pt>
                <c:pt idx="1">
                  <c:v>18.7</c:v>
                </c:pt>
                <c:pt idx="2">
                  <c:v>18.899999999999999</c:v>
                </c:pt>
                <c:pt idx="3">
                  <c:v>18.899999999999999</c:v>
                </c:pt>
                <c:pt idx="4">
                  <c:v>19</c:v>
                </c:pt>
                <c:pt idx="5">
                  <c:v>18.600000000000001</c:v>
                </c:pt>
                <c:pt idx="6">
                  <c:v>19</c:v>
                </c:pt>
                <c:pt idx="7">
                  <c:v>19</c:v>
                </c:pt>
                <c:pt idx="8">
                  <c:v>18.7</c:v>
                </c:pt>
                <c:pt idx="9">
                  <c:v>18.8</c:v>
                </c:pt>
                <c:pt idx="10">
                  <c:v>18.600000000000001</c:v>
                </c:pt>
                <c:pt idx="11">
                  <c:v>18.399999999999999</c:v>
                </c:pt>
                <c:pt idx="12">
                  <c:v>18.7</c:v>
                </c:pt>
                <c:pt idx="13">
                  <c:v>18.899999999999999</c:v>
                </c:pt>
                <c:pt idx="14">
                  <c:v>18.600000000000001</c:v>
                </c:pt>
                <c:pt idx="15">
                  <c:v>18.399999999999999</c:v>
                </c:pt>
                <c:pt idx="16">
                  <c:v>18.600000000000001</c:v>
                </c:pt>
                <c:pt idx="17">
                  <c:v>18.600000000000001</c:v>
                </c:pt>
                <c:pt idx="18">
                  <c:v>18.899999999999999</c:v>
                </c:pt>
                <c:pt idx="19">
                  <c:v>18.600000000000001</c:v>
                </c:pt>
                <c:pt idx="20">
                  <c:v>18.600000000000001</c:v>
                </c:pt>
                <c:pt idx="21">
                  <c:v>18.600000000000001</c:v>
                </c:pt>
                <c:pt idx="22">
                  <c:v>18.600000000000001</c:v>
                </c:pt>
                <c:pt idx="23">
                  <c:v>18.7</c:v>
                </c:pt>
                <c:pt idx="24">
                  <c:v>18.3</c:v>
                </c:pt>
                <c:pt idx="25">
                  <c:v>18.899999999999999</c:v>
                </c:pt>
                <c:pt idx="26">
                  <c:v>18.7</c:v>
                </c:pt>
                <c:pt idx="27">
                  <c:v>18.600000000000001</c:v>
                </c:pt>
                <c:pt idx="28">
                  <c:v>18.399999999999999</c:v>
                </c:pt>
                <c:pt idx="29">
                  <c:v>18.600000000000001</c:v>
                </c:pt>
                <c:pt idx="30">
                  <c:v>18.600000000000001</c:v>
                </c:pt>
                <c:pt idx="31">
                  <c:v>18.600000000000001</c:v>
                </c:pt>
                <c:pt idx="32">
                  <c:v>18.600000000000001</c:v>
                </c:pt>
                <c:pt idx="33">
                  <c:v>18.7</c:v>
                </c:pt>
                <c:pt idx="34">
                  <c:v>18.399999999999999</c:v>
                </c:pt>
                <c:pt idx="35">
                  <c:v>18.399999999999999</c:v>
                </c:pt>
                <c:pt idx="36">
                  <c:v>18.8</c:v>
                </c:pt>
                <c:pt idx="37">
                  <c:v>18.600000000000001</c:v>
                </c:pt>
                <c:pt idx="38">
                  <c:v>18.600000000000001</c:v>
                </c:pt>
                <c:pt idx="39">
                  <c:v>18.600000000000001</c:v>
                </c:pt>
                <c:pt idx="40">
                  <c:v>18.399999999999999</c:v>
                </c:pt>
                <c:pt idx="41">
                  <c:v>18.399999999999999</c:v>
                </c:pt>
                <c:pt idx="42">
                  <c:v>18.399999999999999</c:v>
                </c:pt>
                <c:pt idx="43">
                  <c:v>18.3</c:v>
                </c:pt>
                <c:pt idx="44">
                  <c:v>18.600000000000001</c:v>
                </c:pt>
                <c:pt idx="45">
                  <c:v>18.600000000000001</c:v>
                </c:pt>
                <c:pt idx="46">
                  <c:v>18.7</c:v>
                </c:pt>
                <c:pt idx="47">
                  <c:v>18.7</c:v>
                </c:pt>
                <c:pt idx="48">
                  <c:v>18.7</c:v>
                </c:pt>
                <c:pt idx="49">
                  <c:v>18.600000000000001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79872"/>
        <c:axId val="67298048"/>
      </c:lineChart>
      <c:catAx>
        <c:axId val="67279872"/>
        <c:scaling>
          <c:orientation val="minMax"/>
        </c:scaling>
        <c:delete val="0"/>
        <c:axPos val="b"/>
        <c:majorTickMark val="out"/>
        <c:minorTickMark val="none"/>
        <c:tickLblPos val="nextTo"/>
        <c:crossAx val="67298048"/>
        <c:crosses val="autoZero"/>
        <c:auto val="1"/>
        <c:lblAlgn val="ctr"/>
        <c:lblOffset val="100"/>
        <c:noMultiLvlLbl val="0"/>
      </c:catAx>
      <c:valAx>
        <c:axId val="67298048"/>
        <c:scaling>
          <c:orientation val="minMax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279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'18LC'!$B$2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'18LC'!$B$3:$B$52</c:f>
              <c:numCache>
                <c:formatCode>General</c:formatCode>
                <c:ptCount val="50"/>
                <c:pt idx="0">
                  <c:v>0.5</c:v>
                </c:pt>
                <c:pt idx="1">
                  <c:v>0.6</c:v>
                </c:pt>
                <c:pt idx="2">
                  <c:v>0.5</c:v>
                </c:pt>
                <c:pt idx="3">
                  <c:v>0.5</c:v>
                </c:pt>
                <c:pt idx="4">
                  <c:v>0.6</c:v>
                </c:pt>
                <c:pt idx="5">
                  <c:v>0.5</c:v>
                </c:pt>
                <c:pt idx="6">
                  <c:v>0.6</c:v>
                </c:pt>
                <c:pt idx="7">
                  <c:v>0.6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0.6</c:v>
                </c:pt>
                <c:pt idx="13">
                  <c:v>0.5</c:v>
                </c:pt>
                <c:pt idx="14">
                  <c:v>0.6</c:v>
                </c:pt>
                <c:pt idx="15">
                  <c:v>0.5</c:v>
                </c:pt>
                <c:pt idx="16">
                  <c:v>0.6</c:v>
                </c:pt>
                <c:pt idx="17">
                  <c:v>0.5</c:v>
                </c:pt>
                <c:pt idx="18">
                  <c:v>0.4</c:v>
                </c:pt>
                <c:pt idx="19">
                  <c:v>0.5</c:v>
                </c:pt>
                <c:pt idx="20">
                  <c:v>0.7</c:v>
                </c:pt>
                <c:pt idx="21">
                  <c:v>0.5</c:v>
                </c:pt>
                <c:pt idx="22">
                  <c:v>0.5</c:v>
                </c:pt>
                <c:pt idx="23">
                  <c:v>0.6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0.5</c:v>
                </c:pt>
                <c:pt idx="28">
                  <c:v>0.7</c:v>
                </c:pt>
                <c:pt idx="29">
                  <c:v>0.5</c:v>
                </c:pt>
                <c:pt idx="30">
                  <c:v>0.5</c:v>
                </c:pt>
                <c:pt idx="31">
                  <c:v>0.4</c:v>
                </c:pt>
                <c:pt idx="32">
                  <c:v>0.5</c:v>
                </c:pt>
                <c:pt idx="33">
                  <c:v>0.6</c:v>
                </c:pt>
                <c:pt idx="34">
                  <c:v>0.7</c:v>
                </c:pt>
                <c:pt idx="35">
                  <c:v>0.6</c:v>
                </c:pt>
                <c:pt idx="36">
                  <c:v>0.5</c:v>
                </c:pt>
                <c:pt idx="37">
                  <c:v>0.7</c:v>
                </c:pt>
                <c:pt idx="38">
                  <c:v>0.9</c:v>
                </c:pt>
                <c:pt idx="39">
                  <c:v>0.6</c:v>
                </c:pt>
                <c:pt idx="40">
                  <c:v>0.5</c:v>
                </c:pt>
                <c:pt idx="41">
                  <c:v>0.5</c:v>
                </c:pt>
                <c:pt idx="42">
                  <c:v>0.6</c:v>
                </c:pt>
                <c:pt idx="43">
                  <c:v>0.7</c:v>
                </c:pt>
                <c:pt idx="44">
                  <c:v>0.6</c:v>
                </c:pt>
                <c:pt idx="45">
                  <c:v>0.5</c:v>
                </c:pt>
                <c:pt idx="46">
                  <c:v>0.5</c:v>
                </c:pt>
                <c:pt idx="47">
                  <c:v>0.7</c:v>
                </c:pt>
                <c:pt idx="48">
                  <c:v>0.6</c:v>
                </c:pt>
                <c:pt idx="49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'18LC'!$C$2</c:f>
              <c:strCache>
                <c:ptCount val="1"/>
                <c:pt idx="0">
                  <c:v>208</c:v>
                </c:pt>
              </c:strCache>
            </c:strRef>
          </c:tx>
          <c:val>
            <c:numRef>
              <c:f>'18LC'!$C$3:$C$52</c:f>
              <c:numCache>
                <c:formatCode>General</c:formatCode>
                <c:ptCount val="50"/>
                <c:pt idx="0">
                  <c:v>-0.1</c:v>
                </c:pt>
                <c:pt idx="1">
                  <c:v>0.2</c:v>
                </c:pt>
                <c:pt idx="2">
                  <c:v>0.4</c:v>
                </c:pt>
                <c:pt idx="3">
                  <c:v>0.1</c:v>
                </c:pt>
                <c:pt idx="4">
                  <c:v>0.2</c:v>
                </c:pt>
                <c:pt idx="5">
                  <c:v>0.1</c:v>
                </c:pt>
                <c:pt idx="6">
                  <c:v>0.4</c:v>
                </c:pt>
                <c:pt idx="7">
                  <c:v>0.1</c:v>
                </c:pt>
                <c:pt idx="8">
                  <c:v>0.5</c:v>
                </c:pt>
                <c:pt idx="9">
                  <c:v>0.2</c:v>
                </c:pt>
                <c:pt idx="10">
                  <c:v>0</c:v>
                </c:pt>
                <c:pt idx="11">
                  <c:v>0.2</c:v>
                </c:pt>
                <c:pt idx="12">
                  <c:v>0.2</c:v>
                </c:pt>
                <c:pt idx="13">
                  <c:v>0.1</c:v>
                </c:pt>
                <c:pt idx="14">
                  <c:v>0.2</c:v>
                </c:pt>
                <c:pt idx="15">
                  <c:v>0.4</c:v>
                </c:pt>
                <c:pt idx="16">
                  <c:v>0.2</c:v>
                </c:pt>
                <c:pt idx="17">
                  <c:v>0</c:v>
                </c:pt>
                <c:pt idx="18">
                  <c:v>0.4</c:v>
                </c:pt>
                <c:pt idx="19">
                  <c:v>0.4</c:v>
                </c:pt>
                <c:pt idx="20">
                  <c:v>0.1</c:v>
                </c:pt>
                <c:pt idx="21">
                  <c:v>0.2</c:v>
                </c:pt>
                <c:pt idx="22">
                  <c:v>0.1</c:v>
                </c:pt>
                <c:pt idx="23">
                  <c:v>0.4</c:v>
                </c:pt>
                <c:pt idx="24">
                  <c:v>0</c:v>
                </c:pt>
                <c:pt idx="25">
                  <c:v>0.4</c:v>
                </c:pt>
                <c:pt idx="26">
                  <c:v>0.4</c:v>
                </c:pt>
                <c:pt idx="27">
                  <c:v>0.2</c:v>
                </c:pt>
                <c:pt idx="28">
                  <c:v>0.2</c:v>
                </c:pt>
                <c:pt idx="29">
                  <c:v>0.1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0.5</c:v>
                </c:pt>
                <c:pt idx="34">
                  <c:v>0.1</c:v>
                </c:pt>
                <c:pt idx="35">
                  <c:v>0.4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0.4</c:v>
                </c:pt>
                <c:pt idx="40">
                  <c:v>0.2</c:v>
                </c:pt>
                <c:pt idx="41">
                  <c:v>0.4</c:v>
                </c:pt>
                <c:pt idx="42">
                  <c:v>0.4</c:v>
                </c:pt>
                <c:pt idx="43">
                  <c:v>0.2</c:v>
                </c:pt>
                <c:pt idx="44">
                  <c:v>0.4</c:v>
                </c:pt>
                <c:pt idx="45">
                  <c:v>0.5</c:v>
                </c:pt>
                <c:pt idx="46">
                  <c:v>0.2</c:v>
                </c:pt>
                <c:pt idx="47">
                  <c:v>0.5</c:v>
                </c:pt>
                <c:pt idx="48">
                  <c:v>0.5</c:v>
                </c:pt>
                <c:pt idx="49">
                  <c:v>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'18LC'!$D$2</c:f>
              <c:strCache>
                <c:ptCount val="1"/>
                <c:pt idx="0">
                  <c:v>196</c:v>
                </c:pt>
              </c:strCache>
            </c:strRef>
          </c:tx>
          <c:val>
            <c:numRef>
              <c:f>'18LC'!$D$3:$D$52</c:f>
              <c:numCache>
                <c:formatCode>General</c:formatCode>
                <c:ptCount val="50"/>
                <c:pt idx="0">
                  <c:v>0.5</c:v>
                </c:pt>
                <c:pt idx="1">
                  <c:v>0.5</c:v>
                </c:pt>
                <c:pt idx="2">
                  <c:v>0.4</c:v>
                </c:pt>
                <c:pt idx="3">
                  <c:v>0.5</c:v>
                </c:pt>
                <c:pt idx="4">
                  <c:v>0.4</c:v>
                </c:pt>
                <c:pt idx="5">
                  <c:v>0.6</c:v>
                </c:pt>
                <c:pt idx="6">
                  <c:v>0.2</c:v>
                </c:pt>
                <c:pt idx="7">
                  <c:v>0.2</c:v>
                </c:pt>
                <c:pt idx="8">
                  <c:v>0.5</c:v>
                </c:pt>
                <c:pt idx="9">
                  <c:v>0.2</c:v>
                </c:pt>
                <c:pt idx="10">
                  <c:v>0.4</c:v>
                </c:pt>
                <c:pt idx="11">
                  <c:v>0.6</c:v>
                </c:pt>
                <c:pt idx="12">
                  <c:v>0.1</c:v>
                </c:pt>
                <c:pt idx="13">
                  <c:v>0.6</c:v>
                </c:pt>
                <c:pt idx="14">
                  <c:v>0.4</c:v>
                </c:pt>
                <c:pt idx="15">
                  <c:v>0.4</c:v>
                </c:pt>
                <c:pt idx="16">
                  <c:v>0.5</c:v>
                </c:pt>
                <c:pt idx="17">
                  <c:v>0.2</c:v>
                </c:pt>
                <c:pt idx="18">
                  <c:v>0.6</c:v>
                </c:pt>
                <c:pt idx="19">
                  <c:v>0.5</c:v>
                </c:pt>
                <c:pt idx="20">
                  <c:v>0.4</c:v>
                </c:pt>
                <c:pt idx="21">
                  <c:v>0.4</c:v>
                </c:pt>
                <c:pt idx="22">
                  <c:v>0.5</c:v>
                </c:pt>
                <c:pt idx="23">
                  <c:v>0.6</c:v>
                </c:pt>
                <c:pt idx="24">
                  <c:v>0.5</c:v>
                </c:pt>
                <c:pt idx="25">
                  <c:v>0.5</c:v>
                </c:pt>
                <c:pt idx="26">
                  <c:v>0.6</c:v>
                </c:pt>
                <c:pt idx="27">
                  <c:v>0.4</c:v>
                </c:pt>
                <c:pt idx="28">
                  <c:v>0.6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0.6</c:v>
                </c:pt>
                <c:pt idx="34">
                  <c:v>0.4</c:v>
                </c:pt>
                <c:pt idx="35">
                  <c:v>0.5</c:v>
                </c:pt>
                <c:pt idx="36">
                  <c:v>0.4</c:v>
                </c:pt>
                <c:pt idx="37">
                  <c:v>0.5</c:v>
                </c:pt>
                <c:pt idx="38">
                  <c:v>0.1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0.6</c:v>
                </c:pt>
                <c:pt idx="43">
                  <c:v>0.6</c:v>
                </c:pt>
                <c:pt idx="44">
                  <c:v>0.5</c:v>
                </c:pt>
                <c:pt idx="45">
                  <c:v>0.5</c:v>
                </c:pt>
                <c:pt idx="46">
                  <c:v>0.6</c:v>
                </c:pt>
                <c:pt idx="47">
                  <c:v>0.5</c:v>
                </c:pt>
                <c:pt idx="48">
                  <c:v>0.4</c:v>
                </c:pt>
                <c:pt idx="49">
                  <c:v>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'18LC'!$E$2</c:f>
              <c:strCache>
                <c:ptCount val="1"/>
                <c:pt idx="0">
                  <c:v>213</c:v>
                </c:pt>
              </c:strCache>
            </c:strRef>
          </c:tx>
          <c:val>
            <c:numRef>
              <c:f>'18LC'!$E$3:$E$52</c:f>
              <c:numCache>
                <c:formatCode>General</c:formatCode>
                <c:ptCount val="50"/>
                <c:pt idx="0">
                  <c:v>0.5</c:v>
                </c:pt>
                <c:pt idx="1">
                  <c:v>0.4</c:v>
                </c:pt>
                <c:pt idx="2">
                  <c:v>0.2</c:v>
                </c:pt>
                <c:pt idx="3">
                  <c:v>0.4</c:v>
                </c:pt>
                <c:pt idx="4">
                  <c:v>0.4</c:v>
                </c:pt>
                <c:pt idx="5">
                  <c:v>0.2</c:v>
                </c:pt>
                <c:pt idx="6">
                  <c:v>0.2</c:v>
                </c:pt>
                <c:pt idx="7">
                  <c:v>0.5</c:v>
                </c:pt>
                <c:pt idx="8">
                  <c:v>0.4</c:v>
                </c:pt>
                <c:pt idx="9">
                  <c:v>0.5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0.5</c:v>
                </c:pt>
                <c:pt idx="18">
                  <c:v>0.4</c:v>
                </c:pt>
                <c:pt idx="19">
                  <c:v>0.2</c:v>
                </c:pt>
                <c:pt idx="20">
                  <c:v>0.2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0.5</c:v>
                </c:pt>
                <c:pt idx="25">
                  <c:v>0.4</c:v>
                </c:pt>
                <c:pt idx="26">
                  <c:v>0.4</c:v>
                </c:pt>
                <c:pt idx="27">
                  <c:v>0.5</c:v>
                </c:pt>
                <c:pt idx="28">
                  <c:v>0.4</c:v>
                </c:pt>
                <c:pt idx="29">
                  <c:v>0.2</c:v>
                </c:pt>
                <c:pt idx="30">
                  <c:v>0.4</c:v>
                </c:pt>
                <c:pt idx="31">
                  <c:v>0.4</c:v>
                </c:pt>
                <c:pt idx="32">
                  <c:v>0.5</c:v>
                </c:pt>
                <c:pt idx="33">
                  <c:v>0.2</c:v>
                </c:pt>
                <c:pt idx="34">
                  <c:v>0.5</c:v>
                </c:pt>
                <c:pt idx="35">
                  <c:v>0.4</c:v>
                </c:pt>
                <c:pt idx="36">
                  <c:v>0.2</c:v>
                </c:pt>
                <c:pt idx="37">
                  <c:v>0.2</c:v>
                </c:pt>
                <c:pt idx="38">
                  <c:v>0.4</c:v>
                </c:pt>
                <c:pt idx="39">
                  <c:v>0.4</c:v>
                </c:pt>
                <c:pt idx="40">
                  <c:v>0.2</c:v>
                </c:pt>
                <c:pt idx="41">
                  <c:v>0.5</c:v>
                </c:pt>
                <c:pt idx="42">
                  <c:v>0.4</c:v>
                </c:pt>
                <c:pt idx="43">
                  <c:v>0.2</c:v>
                </c:pt>
                <c:pt idx="44">
                  <c:v>0.5</c:v>
                </c:pt>
                <c:pt idx="45">
                  <c:v>0.2</c:v>
                </c:pt>
                <c:pt idx="46">
                  <c:v>0.4</c:v>
                </c:pt>
                <c:pt idx="47">
                  <c:v>0.5</c:v>
                </c:pt>
                <c:pt idx="48">
                  <c:v>0.4</c:v>
                </c:pt>
                <c:pt idx="49">
                  <c:v>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'18LC'!$F$2</c:f>
              <c:strCache>
                <c:ptCount val="1"/>
                <c:pt idx="0">
                  <c:v>268</c:v>
                </c:pt>
              </c:strCache>
            </c:strRef>
          </c:tx>
          <c:val>
            <c:numRef>
              <c:f>'18LC'!$F$3:$F$52</c:f>
              <c:numCache>
                <c:formatCode>General</c:formatCode>
                <c:ptCount val="50"/>
                <c:pt idx="0">
                  <c:v>0.7</c:v>
                </c:pt>
                <c:pt idx="1">
                  <c:v>0.6</c:v>
                </c:pt>
                <c:pt idx="2">
                  <c:v>0.7</c:v>
                </c:pt>
                <c:pt idx="3">
                  <c:v>1</c:v>
                </c:pt>
                <c:pt idx="4">
                  <c:v>0.6</c:v>
                </c:pt>
                <c:pt idx="5">
                  <c:v>0.6</c:v>
                </c:pt>
                <c:pt idx="6">
                  <c:v>0.9</c:v>
                </c:pt>
                <c:pt idx="7">
                  <c:v>1.1000000000000001</c:v>
                </c:pt>
                <c:pt idx="8">
                  <c:v>0.9</c:v>
                </c:pt>
                <c:pt idx="9">
                  <c:v>1</c:v>
                </c:pt>
                <c:pt idx="10">
                  <c:v>1</c:v>
                </c:pt>
                <c:pt idx="11">
                  <c:v>0.7</c:v>
                </c:pt>
                <c:pt idx="12">
                  <c:v>1</c:v>
                </c:pt>
                <c:pt idx="13">
                  <c:v>0.7</c:v>
                </c:pt>
                <c:pt idx="14">
                  <c:v>0.6</c:v>
                </c:pt>
                <c:pt idx="15">
                  <c:v>0.7</c:v>
                </c:pt>
                <c:pt idx="16">
                  <c:v>0.9</c:v>
                </c:pt>
                <c:pt idx="17">
                  <c:v>1</c:v>
                </c:pt>
                <c:pt idx="18">
                  <c:v>0.9</c:v>
                </c:pt>
                <c:pt idx="19">
                  <c:v>0.7</c:v>
                </c:pt>
                <c:pt idx="20">
                  <c:v>0.9</c:v>
                </c:pt>
                <c:pt idx="21">
                  <c:v>1</c:v>
                </c:pt>
                <c:pt idx="22">
                  <c:v>0.6</c:v>
                </c:pt>
                <c:pt idx="23">
                  <c:v>1</c:v>
                </c:pt>
                <c:pt idx="24">
                  <c:v>0.9</c:v>
                </c:pt>
                <c:pt idx="25">
                  <c:v>0.7</c:v>
                </c:pt>
                <c:pt idx="26">
                  <c:v>0.6</c:v>
                </c:pt>
                <c:pt idx="27">
                  <c:v>1</c:v>
                </c:pt>
                <c:pt idx="28">
                  <c:v>0.7</c:v>
                </c:pt>
                <c:pt idx="29">
                  <c:v>0.9</c:v>
                </c:pt>
                <c:pt idx="30">
                  <c:v>0.6</c:v>
                </c:pt>
                <c:pt idx="31">
                  <c:v>0.7</c:v>
                </c:pt>
                <c:pt idx="32">
                  <c:v>0.7</c:v>
                </c:pt>
                <c:pt idx="33">
                  <c:v>0.6</c:v>
                </c:pt>
                <c:pt idx="34">
                  <c:v>1</c:v>
                </c:pt>
                <c:pt idx="35">
                  <c:v>0.6</c:v>
                </c:pt>
                <c:pt idx="36">
                  <c:v>1</c:v>
                </c:pt>
                <c:pt idx="37">
                  <c:v>0.6</c:v>
                </c:pt>
                <c:pt idx="38">
                  <c:v>1</c:v>
                </c:pt>
                <c:pt idx="39">
                  <c:v>0.9</c:v>
                </c:pt>
                <c:pt idx="40">
                  <c:v>0.7</c:v>
                </c:pt>
                <c:pt idx="41">
                  <c:v>0.7</c:v>
                </c:pt>
                <c:pt idx="42">
                  <c:v>0.7</c:v>
                </c:pt>
                <c:pt idx="43">
                  <c:v>0.6</c:v>
                </c:pt>
                <c:pt idx="44">
                  <c:v>1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0.9</c:v>
                </c:pt>
                <c:pt idx="49">
                  <c:v>1.1000000000000001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'18LC'!$G$2</c:f>
              <c:strCache>
                <c:ptCount val="1"/>
                <c:pt idx="0">
                  <c:v>286</c:v>
                </c:pt>
              </c:strCache>
            </c:strRef>
          </c:tx>
          <c:val>
            <c:numRef>
              <c:f>'18LC'!$G$3:$G$52</c:f>
              <c:numCache>
                <c:formatCode>General</c:formatCode>
                <c:ptCount val="50"/>
                <c:pt idx="0">
                  <c:v>0.7</c:v>
                </c:pt>
                <c:pt idx="1">
                  <c:v>0.7</c:v>
                </c:pt>
                <c:pt idx="2">
                  <c:v>0.9</c:v>
                </c:pt>
                <c:pt idx="3">
                  <c:v>0.9</c:v>
                </c:pt>
                <c:pt idx="4">
                  <c:v>0.6</c:v>
                </c:pt>
                <c:pt idx="5">
                  <c:v>0.6</c:v>
                </c:pt>
                <c:pt idx="6">
                  <c:v>0.7</c:v>
                </c:pt>
                <c:pt idx="7">
                  <c:v>0.7</c:v>
                </c:pt>
                <c:pt idx="8">
                  <c:v>0.6</c:v>
                </c:pt>
                <c:pt idx="9">
                  <c:v>0.7</c:v>
                </c:pt>
                <c:pt idx="10">
                  <c:v>0.6</c:v>
                </c:pt>
                <c:pt idx="11">
                  <c:v>0.6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0.9</c:v>
                </c:pt>
                <c:pt idx="17">
                  <c:v>0.7</c:v>
                </c:pt>
                <c:pt idx="18">
                  <c:v>0.6</c:v>
                </c:pt>
                <c:pt idx="19">
                  <c:v>0.7</c:v>
                </c:pt>
                <c:pt idx="20">
                  <c:v>0.9</c:v>
                </c:pt>
                <c:pt idx="21">
                  <c:v>0.7</c:v>
                </c:pt>
                <c:pt idx="22">
                  <c:v>0.6</c:v>
                </c:pt>
                <c:pt idx="23">
                  <c:v>0.6</c:v>
                </c:pt>
                <c:pt idx="24">
                  <c:v>0.7</c:v>
                </c:pt>
                <c:pt idx="25">
                  <c:v>0.6</c:v>
                </c:pt>
                <c:pt idx="26">
                  <c:v>0.6</c:v>
                </c:pt>
                <c:pt idx="27">
                  <c:v>0.7</c:v>
                </c:pt>
                <c:pt idx="28">
                  <c:v>0.6</c:v>
                </c:pt>
                <c:pt idx="29">
                  <c:v>0.7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0.7</c:v>
                </c:pt>
                <c:pt idx="34">
                  <c:v>0.7</c:v>
                </c:pt>
                <c:pt idx="35">
                  <c:v>0.6</c:v>
                </c:pt>
                <c:pt idx="36">
                  <c:v>0.7</c:v>
                </c:pt>
                <c:pt idx="37">
                  <c:v>0.7</c:v>
                </c:pt>
                <c:pt idx="38">
                  <c:v>0.9</c:v>
                </c:pt>
                <c:pt idx="39">
                  <c:v>0.5</c:v>
                </c:pt>
                <c:pt idx="40">
                  <c:v>0.7</c:v>
                </c:pt>
                <c:pt idx="41">
                  <c:v>0.6</c:v>
                </c:pt>
                <c:pt idx="42">
                  <c:v>0.6</c:v>
                </c:pt>
                <c:pt idx="43">
                  <c:v>0.7</c:v>
                </c:pt>
                <c:pt idx="44">
                  <c:v>0.5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0.5</c:v>
                </c:pt>
                <c:pt idx="49">
                  <c:v>0.7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'18LC'!$H$2</c:f>
              <c:strCache>
                <c:ptCount val="1"/>
                <c:pt idx="0">
                  <c:v>284</c:v>
                </c:pt>
              </c:strCache>
            </c:strRef>
          </c:tx>
          <c:val>
            <c:numRef>
              <c:f>'18LC'!$H$3:$H$52</c:f>
              <c:numCache>
                <c:formatCode>General</c:formatCode>
                <c:ptCount val="50"/>
                <c:pt idx="0">
                  <c:v>0.6</c:v>
                </c:pt>
                <c:pt idx="1">
                  <c:v>0.7</c:v>
                </c:pt>
                <c:pt idx="2">
                  <c:v>0.9</c:v>
                </c:pt>
                <c:pt idx="3">
                  <c:v>0.7</c:v>
                </c:pt>
                <c:pt idx="4">
                  <c:v>0.9</c:v>
                </c:pt>
                <c:pt idx="5">
                  <c:v>0.7</c:v>
                </c:pt>
                <c:pt idx="6">
                  <c:v>0.7</c:v>
                </c:pt>
                <c:pt idx="7">
                  <c:v>0.6</c:v>
                </c:pt>
                <c:pt idx="8">
                  <c:v>0.7</c:v>
                </c:pt>
                <c:pt idx="9">
                  <c:v>0.6</c:v>
                </c:pt>
                <c:pt idx="10">
                  <c:v>0.5</c:v>
                </c:pt>
                <c:pt idx="11">
                  <c:v>0.6</c:v>
                </c:pt>
                <c:pt idx="12">
                  <c:v>0.6</c:v>
                </c:pt>
                <c:pt idx="13">
                  <c:v>0.7</c:v>
                </c:pt>
                <c:pt idx="14">
                  <c:v>0.7</c:v>
                </c:pt>
                <c:pt idx="15">
                  <c:v>0.6</c:v>
                </c:pt>
                <c:pt idx="16">
                  <c:v>0.7</c:v>
                </c:pt>
                <c:pt idx="17">
                  <c:v>0.5</c:v>
                </c:pt>
                <c:pt idx="18">
                  <c:v>0.6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0.6</c:v>
                </c:pt>
                <c:pt idx="23">
                  <c:v>0.7</c:v>
                </c:pt>
                <c:pt idx="24">
                  <c:v>0.6</c:v>
                </c:pt>
                <c:pt idx="25">
                  <c:v>0.7</c:v>
                </c:pt>
                <c:pt idx="26">
                  <c:v>0.9</c:v>
                </c:pt>
                <c:pt idx="27">
                  <c:v>0.6</c:v>
                </c:pt>
                <c:pt idx="28">
                  <c:v>0.7</c:v>
                </c:pt>
                <c:pt idx="29">
                  <c:v>0.7</c:v>
                </c:pt>
                <c:pt idx="30">
                  <c:v>0.6</c:v>
                </c:pt>
                <c:pt idx="31">
                  <c:v>0.5</c:v>
                </c:pt>
                <c:pt idx="32">
                  <c:v>0.6</c:v>
                </c:pt>
                <c:pt idx="33">
                  <c:v>0.7</c:v>
                </c:pt>
                <c:pt idx="34">
                  <c:v>0.5</c:v>
                </c:pt>
                <c:pt idx="35">
                  <c:v>0.7</c:v>
                </c:pt>
                <c:pt idx="36">
                  <c:v>0.7</c:v>
                </c:pt>
                <c:pt idx="37">
                  <c:v>0.7</c:v>
                </c:pt>
                <c:pt idx="38">
                  <c:v>0.7</c:v>
                </c:pt>
                <c:pt idx="39">
                  <c:v>0.5</c:v>
                </c:pt>
                <c:pt idx="40">
                  <c:v>0.7</c:v>
                </c:pt>
                <c:pt idx="41">
                  <c:v>0.6</c:v>
                </c:pt>
                <c:pt idx="42">
                  <c:v>0.6</c:v>
                </c:pt>
                <c:pt idx="43">
                  <c:v>0.7</c:v>
                </c:pt>
                <c:pt idx="44">
                  <c:v>0.5</c:v>
                </c:pt>
                <c:pt idx="45">
                  <c:v>0.7</c:v>
                </c:pt>
                <c:pt idx="46">
                  <c:v>0.6</c:v>
                </c:pt>
                <c:pt idx="47">
                  <c:v>0.7</c:v>
                </c:pt>
                <c:pt idx="48">
                  <c:v>0.6</c:v>
                </c:pt>
                <c:pt idx="49">
                  <c:v>0.7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'18LC'!$I$2</c:f>
              <c:strCache>
                <c:ptCount val="1"/>
                <c:pt idx="0">
                  <c:v>229</c:v>
                </c:pt>
              </c:strCache>
            </c:strRef>
          </c:tx>
          <c:val>
            <c:numRef>
              <c:f>'18LC'!$I$3:$I$52</c:f>
              <c:numCache>
                <c:formatCode>General</c:formatCode>
                <c:ptCount val="50"/>
                <c:pt idx="0">
                  <c:v>0.5</c:v>
                </c:pt>
                <c:pt idx="1">
                  <c:v>0.7</c:v>
                </c:pt>
                <c:pt idx="2">
                  <c:v>0.7</c:v>
                </c:pt>
                <c:pt idx="3">
                  <c:v>0.4</c:v>
                </c:pt>
                <c:pt idx="4">
                  <c:v>0.9</c:v>
                </c:pt>
                <c:pt idx="5">
                  <c:v>0.7</c:v>
                </c:pt>
                <c:pt idx="6">
                  <c:v>0.7</c:v>
                </c:pt>
                <c:pt idx="7">
                  <c:v>0.6</c:v>
                </c:pt>
                <c:pt idx="8">
                  <c:v>0.7</c:v>
                </c:pt>
                <c:pt idx="9">
                  <c:v>0.6</c:v>
                </c:pt>
                <c:pt idx="10">
                  <c:v>0.9</c:v>
                </c:pt>
                <c:pt idx="11">
                  <c:v>1</c:v>
                </c:pt>
                <c:pt idx="12">
                  <c:v>0.7</c:v>
                </c:pt>
                <c:pt idx="13">
                  <c:v>0.9</c:v>
                </c:pt>
                <c:pt idx="14">
                  <c:v>1</c:v>
                </c:pt>
                <c:pt idx="15">
                  <c:v>1</c:v>
                </c:pt>
                <c:pt idx="16">
                  <c:v>0.9</c:v>
                </c:pt>
                <c:pt idx="17">
                  <c:v>1.2</c:v>
                </c:pt>
                <c:pt idx="18">
                  <c:v>0.5</c:v>
                </c:pt>
                <c:pt idx="19">
                  <c:v>1.1000000000000001</c:v>
                </c:pt>
                <c:pt idx="20">
                  <c:v>0.5</c:v>
                </c:pt>
                <c:pt idx="21">
                  <c:v>1.1000000000000001</c:v>
                </c:pt>
                <c:pt idx="22">
                  <c:v>1</c:v>
                </c:pt>
                <c:pt idx="23">
                  <c:v>1</c:v>
                </c:pt>
                <c:pt idx="24">
                  <c:v>0.7</c:v>
                </c:pt>
                <c:pt idx="25">
                  <c:v>0.9</c:v>
                </c:pt>
                <c:pt idx="26">
                  <c:v>0.9</c:v>
                </c:pt>
                <c:pt idx="27">
                  <c:v>0.6</c:v>
                </c:pt>
                <c:pt idx="28">
                  <c:v>0.9</c:v>
                </c:pt>
                <c:pt idx="29">
                  <c:v>0.9</c:v>
                </c:pt>
                <c:pt idx="30">
                  <c:v>1.1000000000000001</c:v>
                </c:pt>
                <c:pt idx="31">
                  <c:v>0.7</c:v>
                </c:pt>
                <c:pt idx="32">
                  <c:v>0.7</c:v>
                </c:pt>
                <c:pt idx="33">
                  <c:v>0.9</c:v>
                </c:pt>
                <c:pt idx="34">
                  <c:v>0.6</c:v>
                </c:pt>
                <c:pt idx="35">
                  <c:v>0.7</c:v>
                </c:pt>
                <c:pt idx="36">
                  <c:v>0.7</c:v>
                </c:pt>
                <c:pt idx="37">
                  <c:v>0.9</c:v>
                </c:pt>
                <c:pt idx="38">
                  <c:v>0.7</c:v>
                </c:pt>
                <c:pt idx="39">
                  <c:v>1.1000000000000001</c:v>
                </c:pt>
                <c:pt idx="40">
                  <c:v>1</c:v>
                </c:pt>
                <c:pt idx="41">
                  <c:v>0.6</c:v>
                </c:pt>
                <c:pt idx="42">
                  <c:v>0.9</c:v>
                </c:pt>
                <c:pt idx="43">
                  <c:v>0.9</c:v>
                </c:pt>
                <c:pt idx="44">
                  <c:v>1.1000000000000001</c:v>
                </c:pt>
                <c:pt idx="45">
                  <c:v>1.2</c:v>
                </c:pt>
                <c:pt idx="46">
                  <c:v>1</c:v>
                </c:pt>
                <c:pt idx="47">
                  <c:v>0.9</c:v>
                </c:pt>
                <c:pt idx="48">
                  <c:v>1</c:v>
                </c:pt>
                <c:pt idx="49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99680"/>
        <c:axId val="67801472"/>
      </c:lineChart>
      <c:catAx>
        <c:axId val="67799680"/>
        <c:scaling>
          <c:orientation val="minMax"/>
        </c:scaling>
        <c:delete val="0"/>
        <c:axPos val="b"/>
        <c:majorTickMark val="out"/>
        <c:minorTickMark val="none"/>
        <c:tickLblPos val="nextTo"/>
        <c:crossAx val="67801472"/>
        <c:crosses val="autoZero"/>
        <c:auto val="1"/>
        <c:lblAlgn val="ctr"/>
        <c:lblOffset val="100"/>
        <c:noMultiLvlLbl val="0"/>
      </c:catAx>
      <c:valAx>
        <c:axId val="67801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799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'18RS'!$B$2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'18RS'!$B$3:$B$52</c:f>
              <c:numCache>
                <c:formatCode>General</c:formatCode>
                <c:ptCount val="50"/>
                <c:pt idx="0">
                  <c:v>21.1</c:v>
                </c:pt>
                <c:pt idx="1">
                  <c:v>21.2</c:v>
                </c:pt>
                <c:pt idx="2">
                  <c:v>21.2</c:v>
                </c:pt>
                <c:pt idx="3">
                  <c:v>21.1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21.2</c:v>
                </c:pt>
                <c:pt idx="8">
                  <c:v>21.1</c:v>
                </c:pt>
                <c:pt idx="9">
                  <c:v>21.5</c:v>
                </c:pt>
                <c:pt idx="10">
                  <c:v>21.4</c:v>
                </c:pt>
                <c:pt idx="11">
                  <c:v>21.2</c:v>
                </c:pt>
                <c:pt idx="12">
                  <c:v>21.1</c:v>
                </c:pt>
                <c:pt idx="13">
                  <c:v>21.4</c:v>
                </c:pt>
                <c:pt idx="14">
                  <c:v>21.4</c:v>
                </c:pt>
                <c:pt idx="15">
                  <c:v>21.1</c:v>
                </c:pt>
                <c:pt idx="16">
                  <c:v>21.2</c:v>
                </c:pt>
                <c:pt idx="17">
                  <c:v>21.2</c:v>
                </c:pt>
                <c:pt idx="18">
                  <c:v>21.4</c:v>
                </c:pt>
                <c:pt idx="19">
                  <c:v>21.2</c:v>
                </c:pt>
                <c:pt idx="20">
                  <c:v>21.4</c:v>
                </c:pt>
                <c:pt idx="21">
                  <c:v>21.2</c:v>
                </c:pt>
                <c:pt idx="22">
                  <c:v>20.9</c:v>
                </c:pt>
                <c:pt idx="23">
                  <c:v>21.2</c:v>
                </c:pt>
                <c:pt idx="24">
                  <c:v>21.1</c:v>
                </c:pt>
                <c:pt idx="25">
                  <c:v>21.4</c:v>
                </c:pt>
                <c:pt idx="26">
                  <c:v>21.4</c:v>
                </c:pt>
                <c:pt idx="27">
                  <c:v>21.5</c:v>
                </c:pt>
                <c:pt idx="28">
                  <c:v>21.1</c:v>
                </c:pt>
                <c:pt idx="29">
                  <c:v>21.2</c:v>
                </c:pt>
                <c:pt idx="30">
                  <c:v>21</c:v>
                </c:pt>
                <c:pt idx="31">
                  <c:v>21.2</c:v>
                </c:pt>
                <c:pt idx="32">
                  <c:v>21</c:v>
                </c:pt>
                <c:pt idx="33">
                  <c:v>21.4</c:v>
                </c:pt>
                <c:pt idx="34">
                  <c:v>21.2</c:v>
                </c:pt>
                <c:pt idx="35">
                  <c:v>21.2</c:v>
                </c:pt>
                <c:pt idx="36">
                  <c:v>21.1</c:v>
                </c:pt>
                <c:pt idx="37">
                  <c:v>21.2</c:v>
                </c:pt>
                <c:pt idx="38">
                  <c:v>21</c:v>
                </c:pt>
                <c:pt idx="39">
                  <c:v>21.2</c:v>
                </c:pt>
                <c:pt idx="40">
                  <c:v>21</c:v>
                </c:pt>
                <c:pt idx="41">
                  <c:v>21.5</c:v>
                </c:pt>
                <c:pt idx="42">
                  <c:v>21</c:v>
                </c:pt>
                <c:pt idx="43">
                  <c:v>21.1</c:v>
                </c:pt>
                <c:pt idx="44">
                  <c:v>21.1</c:v>
                </c:pt>
                <c:pt idx="45">
                  <c:v>21.4</c:v>
                </c:pt>
                <c:pt idx="46">
                  <c:v>21.2</c:v>
                </c:pt>
                <c:pt idx="47">
                  <c:v>21.5</c:v>
                </c:pt>
                <c:pt idx="48">
                  <c:v>21.1</c:v>
                </c:pt>
                <c:pt idx="49">
                  <c:v>21.1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'18RS'!$C$2</c:f>
              <c:strCache>
                <c:ptCount val="1"/>
                <c:pt idx="0">
                  <c:v>208</c:v>
                </c:pt>
              </c:strCache>
            </c:strRef>
          </c:tx>
          <c:val>
            <c:numRef>
              <c:f>'18RS'!$C$3:$C$52</c:f>
              <c:numCache>
                <c:formatCode>General</c:formatCode>
                <c:ptCount val="50"/>
                <c:pt idx="0">
                  <c:v>18.2</c:v>
                </c:pt>
                <c:pt idx="1">
                  <c:v>18.399999999999999</c:v>
                </c:pt>
                <c:pt idx="2">
                  <c:v>18.3</c:v>
                </c:pt>
                <c:pt idx="3">
                  <c:v>18.100000000000001</c:v>
                </c:pt>
                <c:pt idx="4">
                  <c:v>18.3</c:v>
                </c:pt>
                <c:pt idx="5">
                  <c:v>18.100000000000001</c:v>
                </c:pt>
                <c:pt idx="6">
                  <c:v>18.399999999999999</c:v>
                </c:pt>
                <c:pt idx="7">
                  <c:v>18.100000000000001</c:v>
                </c:pt>
                <c:pt idx="8">
                  <c:v>18.3</c:v>
                </c:pt>
                <c:pt idx="9">
                  <c:v>18.600000000000001</c:v>
                </c:pt>
                <c:pt idx="10">
                  <c:v>18.600000000000001</c:v>
                </c:pt>
                <c:pt idx="11">
                  <c:v>18.3</c:v>
                </c:pt>
                <c:pt idx="12">
                  <c:v>18.3</c:v>
                </c:pt>
                <c:pt idx="13">
                  <c:v>18.399999999999999</c:v>
                </c:pt>
                <c:pt idx="14">
                  <c:v>18.399999999999999</c:v>
                </c:pt>
                <c:pt idx="15">
                  <c:v>18.3</c:v>
                </c:pt>
                <c:pt idx="16">
                  <c:v>18.2</c:v>
                </c:pt>
                <c:pt idx="17">
                  <c:v>18.2</c:v>
                </c:pt>
                <c:pt idx="18">
                  <c:v>18.2</c:v>
                </c:pt>
                <c:pt idx="19">
                  <c:v>18.2</c:v>
                </c:pt>
                <c:pt idx="20">
                  <c:v>18.3</c:v>
                </c:pt>
                <c:pt idx="21">
                  <c:v>18.3</c:v>
                </c:pt>
                <c:pt idx="22">
                  <c:v>18.3</c:v>
                </c:pt>
                <c:pt idx="23">
                  <c:v>18.399999999999999</c:v>
                </c:pt>
                <c:pt idx="24">
                  <c:v>18.2</c:v>
                </c:pt>
                <c:pt idx="25">
                  <c:v>18.2</c:v>
                </c:pt>
                <c:pt idx="26">
                  <c:v>18.3</c:v>
                </c:pt>
                <c:pt idx="27">
                  <c:v>18.2</c:v>
                </c:pt>
                <c:pt idx="28">
                  <c:v>18.3</c:v>
                </c:pt>
                <c:pt idx="29">
                  <c:v>18.399999999999999</c:v>
                </c:pt>
                <c:pt idx="30">
                  <c:v>18.100000000000001</c:v>
                </c:pt>
                <c:pt idx="31">
                  <c:v>18.399999999999999</c:v>
                </c:pt>
                <c:pt idx="32">
                  <c:v>18.2</c:v>
                </c:pt>
                <c:pt idx="33">
                  <c:v>18.399999999999999</c:v>
                </c:pt>
                <c:pt idx="34">
                  <c:v>18.3</c:v>
                </c:pt>
                <c:pt idx="35">
                  <c:v>18.399999999999999</c:v>
                </c:pt>
                <c:pt idx="36">
                  <c:v>18.399999999999999</c:v>
                </c:pt>
                <c:pt idx="37">
                  <c:v>18.3</c:v>
                </c:pt>
                <c:pt idx="38">
                  <c:v>18.2</c:v>
                </c:pt>
                <c:pt idx="39">
                  <c:v>18.2</c:v>
                </c:pt>
                <c:pt idx="40">
                  <c:v>18.2</c:v>
                </c:pt>
                <c:pt idx="41">
                  <c:v>18.399999999999999</c:v>
                </c:pt>
                <c:pt idx="42">
                  <c:v>18.100000000000001</c:v>
                </c:pt>
                <c:pt idx="43">
                  <c:v>18.3</c:v>
                </c:pt>
                <c:pt idx="44">
                  <c:v>18.3</c:v>
                </c:pt>
                <c:pt idx="45">
                  <c:v>18.2</c:v>
                </c:pt>
                <c:pt idx="46">
                  <c:v>18.3</c:v>
                </c:pt>
                <c:pt idx="47">
                  <c:v>18.2</c:v>
                </c:pt>
                <c:pt idx="48">
                  <c:v>18.2</c:v>
                </c:pt>
                <c:pt idx="49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'18RS'!$D$2</c:f>
              <c:strCache>
                <c:ptCount val="1"/>
                <c:pt idx="0">
                  <c:v>196</c:v>
                </c:pt>
              </c:strCache>
            </c:strRef>
          </c:tx>
          <c:val>
            <c:numRef>
              <c:f>'18RS'!$D$3:$D$52</c:f>
              <c:numCache>
                <c:formatCode>General</c:formatCode>
                <c:ptCount val="50"/>
                <c:pt idx="0">
                  <c:v>20.6</c:v>
                </c:pt>
                <c:pt idx="1">
                  <c:v>21</c:v>
                </c:pt>
                <c:pt idx="2">
                  <c:v>20.6</c:v>
                </c:pt>
                <c:pt idx="3">
                  <c:v>20.8</c:v>
                </c:pt>
                <c:pt idx="4">
                  <c:v>20.5</c:v>
                </c:pt>
                <c:pt idx="5">
                  <c:v>20.5</c:v>
                </c:pt>
                <c:pt idx="6">
                  <c:v>20.5</c:v>
                </c:pt>
                <c:pt idx="7">
                  <c:v>20.3</c:v>
                </c:pt>
                <c:pt idx="8">
                  <c:v>20.6</c:v>
                </c:pt>
                <c:pt idx="9">
                  <c:v>20.8</c:v>
                </c:pt>
                <c:pt idx="10">
                  <c:v>20.100000000000001</c:v>
                </c:pt>
                <c:pt idx="11">
                  <c:v>20.100000000000001</c:v>
                </c:pt>
                <c:pt idx="12">
                  <c:v>20.3</c:v>
                </c:pt>
                <c:pt idx="13">
                  <c:v>20</c:v>
                </c:pt>
                <c:pt idx="14">
                  <c:v>20.3</c:v>
                </c:pt>
                <c:pt idx="15">
                  <c:v>20.3</c:v>
                </c:pt>
                <c:pt idx="16">
                  <c:v>20.100000000000001</c:v>
                </c:pt>
                <c:pt idx="17">
                  <c:v>20.100000000000001</c:v>
                </c:pt>
                <c:pt idx="18">
                  <c:v>20.100000000000001</c:v>
                </c:pt>
                <c:pt idx="19">
                  <c:v>20</c:v>
                </c:pt>
                <c:pt idx="20">
                  <c:v>20.3</c:v>
                </c:pt>
                <c:pt idx="21">
                  <c:v>20</c:v>
                </c:pt>
                <c:pt idx="22">
                  <c:v>20.3</c:v>
                </c:pt>
                <c:pt idx="23">
                  <c:v>19.8</c:v>
                </c:pt>
                <c:pt idx="24">
                  <c:v>20</c:v>
                </c:pt>
                <c:pt idx="25">
                  <c:v>20</c:v>
                </c:pt>
                <c:pt idx="26">
                  <c:v>19.899999999999999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19.8</c:v>
                </c:pt>
                <c:pt idx="31">
                  <c:v>19.899999999999999</c:v>
                </c:pt>
                <c:pt idx="32">
                  <c:v>19.899999999999999</c:v>
                </c:pt>
                <c:pt idx="33">
                  <c:v>19.899999999999999</c:v>
                </c:pt>
                <c:pt idx="34">
                  <c:v>19.899999999999999</c:v>
                </c:pt>
                <c:pt idx="35">
                  <c:v>19.899999999999999</c:v>
                </c:pt>
                <c:pt idx="36">
                  <c:v>19.899999999999999</c:v>
                </c:pt>
                <c:pt idx="37">
                  <c:v>19.8</c:v>
                </c:pt>
                <c:pt idx="38">
                  <c:v>20</c:v>
                </c:pt>
                <c:pt idx="39">
                  <c:v>19.899999999999999</c:v>
                </c:pt>
                <c:pt idx="40">
                  <c:v>19.8</c:v>
                </c:pt>
                <c:pt idx="41">
                  <c:v>19.8</c:v>
                </c:pt>
                <c:pt idx="42">
                  <c:v>20</c:v>
                </c:pt>
                <c:pt idx="43">
                  <c:v>20</c:v>
                </c:pt>
                <c:pt idx="44">
                  <c:v>19.899999999999999</c:v>
                </c:pt>
                <c:pt idx="45">
                  <c:v>19.8</c:v>
                </c:pt>
                <c:pt idx="46">
                  <c:v>19.899999999999999</c:v>
                </c:pt>
                <c:pt idx="47">
                  <c:v>19.899999999999999</c:v>
                </c:pt>
                <c:pt idx="48">
                  <c:v>19.899999999999999</c:v>
                </c:pt>
                <c:pt idx="49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'18RS'!$E$2</c:f>
              <c:strCache>
                <c:ptCount val="1"/>
                <c:pt idx="0">
                  <c:v>213</c:v>
                </c:pt>
              </c:strCache>
            </c:strRef>
          </c:tx>
          <c:val>
            <c:numRef>
              <c:f>'18RS'!$E$3:$E$52</c:f>
              <c:numCache>
                <c:formatCode>General</c:formatCode>
                <c:ptCount val="50"/>
                <c:pt idx="0">
                  <c:v>19.8</c:v>
                </c:pt>
                <c:pt idx="1">
                  <c:v>19.8</c:v>
                </c:pt>
                <c:pt idx="2">
                  <c:v>19.7</c:v>
                </c:pt>
                <c:pt idx="3">
                  <c:v>19.7</c:v>
                </c:pt>
                <c:pt idx="4">
                  <c:v>19.7</c:v>
                </c:pt>
                <c:pt idx="5">
                  <c:v>19.8</c:v>
                </c:pt>
                <c:pt idx="6">
                  <c:v>19.7</c:v>
                </c:pt>
                <c:pt idx="7">
                  <c:v>19.7</c:v>
                </c:pt>
                <c:pt idx="8">
                  <c:v>19.7</c:v>
                </c:pt>
                <c:pt idx="9">
                  <c:v>19.7</c:v>
                </c:pt>
                <c:pt idx="10">
                  <c:v>19.399999999999999</c:v>
                </c:pt>
                <c:pt idx="11">
                  <c:v>19.5</c:v>
                </c:pt>
                <c:pt idx="12">
                  <c:v>19.7</c:v>
                </c:pt>
                <c:pt idx="13">
                  <c:v>19.399999999999999</c:v>
                </c:pt>
                <c:pt idx="14">
                  <c:v>19.7</c:v>
                </c:pt>
                <c:pt idx="15">
                  <c:v>19.7</c:v>
                </c:pt>
                <c:pt idx="16">
                  <c:v>19.399999999999999</c:v>
                </c:pt>
                <c:pt idx="17">
                  <c:v>19.5</c:v>
                </c:pt>
                <c:pt idx="18">
                  <c:v>19.5</c:v>
                </c:pt>
                <c:pt idx="19">
                  <c:v>19.5</c:v>
                </c:pt>
                <c:pt idx="20">
                  <c:v>19.5</c:v>
                </c:pt>
                <c:pt idx="21">
                  <c:v>19.399999999999999</c:v>
                </c:pt>
                <c:pt idx="22">
                  <c:v>19.5</c:v>
                </c:pt>
                <c:pt idx="23">
                  <c:v>19.5</c:v>
                </c:pt>
                <c:pt idx="24">
                  <c:v>19.7</c:v>
                </c:pt>
                <c:pt idx="25">
                  <c:v>19.7</c:v>
                </c:pt>
                <c:pt idx="26">
                  <c:v>19.3</c:v>
                </c:pt>
                <c:pt idx="27">
                  <c:v>19.5</c:v>
                </c:pt>
                <c:pt idx="28">
                  <c:v>19.5</c:v>
                </c:pt>
                <c:pt idx="29">
                  <c:v>19.5</c:v>
                </c:pt>
                <c:pt idx="30">
                  <c:v>19.7</c:v>
                </c:pt>
                <c:pt idx="31">
                  <c:v>19.3</c:v>
                </c:pt>
                <c:pt idx="32">
                  <c:v>19.7</c:v>
                </c:pt>
                <c:pt idx="33">
                  <c:v>19.5</c:v>
                </c:pt>
                <c:pt idx="34">
                  <c:v>19.399999999999999</c:v>
                </c:pt>
                <c:pt idx="35">
                  <c:v>19.5</c:v>
                </c:pt>
                <c:pt idx="36">
                  <c:v>19.5</c:v>
                </c:pt>
                <c:pt idx="37">
                  <c:v>19.399999999999999</c:v>
                </c:pt>
                <c:pt idx="38">
                  <c:v>19.5</c:v>
                </c:pt>
                <c:pt idx="39">
                  <c:v>19.7</c:v>
                </c:pt>
                <c:pt idx="40">
                  <c:v>19.7</c:v>
                </c:pt>
                <c:pt idx="41">
                  <c:v>19.399999999999999</c:v>
                </c:pt>
                <c:pt idx="42">
                  <c:v>19.7</c:v>
                </c:pt>
                <c:pt idx="43">
                  <c:v>19.399999999999999</c:v>
                </c:pt>
                <c:pt idx="44">
                  <c:v>19.7</c:v>
                </c:pt>
                <c:pt idx="45">
                  <c:v>19.5</c:v>
                </c:pt>
                <c:pt idx="46">
                  <c:v>19.5</c:v>
                </c:pt>
                <c:pt idx="47">
                  <c:v>19.3</c:v>
                </c:pt>
                <c:pt idx="48">
                  <c:v>19.7</c:v>
                </c:pt>
                <c:pt idx="49">
                  <c:v>19.5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'18RS'!$F$2</c:f>
              <c:strCache>
                <c:ptCount val="1"/>
                <c:pt idx="0">
                  <c:v>268</c:v>
                </c:pt>
              </c:strCache>
            </c:strRef>
          </c:tx>
          <c:val>
            <c:numRef>
              <c:f>'18RS'!$F$3:$F$52</c:f>
              <c:numCache>
                <c:formatCode>General</c:formatCode>
                <c:ptCount val="50"/>
                <c:pt idx="0">
                  <c:v>20.8</c:v>
                </c:pt>
                <c:pt idx="1">
                  <c:v>20.399999999999999</c:v>
                </c:pt>
                <c:pt idx="2">
                  <c:v>20.8</c:v>
                </c:pt>
                <c:pt idx="3">
                  <c:v>20.8</c:v>
                </c:pt>
                <c:pt idx="4">
                  <c:v>20.8</c:v>
                </c:pt>
                <c:pt idx="5">
                  <c:v>20.6</c:v>
                </c:pt>
                <c:pt idx="6">
                  <c:v>20.6</c:v>
                </c:pt>
                <c:pt idx="7">
                  <c:v>20.6</c:v>
                </c:pt>
                <c:pt idx="8">
                  <c:v>20.8</c:v>
                </c:pt>
                <c:pt idx="9">
                  <c:v>20.8</c:v>
                </c:pt>
                <c:pt idx="10">
                  <c:v>20.8</c:v>
                </c:pt>
                <c:pt idx="11">
                  <c:v>20.9</c:v>
                </c:pt>
                <c:pt idx="12">
                  <c:v>20.6</c:v>
                </c:pt>
                <c:pt idx="13">
                  <c:v>20.9</c:v>
                </c:pt>
                <c:pt idx="14">
                  <c:v>20.6</c:v>
                </c:pt>
                <c:pt idx="15">
                  <c:v>20.5</c:v>
                </c:pt>
                <c:pt idx="16">
                  <c:v>20.5</c:v>
                </c:pt>
                <c:pt idx="17">
                  <c:v>20.8</c:v>
                </c:pt>
                <c:pt idx="18">
                  <c:v>20.6</c:v>
                </c:pt>
                <c:pt idx="19">
                  <c:v>20.6</c:v>
                </c:pt>
                <c:pt idx="20">
                  <c:v>20.5</c:v>
                </c:pt>
                <c:pt idx="21">
                  <c:v>20.399999999999999</c:v>
                </c:pt>
                <c:pt idx="22">
                  <c:v>20.6</c:v>
                </c:pt>
                <c:pt idx="23">
                  <c:v>20.9</c:v>
                </c:pt>
                <c:pt idx="24">
                  <c:v>20.8</c:v>
                </c:pt>
                <c:pt idx="25">
                  <c:v>20.8</c:v>
                </c:pt>
                <c:pt idx="26">
                  <c:v>20.5</c:v>
                </c:pt>
                <c:pt idx="27">
                  <c:v>20.399999999999999</c:v>
                </c:pt>
                <c:pt idx="28">
                  <c:v>20.8</c:v>
                </c:pt>
                <c:pt idx="29">
                  <c:v>20.5</c:v>
                </c:pt>
                <c:pt idx="30">
                  <c:v>20.8</c:v>
                </c:pt>
                <c:pt idx="31">
                  <c:v>20.5</c:v>
                </c:pt>
                <c:pt idx="32">
                  <c:v>20.9</c:v>
                </c:pt>
                <c:pt idx="33">
                  <c:v>21</c:v>
                </c:pt>
                <c:pt idx="34">
                  <c:v>20.6</c:v>
                </c:pt>
                <c:pt idx="35">
                  <c:v>20.9</c:v>
                </c:pt>
                <c:pt idx="36">
                  <c:v>20.9</c:v>
                </c:pt>
                <c:pt idx="37">
                  <c:v>20.6</c:v>
                </c:pt>
                <c:pt idx="38">
                  <c:v>20.6</c:v>
                </c:pt>
                <c:pt idx="39">
                  <c:v>20.8</c:v>
                </c:pt>
                <c:pt idx="40">
                  <c:v>20.8</c:v>
                </c:pt>
                <c:pt idx="41">
                  <c:v>20.5</c:v>
                </c:pt>
                <c:pt idx="42">
                  <c:v>20.8</c:v>
                </c:pt>
                <c:pt idx="43">
                  <c:v>20.5</c:v>
                </c:pt>
                <c:pt idx="44">
                  <c:v>20.9</c:v>
                </c:pt>
                <c:pt idx="45">
                  <c:v>20.9</c:v>
                </c:pt>
                <c:pt idx="46">
                  <c:v>20.5</c:v>
                </c:pt>
                <c:pt idx="47">
                  <c:v>20.5</c:v>
                </c:pt>
                <c:pt idx="48">
                  <c:v>20.6</c:v>
                </c:pt>
                <c:pt idx="49">
                  <c:v>20.6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'18RS'!$G$2</c:f>
              <c:strCache>
                <c:ptCount val="1"/>
                <c:pt idx="0">
                  <c:v>286</c:v>
                </c:pt>
              </c:strCache>
            </c:strRef>
          </c:tx>
          <c:val>
            <c:numRef>
              <c:f>'18RS'!$G$3:$G$52</c:f>
              <c:numCache>
                <c:formatCode>General</c:formatCode>
                <c:ptCount val="50"/>
                <c:pt idx="0">
                  <c:v>20.100000000000001</c:v>
                </c:pt>
                <c:pt idx="1">
                  <c:v>20.100000000000001</c:v>
                </c:pt>
                <c:pt idx="2">
                  <c:v>20.100000000000001</c:v>
                </c:pt>
                <c:pt idx="3">
                  <c:v>20.399999999999999</c:v>
                </c:pt>
                <c:pt idx="4">
                  <c:v>20.399999999999999</c:v>
                </c:pt>
                <c:pt idx="5">
                  <c:v>20.3</c:v>
                </c:pt>
                <c:pt idx="6">
                  <c:v>20.100000000000001</c:v>
                </c:pt>
                <c:pt idx="7">
                  <c:v>20.399999999999999</c:v>
                </c:pt>
                <c:pt idx="8">
                  <c:v>20.3</c:v>
                </c:pt>
                <c:pt idx="9">
                  <c:v>20.5</c:v>
                </c:pt>
                <c:pt idx="10">
                  <c:v>20.399999999999999</c:v>
                </c:pt>
                <c:pt idx="11">
                  <c:v>20.399999999999999</c:v>
                </c:pt>
                <c:pt idx="12">
                  <c:v>20.100000000000001</c:v>
                </c:pt>
                <c:pt idx="13">
                  <c:v>20.5</c:v>
                </c:pt>
                <c:pt idx="14">
                  <c:v>20.3</c:v>
                </c:pt>
                <c:pt idx="15">
                  <c:v>20.3</c:v>
                </c:pt>
                <c:pt idx="16">
                  <c:v>20.399999999999999</c:v>
                </c:pt>
                <c:pt idx="17">
                  <c:v>20.6</c:v>
                </c:pt>
                <c:pt idx="18">
                  <c:v>20.5</c:v>
                </c:pt>
                <c:pt idx="19">
                  <c:v>20.399999999999999</c:v>
                </c:pt>
                <c:pt idx="20">
                  <c:v>20.3</c:v>
                </c:pt>
                <c:pt idx="21">
                  <c:v>20.399999999999999</c:v>
                </c:pt>
                <c:pt idx="22">
                  <c:v>20.399999999999999</c:v>
                </c:pt>
                <c:pt idx="23">
                  <c:v>20.5</c:v>
                </c:pt>
                <c:pt idx="24">
                  <c:v>20.5</c:v>
                </c:pt>
                <c:pt idx="25">
                  <c:v>20.399999999999999</c:v>
                </c:pt>
                <c:pt idx="26">
                  <c:v>20.399999999999999</c:v>
                </c:pt>
                <c:pt idx="27">
                  <c:v>20.399999999999999</c:v>
                </c:pt>
                <c:pt idx="28">
                  <c:v>20.3</c:v>
                </c:pt>
                <c:pt idx="29">
                  <c:v>20.3</c:v>
                </c:pt>
                <c:pt idx="30">
                  <c:v>20.3</c:v>
                </c:pt>
                <c:pt idx="31">
                  <c:v>20.399999999999999</c:v>
                </c:pt>
                <c:pt idx="32">
                  <c:v>20.399999999999999</c:v>
                </c:pt>
                <c:pt idx="33">
                  <c:v>20.5</c:v>
                </c:pt>
                <c:pt idx="34">
                  <c:v>20.5</c:v>
                </c:pt>
                <c:pt idx="35">
                  <c:v>20.399999999999999</c:v>
                </c:pt>
                <c:pt idx="36">
                  <c:v>20.3</c:v>
                </c:pt>
                <c:pt idx="37">
                  <c:v>20.5</c:v>
                </c:pt>
                <c:pt idx="38">
                  <c:v>20.399999999999999</c:v>
                </c:pt>
                <c:pt idx="39">
                  <c:v>20.3</c:v>
                </c:pt>
                <c:pt idx="40">
                  <c:v>20.399999999999999</c:v>
                </c:pt>
                <c:pt idx="41">
                  <c:v>20.5</c:v>
                </c:pt>
                <c:pt idx="42">
                  <c:v>20.5</c:v>
                </c:pt>
                <c:pt idx="43">
                  <c:v>20.399999999999999</c:v>
                </c:pt>
                <c:pt idx="44">
                  <c:v>20.5</c:v>
                </c:pt>
                <c:pt idx="45">
                  <c:v>20.5</c:v>
                </c:pt>
                <c:pt idx="46">
                  <c:v>20.3</c:v>
                </c:pt>
                <c:pt idx="47">
                  <c:v>20.6</c:v>
                </c:pt>
                <c:pt idx="48">
                  <c:v>20.399999999999999</c:v>
                </c:pt>
                <c:pt idx="49">
                  <c:v>20.3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'18RS'!$H$2</c:f>
              <c:strCache>
                <c:ptCount val="1"/>
                <c:pt idx="0">
                  <c:v>284</c:v>
                </c:pt>
              </c:strCache>
            </c:strRef>
          </c:tx>
          <c:val>
            <c:numRef>
              <c:f>'18RS'!$H$3:$H$52</c:f>
              <c:numCache>
                <c:formatCode>General</c:formatCode>
                <c:ptCount val="50"/>
                <c:pt idx="0">
                  <c:v>19.8</c:v>
                </c:pt>
                <c:pt idx="1">
                  <c:v>19.7</c:v>
                </c:pt>
                <c:pt idx="2">
                  <c:v>19.7</c:v>
                </c:pt>
                <c:pt idx="3">
                  <c:v>19.7</c:v>
                </c:pt>
                <c:pt idx="4">
                  <c:v>19.5</c:v>
                </c:pt>
                <c:pt idx="5">
                  <c:v>19.5</c:v>
                </c:pt>
                <c:pt idx="6">
                  <c:v>19.399999999999999</c:v>
                </c:pt>
                <c:pt idx="7">
                  <c:v>19.399999999999999</c:v>
                </c:pt>
                <c:pt idx="8">
                  <c:v>19.5</c:v>
                </c:pt>
                <c:pt idx="9">
                  <c:v>19.899999999999999</c:v>
                </c:pt>
                <c:pt idx="10">
                  <c:v>19.7</c:v>
                </c:pt>
                <c:pt idx="11">
                  <c:v>19.5</c:v>
                </c:pt>
                <c:pt idx="12">
                  <c:v>19.3</c:v>
                </c:pt>
                <c:pt idx="13">
                  <c:v>19.7</c:v>
                </c:pt>
                <c:pt idx="14">
                  <c:v>19.7</c:v>
                </c:pt>
                <c:pt idx="15">
                  <c:v>19.399999999999999</c:v>
                </c:pt>
                <c:pt idx="16">
                  <c:v>19.5</c:v>
                </c:pt>
                <c:pt idx="17">
                  <c:v>19.399999999999999</c:v>
                </c:pt>
                <c:pt idx="18">
                  <c:v>19.7</c:v>
                </c:pt>
                <c:pt idx="19">
                  <c:v>19.5</c:v>
                </c:pt>
                <c:pt idx="20">
                  <c:v>19.5</c:v>
                </c:pt>
                <c:pt idx="21">
                  <c:v>19.7</c:v>
                </c:pt>
                <c:pt idx="22">
                  <c:v>19.399999999999999</c:v>
                </c:pt>
                <c:pt idx="23">
                  <c:v>19.399999999999999</c:v>
                </c:pt>
                <c:pt idx="24">
                  <c:v>19.3</c:v>
                </c:pt>
                <c:pt idx="25">
                  <c:v>19.7</c:v>
                </c:pt>
                <c:pt idx="26">
                  <c:v>19.5</c:v>
                </c:pt>
                <c:pt idx="27">
                  <c:v>19.5</c:v>
                </c:pt>
                <c:pt idx="28">
                  <c:v>19.3</c:v>
                </c:pt>
                <c:pt idx="29">
                  <c:v>19.399999999999999</c:v>
                </c:pt>
                <c:pt idx="30">
                  <c:v>19.3</c:v>
                </c:pt>
                <c:pt idx="31">
                  <c:v>19.399999999999999</c:v>
                </c:pt>
                <c:pt idx="32">
                  <c:v>19.3</c:v>
                </c:pt>
                <c:pt idx="33">
                  <c:v>19.5</c:v>
                </c:pt>
                <c:pt idx="34">
                  <c:v>19.5</c:v>
                </c:pt>
                <c:pt idx="35">
                  <c:v>19.5</c:v>
                </c:pt>
                <c:pt idx="36">
                  <c:v>19.3</c:v>
                </c:pt>
                <c:pt idx="37">
                  <c:v>19.399999999999999</c:v>
                </c:pt>
                <c:pt idx="38">
                  <c:v>19.399999999999999</c:v>
                </c:pt>
                <c:pt idx="39">
                  <c:v>19.3</c:v>
                </c:pt>
                <c:pt idx="40">
                  <c:v>19.3</c:v>
                </c:pt>
                <c:pt idx="41">
                  <c:v>19.7</c:v>
                </c:pt>
                <c:pt idx="42">
                  <c:v>19.399999999999999</c:v>
                </c:pt>
                <c:pt idx="43">
                  <c:v>19.7</c:v>
                </c:pt>
                <c:pt idx="44">
                  <c:v>19.5</c:v>
                </c:pt>
                <c:pt idx="45">
                  <c:v>19.5</c:v>
                </c:pt>
                <c:pt idx="46">
                  <c:v>19.3</c:v>
                </c:pt>
                <c:pt idx="47">
                  <c:v>19.5</c:v>
                </c:pt>
                <c:pt idx="48">
                  <c:v>19.3</c:v>
                </c:pt>
                <c:pt idx="49">
                  <c:v>19.5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'18RS'!$I$2</c:f>
              <c:strCache>
                <c:ptCount val="1"/>
                <c:pt idx="0">
                  <c:v>229</c:v>
                </c:pt>
              </c:strCache>
            </c:strRef>
          </c:tx>
          <c:val>
            <c:numRef>
              <c:f>'18RS'!$I$3:$I$52</c:f>
              <c:numCache>
                <c:formatCode>General</c:formatCode>
                <c:ptCount val="50"/>
                <c:pt idx="0">
                  <c:v>19.2</c:v>
                </c:pt>
                <c:pt idx="1">
                  <c:v>19.8</c:v>
                </c:pt>
                <c:pt idx="2">
                  <c:v>19.7</c:v>
                </c:pt>
                <c:pt idx="3">
                  <c:v>19.5</c:v>
                </c:pt>
                <c:pt idx="4">
                  <c:v>19.8</c:v>
                </c:pt>
                <c:pt idx="5">
                  <c:v>19.399999999999999</c:v>
                </c:pt>
                <c:pt idx="6">
                  <c:v>20</c:v>
                </c:pt>
                <c:pt idx="7">
                  <c:v>19.5</c:v>
                </c:pt>
                <c:pt idx="8">
                  <c:v>19.3</c:v>
                </c:pt>
                <c:pt idx="9">
                  <c:v>20</c:v>
                </c:pt>
                <c:pt idx="10">
                  <c:v>19.5</c:v>
                </c:pt>
                <c:pt idx="11">
                  <c:v>19.2</c:v>
                </c:pt>
                <c:pt idx="12">
                  <c:v>19.7</c:v>
                </c:pt>
                <c:pt idx="13">
                  <c:v>19.5</c:v>
                </c:pt>
                <c:pt idx="14">
                  <c:v>19.399999999999999</c:v>
                </c:pt>
                <c:pt idx="15">
                  <c:v>19.7</c:v>
                </c:pt>
                <c:pt idx="16">
                  <c:v>19.5</c:v>
                </c:pt>
                <c:pt idx="17">
                  <c:v>19.2</c:v>
                </c:pt>
                <c:pt idx="18">
                  <c:v>19.3</c:v>
                </c:pt>
                <c:pt idx="19">
                  <c:v>19.399999999999999</c:v>
                </c:pt>
                <c:pt idx="20">
                  <c:v>19.7</c:v>
                </c:pt>
                <c:pt idx="21">
                  <c:v>19.399999999999999</c:v>
                </c:pt>
                <c:pt idx="22">
                  <c:v>19.3</c:v>
                </c:pt>
                <c:pt idx="23">
                  <c:v>19.7</c:v>
                </c:pt>
                <c:pt idx="24">
                  <c:v>19.3</c:v>
                </c:pt>
                <c:pt idx="25">
                  <c:v>18.8</c:v>
                </c:pt>
                <c:pt idx="26">
                  <c:v>19.7</c:v>
                </c:pt>
                <c:pt idx="27">
                  <c:v>19.8</c:v>
                </c:pt>
                <c:pt idx="28">
                  <c:v>19.7</c:v>
                </c:pt>
                <c:pt idx="29">
                  <c:v>19.7</c:v>
                </c:pt>
                <c:pt idx="30">
                  <c:v>19.399999999999999</c:v>
                </c:pt>
                <c:pt idx="31">
                  <c:v>19.5</c:v>
                </c:pt>
                <c:pt idx="32">
                  <c:v>19.5</c:v>
                </c:pt>
                <c:pt idx="33">
                  <c:v>19.2</c:v>
                </c:pt>
                <c:pt idx="34">
                  <c:v>19.7</c:v>
                </c:pt>
                <c:pt idx="35">
                  <c:v>19.5</c:v>
                </c:pt>
                <c:pt idx="36">
                  <c:v>19.399999999999999</c:v>
                </c:pt>
                <c:pt idx="37">
                  <c:v>19.399999999999999</c:v>
                </c:pt>
                <c:pt idx="38">
                  <c:v>19</c:v>
                </c:pt>
                <c:pt idx="39">
                  <c:v>19.5</c:v>
                </c:pt>
                <c:pt idx="40">
                  <c:v>19.8</c:v>
                </c:pt>
                <c:pt idx="41">
                  <c:v>19.8</c:v>
                </c:pt>
                <c:pt idx="42">
                  <c:v>18.899999999999999</c:v>
                </c:pt>
                <c:pt idx="43">
                  <c:v>19.3</c:v>
                </c:pt>
                <c:pt idx="44">
                  <c:v>19.8</c:v>
                </c:pt>
                <c:pt idx="45">
                  <c:v>19.399999999999999</c:v>
                </c:pt>
                <c:pt idx="46">
                  <c:v>19.7</c:v>
                </c:pt>
                <c:pt idx="47">
                  <c:v>19.5</c:v>
                </c:pt>
                <c:pt idx="48">
                  <c:v>19.3</c:v>
                </c:pt>
                <c:pt idx="49">
                  <c:v>19.399999999999999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58336"/>
        <c:axId val="67448832"/>
      </c:lineChart>
      <c:catAx>
        <c:axId val="67758336"/>
        <c:scaling>
          <c:orientation val="minMax"/>
        </c:scaling>
        <c:delete val="0"/>
        <c:axPos val="b"/>
        <c:majorTickMark val="out"/>
        <c:minorTickMark val="none"/>
        <c:tickLblPos val="nextTo"/>
        <c:crossAx val="67448832"/>
        <c:crosses val="autoZero"/>
        <c:auto val="1"/>
        <c:lblAlgn val="ctr"/>
        <c:lblOffset val="100"/>
        <c:noMultiLvlLbl val="0"/>
      </c:catAx>
      <c:valAx>
        <c:axId val="67448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758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'19LC'!$B$2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'19LC'!$B$3:$B$52</c:f>
              <c:numCache>
                <c:formatCode>General</c:formatCode>
                <c:ptCount val="50"/>
                <c:pt idx="0">
                  <c:v>0.5</c:v>
                </c:pt>
                <c:pt idx="1">
                  <c:v>0.4</c:v>
                </c:pt>
                <c:pt idx="2">
                  <c:v>0.5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0.9</c:v>
                </c:pt>
                <c:pt idx="7">
                  <c:v>0.5</c:v>
                </c:pt>
                <c:pt idx="8">
                  <c:v>0.7</c:v>
                </c:pt>
                <c:pt idx="9">
                  <c:v>0.6</c:v>
                </c:pt>
                <c:pt idx="10">
                  <c:v>0.5</c:v>
                </c:pt>
                <c:pt idx="11">
                  <c:v>0.5</c:v>
                </c:pt>
                <c:pt idx="12">
                  <c:v>0.6</c:v>
                </c:pt>
                <c:pt idx="13">
                  <c:v>0.2</c:v>
                </c:pt>
                <c:pt idx="14">
                  <c:v>0.9</c:v>
                </c:pt>
                <c:pt idx="15">
                  <c:v>0.4</c:v>
                </c:pt>
                <c:pt idx="16">
                  <c:v>0.9</c:v>
                </c:pt>
                <c:pt idx="17">
                  <c:v>0.6</c:v>
                </c:pt>
                <c:pt idx="18">
                  <c:v>0.5</c:v>
                </c:pt>
                <c:pt idx="19">
                  <c:v>0.6</c:v>
                </c:pt>
                <c:pt idx="20">
                  <c:v>0.5</c:v>
                </c:pt>
                <c:pt idx="21">
                  <c:v>0.5</c:v>
                </c:pt>
                <c:pt idx="22">
                  <c:v>0.6</c:v>
                </c:pt>
                <c:pt idx="23">
                  <c:v>0.6</c:v>
                </c:pt>
                <c:pt idx="24">
                  <c:v>0.7</c:v>
                </c:pt>
                <c:pt idx="25">
                  <c:v>0.4</c:v>
                </c:pt>
                <c:pt idx="26">
                  <c:v>0.4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0.5</c:v>
                </c:pt>
                <c:pt idx="32">
                  <c:v>0.6</c:v>
                </c:pt>
                <c:pt idx="33">
                  <c:v>0.9</c:v>
                </c:pt>
                <c:pt idx="34">
                  <c:v>0.5</c:v>
                </c:pt>
                <c:pt idx="35">
                  <c:v>0.7</c:v>
                </c:pt>
                <c:pt idx="36">
                  <c:v>0.7</c:v>
                </c:pt>
                <c:pt idx="37">
                  <c:v>0.4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0.5</c:v>
                </c:pt>
                <c:pt idx="42">
                  <c:v>0.6</c:v>
                </c:pt>
                <c:pt idx="43">
                  <c:v>0.7</c:v>
                </c:pt>
                <c:pt idx="44">
                  <c:v>0.6</c:v>
                </c:pt>
                <c:pt idx="45">
                  <c:v>0.6</c:v>
                </c:pt>
                <c:pt idx="46">
                  <c:v>0.7</c:v>
                </c:pt>
                <c:pt idx="47">
                  <c:v>0.5</c:v>
                </c:pt>
                <c:pt idx="48">
                  <c:v>0.6</c:v>
                </c:pt>
                <c:pt idx="49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'19LC'!$C$2</c:f>
              <c:strCache>
                <c:ptCount val="1"/>
                <c:pt idx="0">
                  <c:v>272</c:v>
                </c:pt>
              </c:strCache>
            </c:strRef>
          </c:tx>
          <c:val>
            <c:numRef>
              <c:f>'19LC'!$C$3:$C$52</c:f>
              <c:numCache>
                <c:formatCode>General</c:formatCode>
                <c:ptCount val="50"/>
                <c:pt idx="0">
                  <c:v>0.5</c:v>
                </c:pt>
                <c:pt idx="1">
                  <c:v>0.1</c:v>
                </c:pt>
                <c:pt idx="2">
                  <c:v>0.5</c:v>
                </c:pt>
                <c:pt idx="3">
                  <c:v>0.6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0.4</c:v>
                </c:pt>
                <c:pt idx="8">
                  <c:v>0.5</c:v>
                </c:pt>
                <c:pt idx="9">
                  <c:v>0.6</c:v>
                </c:pt>
                <c:pt idx="10">
                  <c:v>0.2</c:v>
                </c:pt>
                <c:pt idx="11">
                  <c:v>0.5</c:v>
                </c:pt>
                <c:pt idx="12">
                  <c:v>0.4</c:v>
                </c:pt>
                <c:pt idx="13">
                  <c:v>0.2</c:v>
                </c:pt>
                <c:pt idx="14">
                  <c:v>0.5</c:v>
                </c:pt>
                <c:pt idx="15">
                  <c:v>0.6</c:v>
                </c:pt>
                <c:pt idx="16">
                  <c:v>0.4</c:v>
                </c:pt>
                <c:pt idx="17">
                  <c:v>0.5</c:v>
                </c:pt>
                <c:pt idx="18">
                  <c:v>0.4</c:v>
                </c:pt>
                <c:pt idx="19">
                  <c:v>0.5</c:v>
                </c:pt>
                <c:pt idx="20">
                  <c:v>0.2</c:v>
                </c:pt>
                <c:pt idx="21">
                  <c:v>0.4</c:v>
                </c:pt>
                <c:pt idx="22">
                  <c:v>0.5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0.5</c:v>
                </c:pt>
                <c:pt idx="27">
                  <c:v>0.6</c:v>
                </c:pt>
                <c:pt idx="28">
                  <c:v>0.2</c:v>
                </c:pt>
                <c:pt idx="29">
                  <c:v>0.6</c:v>
                </c:pt>
                <c:pt idx="30">
                  <c:v>0.6</c:v>
                </c:pt>
                <c:pt idx="31">
                  <c:v>0.4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0.4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0.4</c:v>
                </c:pt>
                <c:pt idx="41">
                  <c:v>0.5</c:v>
                </c:pt>
                <c:pt idx="42">
                  <c:v>0.4</c:v>
                </c:pt>
                <c:pt idx="43">
                  <c:v>0.5</c:v>
                </c:pt>
                <c:pt idx="44">
                  <c:v>0.4</c:v>
                </c:pt>
                <c:pt idx="45">
                  <c:v>0.4</c:v>
                </c:pt>
                <c:pt idx="46">
                  <c:v>0.6</c:v>
                </c:pt>
                <c:pt idx="47">
                  <c:v>0.2</c:v>
                </c:pt>
                <c:pt idx="48">
                  <c:v>0.4</c:v>
                </c:pt>
                <c:pt idx="49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'19LC'!$D$2</c:f>
              <c:strCache>
                <c:ptCount val="1"/>
                <c:pt idx="0">
                  <c:v>219</c:v>
                </c:pt>
              </c:strCache>
            </c:strRef>
          </c:tx>
          <c:val>
            <c:numRef>
              <c:f>'19LC'!$D$3:$D$52</c:f>
              <c:numCache>
                <c:formatCode>General</c:formatCode>
                <c:ptCount val="50"/>
                <c:pt idx="0">
                  <c:v>0.6</c:v>
                </c:pt>
                <c:pt idx="1">
                  <c:v>0.6</c:v>
                </c:pt>
                <c:pt idx="2">
                  <c:v>0.7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0.4</c:v>
                </c:pt>
                <c:pt idx="7">
                  <c:v>0.4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0.6</c:v>
                </c:pt>
                <c:pt idx="12">
                  <c:v>0.5</c:v>
                </c:pt>
                <c:pt idx="13">
                  <c:v>0.7</c:v>
                </c:pt>
                <c:pt idx="14">
                  <c:v>0.2</c:v>
                </c:pt>
                <c:pt idx="15">
                  <c:v>0.6</c:v>
                </c:pt>
                <c:pt idx="16">
                  <c:v>0.4</c:v>
                </c:pt>
                <c:pt idx="17">
                  <c:v>0.4</c:v>
                </c:pt>
                <c:pt idx="18">
                  <c:v>0.6</c:v>
                </c:pt>
                <c:pt idx="19">
                  <c:v>0.6</c:v>
                </c:pt>
                <c:pt idx="20">
                  <c:v>0.5</c:v>
                </c:pt>
                <c:pt idx="21">
                  <c:v>0.5</c:v>
                </c:pt>
                <c:pt idx="22">
                  <c:v>0.4</c:v>
                </c:pt>
                <c:pt idx="23">
                  <c:v>0.6</c:v>
                </c:pt>
                <c:pt idx="24">
                  <c:v>0.6</c:v>
                </c:pt>
                <c:pt idx="25">
                  <c:v>0.5</c:v>
                </c:pt>
                <c:pt idx="26">
                  <c:v>0.6</c:v>
                </c:pt>
                <c:pt idx="27">
                  <c:v>0.6</c:v>
                </c:pt>
                <c:pt idx="28">
                  <c:v>0.5</c:v>
                </c:pt>
                <c:pt idx="29">
                  <c:v>0.6</c:v>
                </c:pt>
                <c:pt idx="30">
                  <c:v>0.5</c:v>
                </c:pt>
                <c:pt idx="31">
                  <c:v>0.4</c:v>
                </c:pt>
                <c:pt idx="32">
                  <c:v>0.5</c:v>
                </c:pt>
                <c:pt idx="33">
                  <c:v>0.2</c:v>
                </c:pt>
                <c:pt idx="34">
                  <c:v>0.6</c:v>
                </c:pt>
                <c:pt idx="35">
                  <c:v>0.6</c:v>
                </c:pt>
                <c:pt idx="36">
                  <c:v>0.5</c:v>
                </c:pt>
                <c:pt idx="37">
                  <c:v>0.7</c:v>
                </c:pt>
                <c:pt idx="38">
                  <c:v>0.2</c:v>
                </c:pt>
                <c:pt idx="39">
                  <c:v>0.5</c:v>
                </c:pt>
                <c:pt idx="40">
                  <c:v>0.5</c:v>
                </c:pt>
                <c:pt idx="41">
                  <c:v>0.7</c:v>
                </c:pt>
                <c:pt idx="42">
                  <c:v>0.5</c:v>
                </c:pt>
                <c:pt idx="43">
                  <c:v>0.6</c:v>
                </c:pt>
                <c:pt idx="44">
                  <c:v>0.5</c:v>
                </c:pt>
                <c:pt idx="45">
                  <c:v>0.5</c:v>
                </c:pt>
                <c:pt idx="46">
                  <c:v>0.6</c:v>
                </c:pt>
                <c:pt idx="47">
                  <c:v>0.5</c:v>
                </c:pt>
                <c:pt idx="48">
                  <c:v>0.2</c:v>
                </c:pt>
                <c:pt idx="49">
                  <c:v>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'19LC'!$E$2</c:f>
              <c:strCache>
                <c:ptCount val="1"/>
                <c:pt idx="0">
                  <c:v>180</c:v>
                </c:pt>
              </c:strCache>
            </c:strRef>
          </c:tx>
          <c:val>
            <c:numRef>
              <c:f>'19LC'!$E$3:$E$52</c:f>
              <c:numCache>
                <c:formatCode>General</c:formatCode>
                <c:ptCount val="50"/>
                <c:pt idx="0">
                  <c:v>0.2</c:v>
                </c:pt>
                <c:pt idx="1">
                  <c:v>0.4</c:v>
                </c:pt>
                <c:pt idx="2">
                  <c:v>0.4</c:v>
                </c:pt>
                <c:pt idx="3">
                  <c:v>0.2</c:v>
                </c:pt>
                <c:pt idx="4">
                  <c:v>0.1</c:v>
                </c:pt>
                <c:pt idx="5">
                  <c:v>0.4</c:v>
                </c:pt>
                <c:pt idx="6">
                  <c:v>0.1</c:v>
                </c:pt>
                <c:pt idx="7">
                  <c:v>0.4</c:v>
                </c:pt>
                <c:pt idx="8">
                  <c:v>0.5</c:v>
                </c:pt>
                <c:pt idx="9">
                  <c:v>0.2</c:v>
                </c:pt>
                <c:pt idx="10">
                  <c:v>0.4</c:v>
                </c:pt>
                <c:pt idx="11">
                  <c:v>0.4</c:v>
                </c:pt>
                <c:pt idx="12">
                  <c:v>0.2</c:v>
                </c:pt>
                <c:pt idx="13">
                  <c:v>0.5</c:v>
                </c:pt>
                <c:pt idx="14">
                  <c:v>0.2</c:v>
                </c:pt>
                <c:pt idx="15">
                  <c:v>0.4</c:v>
                </c:pt>
                <c:pt idx="16">
                  <c:v>0.4</c:v>
                </c:pt>
                <c:pt idx="17">
                  <c:v>0.1</c:v>
                </c:pt>
                <c:pt idx="18">
                  <c:v>0.4</c:v>
                </c:pt>
                <c:pt idx="19">
                  <c:v>0.1</c:v>
                </c:pt>
                <c:pt idx="20">
                  <c:v>0.4</c:v>
                </c:pt>
                <c:pt idx="21">
                  <c:v>0.4</c:v>
                </c:pt>
                <c:pt idx="22">
                  <c:v>0.2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0.1</c:v>
                </c:pt>
                <c:pt idx="31">
                  <c:v>0.4</c:v>
                </c:pt>
                <c:pt idx="32">
                  <c:v>0.5</c:v>
                </c:pt>
                <c:pt idx="33">
                  <c:v>0.2</c:v>
                </c:pt>
                <c:pt idx="34">
                  <c:v>0.4</c:v>
                </c:pt>
                <c:pt idx="35">
                  <c:v>0.2</c:v>
                </c:pt>
                <c:pt idx="36">
                  <c:v>0.4</c:v>
                </c:pt>
                <c:pt idx="37">
                  <c:v>0.4</c:v>
                </c:pt>
                <c:pt idx="38">
                  <c:v>0.4</c:v>
                </c:pt>
                <c:pt idx="39">
                  <c:v>0.2</c:v>
                </c:pt>
                <c:pt idx="40">
                  <c:v>0.4</c:v>
                </c:pt>
                <c:pt idx="41">
                  <c:v>0.4</c:v>
                </c:pt>
                <c:pt idx="42">
                  <c:v>0.4</c:v>
                </c:pt>
                <c:pt idx="43">
                  <c:v>0.2</c:v>
                </c:pt>
                <c:pt idx="44">
                  <c:v>0.5</c:v>
                </c:pt>
                <c:pt idx="45">
                  <c:v>0.4</c:v>
                </c:pt>
                <c:pt idx="46">
                  <c:v>0.2</c:v>
                </c:pt>
                <c:pt idx="47">
                  <c:v>0.5</c:v>
                </c:pt>
                <c:pt idx="48">
                  <c:v>0.4</c:v>
                </c:pt>
                <c:pt idx="49">
                  <c:v>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'19LC'!$F$2</c:f>
              <c:strCache>
                <c:ptCount val="1"/>
                <c:pt idx="0">
                  <c:v>120</c:v>
                </c:pt>
              </c:strCache>
            </c:strRef>
          </c:tx>
          <c:val>
            <c:numRef>
              <c:f>'19LC'!$F$3:$F$52</c:f>
              <c:numCache>
                <c:formatCode>General</c:formatCode>
                <c:ptCount val="50"/>
                <c:pt idx="0">
                  <c:v>0.7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1.1000000000000001</c:v>
                </c:pt>
                <c:pt idx="5">
                  <c:v>1</c:v>
                </c:pt>
                <c:pt idx="6">
                  <c:v>0.7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0.7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0.9</c:v>
                </c:pt>
                <c:pt idx="21">
                  <c:v>0.9</c:v>
                </c:pt>
                <c:pt idx="22">
                  <c:v>1.1000000000000001</c:v>
                </c:pt>
                <c:pt idx="23">
                  <c:v>0.6</c:v>
                </c:pt>
                <c:pt idx="24">
                  <c:v>0.9</c:v>
                </c:pt>
                <c:pt idx="25">
                  <c:v>0.9</c:v>
                </c:pt>
                <c:pt idx="26">
                  <c:v>0.7</c:v>
                </c:pt>
                <c:pt idx="27">
                  <c:v>0.7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  <c:pt idx="31">
                  <c:v>0.7</c:v>
                </c:pt>
                <c:pt idx="32">
                  <c:v>1</c:v>
                </c:pt>
                <c:pt idx="33">
                  <c:v>0.9</c:v>
                </c:pt>
                <c:pt idx="34">
                  <c:v>0.7</c:v>
                </c:pt>
                <c:pt idx="35">
                  <c:v>0.7</c:v>
                </c:pt>
                <c:pt idx="36">
                  <c:v>0.6</c:v>
                </c:pt>
                <c:pt idx="37">
                  <c:v>0.9</c:v>
                </c:pt>
                <c:pt idx="38">
                  <c:v>1</c:v>
                </c:pt>
                <c:pt idx="39">
                  <c:v>0.9</c:v>
                </c:pt>
                <c:pt idx="40">
                  <c:v>1.1000000000000001</c:v>
                </c:pt>
                <c:pt idx="41">
                  <c:v>0.7</c:v>
                </c:pt>
                <c:pt idx="42">
                  <c:v>0.9</c:v>
                </c:pt>
                <c:pt idx="43">
                  <c:v>0.7</c:v>
                </c:pt>
                <c:pt idx="44">
                  <c:v>1</c:v>
                </c:pt>
                <c:pt idx="45">
                  <c:v>0.9</c:v>
                </c:pt>
                <c:pt idx="46">
                  <c:v>0.6</c:v>
                </c:pt>
                <c:pt idx="47">
                  <c:v>0.7</c:v>
                </c:pt>
                <c:pt idx="48">
                  <c:v>1</c:v>
                </c:pt>
                <c:pt idx="49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'19LC'!$G$2</c:f>
              <c:strCache>
                <c:ptCount val="1"/>
                <c:pt idx="0">
                  <c:v>81</c:v>
                </c:pt>
              </c:strCache>
            </c:strRef>
          </c:tx>
          <c:val>
            <c:numRef>
              <c:f>'19LC'!$G$3:$G$52</c:f>
              <c:numCache>
                <c:formatCode>General</c:formatCode>
                <c:ptCount val="50"/>
                <c:pt idx="0">
                  <c:v>0.6</c:v>
                </c:pt>
                <c:pt idx="1">
                  <c:v>0.7</c:v>
                </c:pt>
                <c:pt idx="2">
                  <c:v>0.6</c:v>
                </c:pt>
                <c:pt idx="3">
                  <c:v>0.7</c:v>
                </c:pt>
                <c:pt idx="4">
                  <c:v>0.9</c:v>
                </c:pt>
                <c:pt idx="5">
                  <c:v>0.7</c:v>
                </c:pt>
                <c:pt idx="6">
                  <c:v>0.7</c:v>
                </c:pt>
                <c:pt idx="7">
                  <c:v>0.6</c:v>
                </c:pt>
                <c:pt idx="8">
                  <c:v>0.6</c:v>
                </c:pt>
                <c:pt idx="9">
                  <c:v>0.7</c:v>
                </c:pt>
                <c:pt idx="10">
                  <c:v>0.9</c:v>
                </c:pt>
                <c:pt idx="11">
                  <c:v>0.6</c:v>
                </c:pt>
                <c:pt idx="12">
                  <c:v>0.9</c:v>
                </c:pt>
                <c:pt idx="13">
                  <c:v>0.6</c:v>
                </c:pt>
                <c:pt idx="14">
                  <c:v>0.7</c:v>
                </c:pt>
                <c:pt idx="15">
                  <c:v>0.6</c:v>
                </c:pt>
                <c:pt idx="16">
                  <c:v>0.7</c:v>
                </c:pt>
                <c:pt idx="17">
                  <c:v>0.9</c:v>
                </c:pt>
                <c:pt idx="18">
                  <c:v>0.6</c:v>
                </c:pt>
                <c:pt idx="19">
                  <c:v>0.7</c:v>
                </c:pt>
                <c:pt idx="20">
                  <c:v>0.9</c:v>
                </c:pt>
                <c:pt idx="21">
                  <c:v>0.7</c:v>
                </c:pt>
                <c:pt idx="22">
                  <c:v>0.7</c:v>
                </c:pt>
                <c:pt idx="23">
                  <c:v>0.5</c:v>
                </c:pt>
                <c:pt idx="24">
                  <c:v>0.5</c:v>
                </c:pt>
                <c:pt idx="25">
                  <c:v>0.6</c:v>
                </c:pt>
                <c:pt idx="26">
                  <c:v>0.5</c:v>
                </c:pt>
                <c:pt idx="27">
                  <c:v>0.6</c:v>
                </c:pt>
                <c:pt idx="28">
                  <c:v>0.7</c:v>
                </c:pt>
                <c:pt idx="29">
                  <c:v>0.6</c:v>
                </c:pt>
                <c:pt idx="30">
                  <c:v>0.7</c:v>
                </c:pt>
                <c:pt idx="31">
                  <c:v>0.7</c:v>
                </c:pt>
                <c:pt idx="32">
                  <c:v>0.6</c:v>
                </c:pt>
                <c:pt idx="33">
                  <c:v>0.9</c:v>
                </c:pt>
                <c:pt idx="34">
                  <c:v>0.5</c:v>
                </c:pt>
                <c:pt idx="35">
                  <c:v>0.7</c:v>
                </c:pt>
                <c:pt idx="36">
                  <c:v>0.6</c:v>
                </c:pt>
                <c:pt idx="37">
                  <c:v>0.6</c:v>
                </c:pt>
                <c:pt idx="38">
                  <c:v>0.7</c:v>
                </c:pt>
                <c:pt idx="39">
                  <c:v>0.6</c:v>
                </c:pt>
                <c:pt idx="40">
                  <c:v>0.7</c:v>
                </c:pt>
                <c:pt idx="41">
                  <c:v>0.6</c:v>
                </c:pt>
                <c:pt idx="42">
                  <c:v>0.9</c:v>
                </c:pt>
                <c:pt idx="43">
                  <c:v>0.7</c:v>
                </c:pt>
                <c:pt idx="44">
                  <c:v>0.7</c:v>
                </c:pt>
                <c:pt idx="45">
                  <c:v>0.6</c:v>
                </c:pt>
                <c:pt idx="46">
                  <c:v>0.6</c:v>
                </c:pt>
                <c:pt idx="47">
                  <c:v>0.7</c:v>
                </c:pt>
                <c:pt idx="48">
                  <c:v>0.7</c:v>
                </c:pt>
                <c:pt idx="49">
                  <c:v>0.5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'19LC'!$H$2</c:f>
              <c:strCache>
                <c:ptCount val="1"/>
                <c:pt idx="0">
                  <c:v>261</c:v>
                </c:pt>
              </c:strCache>
            </c:strRef>
          </c:tx>
          <c:val>
            <c:numRef>
              <c:f>'19LC'!$H$3:$H$52</c:f>
              <c:numCache>
                <c:formatCode>General</c:formatCode>
                <c:ptCount val="50"/>
                <c:pt idx="0">
                  <c:v>0.6</c:v>
                </c:pt>
                <c:pt idx="1">
                  <c:v>0.5</c:v>
                </c:pt>
                <c:pt idx="2">
                  <c:v>0.5</c:v>
                </c:pt>
                <c:pt idx="3">
                  <c:v>0.7</c:v>
                </c:pt>
                <c:pt idx="4">
                  <c:v>0.6</c:v>
                </c:pt>
                <c:pt idx="5">
                  <c:v>0.6</c:v>
                </c:pt>
                <c:pt idx="6">
                  <c:v>0.5</c:v>
                </c:pt>
                <c:pt idx="7">
                  <c:v>0.5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0.4</c:v>
                </c:pt>
                <c:pt idx="12">
                  <c:v>0.6</c:v>
                </c:pt>
                <c:pt idx="13">
                  <c:v>0.5</c:v>
                </c:pt>
                <c:pt idx="14">
                  <c:v>0.7</c:v>
                </c:pt>
                <c:pt idx="15">
                  <c:v>0.5</c:v>
                </c:pt>
                <c:pt idx="16">
                  <c:v>0.6</c:v>
                </c:pt>
                <c:pt idx="17">
                  <c:v>0.6</c:v>
                </c:pt>
                <c:pt idx="18">
                  <c:v>0.5</c:v>
                </c:pt>
                <c:pt idx="19">
                  <c:v>0.6</c:v>
                </c:pt>
                <c:pt idx="20">
                  <c:v>0.5</c:v>
                </c:pt>
                <c:pt idx="21">
                  <c:v>0.5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0.4</c:v>
                </c:pt>
                <c:pt idx="26">
                  <c:v>0.5</c:v>
                </c:pt>
                <c:pt idx="27">
                  <c:v>0.6</c:v>
                </c:pt>
                <c:pt idx="28">
                  <c:v>0.5</c:v>
                </c:pt>
                <c:pt idx="29">
                  <c:v>0.7</c:v>
                </c:pt>
                <c:pt idx="30">
                  <c:v>0.6</c:v>
                </c:pt>
                <c:pt idx="31">
                  <c:v>0.5</c:v>
                </c:pt>
                <c:pt idx="32">
                  <c:v>0.5</c:v>
                </c:pt>
                <c:pt idx="33">
                  <c:v>0.6</c:v>
                </c:pt>
                <c:pt idx="34">
                  <c:v>0.5</c:v>
                </c:pt>
                <c:pt idx="35">
                  <c:v>0.7</c:v>
                </c:pt>
                <c:pt idx="36">
                  <c:v>0.6</c:v>
                </c:pt>
                <c:pt idx="37">
                  <c:v>0.5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0.5</c:v>
                </c:pt>
                <c:pt idx="43">
                  <c:v>0.7</c:v>
                </c:pt>
                <c:pt idx="44">
                  <c:v>0.5</c:v>
                </c:pt>
                <c:pt idx="45">
                  <c:v>0.6</c:v>
                </c:pt>
                <c:pt idx="46">
                  <c:v>0.6</c:v>
                </c:pt>
                <c:pt idx="47">
                  <c:v>0.5</c:v>
                </c:pt>
                <c:pt idx="48">
                  <c:v>0.6</c:v>
                </c:pt>
                <c:pt idx="49">
                  <c:v>0.5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'19LC'!$I$2</c:f>
              <c:strCache>
                <c:ptCount val="1"/>
                <c:pt idx="0">
                  <c:v>220</c:v>
                </c:pt>
              </c:strCache>
            </c:strRef>
          </c:tx>
          <c:val>
            <c:numRef>
              <c:f>'19LC'!$I$3:$I$52</c:f>
              <c:numCache>
                <c:formatCode>General</c:formatCode>
                <c:ptCount val="50"/>
                <c:pt idx="0">
                  <c:v>1.1000000000000001</c:v>
                </c:pt>
                <c:pt idx="1">
                  <c:v>1</c:v>
                </c:pt>
                <c:pt idx="2">
                  <c:v>0.7</c:v>
                </c:pt>
                <c:pt idx="3">
                  <c:v>0.6</c:v>
                </c:pt>
                <c:pt idx="4">
                  <c:v>0.9</c:v>
                </c:pt>
                <c:pt idx="5">
                  <c:v>0.5</c:v>
                </c:pt>
                <c:pt idx="6">
                  <c:v>1.2</c:v>
                </c:pt>
                <c:pt idx="7">
                  <c:v>0.7</c:v>
                </c:pt>
                <c:pt idx="8">
                  <c:v>0.9</c:v>
                </c:pt>
                <c:pt idx="9">
                  <c:v>1.1000000000000001</c:v>
                </c:pt>
                <c:pt idx="10">
                  <c:v>0.7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1</c:v>
                </c:pt>
                <c:pt idx="16">
                  <c:v>0.9</c:v>
                </c:pt>
                <c:pt idx="17">
                  <c:v>1.1000000000000001</c:v>
                </c:pt>
                <c:pt idx="18">
                  <c:v>0.9</c:v>
                </c:pt>
                <c:pt idx="19">
                  <c:v>1.2</c:v>
                </c:pt>
                <c:pt idx="20">
                  <c:v>0.9</c:v>
                </c:pt>
                <c:pt idx="21">
                  <c:v>1.2</c:v>
                </c:pt>
                <c:pt idx="22">
                  <c:v>1</c:v>
                </c:pt>
                <c:pt idx="23">
                  <c:v>0.7</c:v>
                </c:pt>
                <c:pt idx="24">
                  <c:v>0.9</c:v>
                </c:pt>
                <c:pt idx="25">
                  <c:v>1.3</c:v>
                </c:pt>
                <c:pt idx="26">
                  <c:v>1.1000000000000001</c:v>
                </c:pt>
                <c:pt idx="27">
                  <c:v>1.1000000000000001</c:v>
                </c:pt>
                <c:pt idx="28">
                  <c:v>0.6</c:v>
                </c:pt>
                <c:pt idx="29">
                  <c:v>0.9</c:v>
                </c:pt>
                <c:pt idx="30">
                  <c:v>1.1000000000000001</c:v>
                </c:pt>
                <c:pt idx="31">
                  <c:v>0.7</c:v>
                </c:pt>
                <c:pt idx="32">
                  <c:v>0.7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0.7</c:v>
                </c:pt>
                <c:pt idx="38">
                  <c:v>0.9</c:v>
                </c:pt>
                <c:pt idx="39">
                  <c:v>1.1000000000000001</c:v>
                </c:pt>
                <c:pt idx="40">
                  <c:v>0.9</c:v>
                </c:pt>
                <c:pt idx="41">
                  <c:v>1</c:v>
                </c:pt>
                <c:pt idx="42">
                  <c:v>0.6</c:v>
                </c:pt>
                <c:pt idx="43">
                  <c:v>0.7</c:v>
                </c:pt>
                <c:pt idx="44">
                  <c:v>0.9</c:v>
                </c:pt>
                <c:pt idx="45">
                  <c:v>0.6</c:v>
                </c:pt>
                <c:pt idx="46">
                  <c:v>1</c:v>
                </c:pt>
                <c:pt idx="47">
                  <c:v>1</c:v>
                </c:pt>
                <c:pt idx="48">
                  <c:v>0.6</c:v>
                </c:pt>
                <c:pt idx="49">
                  <c:v>1.1000000000000001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57120"/>
        <c:axId val="66358656"/>
      </c:lineChart>
      <c:catAx>
        <c:axId val="66357120"/>
        <c:scaling>
          <c:orientation val="minMax"/>
        </c:scaling>
        <c:delete val="0"/>
        <c:axPos val="b"/>
        <c:majorTickMark val="out"/>
        <c:minorTickMark val="none"/>
        <c:tickLblPos val="nextTo"/>
        <c:crossAx val="66358656"/>
        <c:crosses val="autoZero"/>
        <c:auto val="1"/>
        <c:lblAlgn val="ctr"/>
        <c:lblOffset val="100"/>
        <c:noMultiLvlLbl val="0"/>
      </c:catAx>
      <c:valAx>
        <c:axId val="66358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357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'19RS'!$B$2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'19RS'!$B$3:$B$52</c:f>
              <c:numCache>
                <c:formatCode>General</c:formatCode>
                <c:ptCount val="50"/>
                <c:pt idx="0">
                  <c:v>21.6</c:v>
                </c:pt>
                <c:pt idx="1">
                  <c:v>21.7</c:v>
                </c:pt>
                <c:pt idx="2">
                  <c:v>21.7</c:v>
                </c:pt>
                <c:pt idx="3">
                  <c:v>21.6</c:v>
                </c:pt>
                <c:pt idx="4">
                  <c:v>21.5</c:v>
                </c:pt>
                <c:pt idx="5">
                  <c:v>21.5</c:v>
                </c:pt>
                <c:pt idx="6">
                  <c:v>21.9</c:v>
                </c:pt>
                <c:pt idx="7">
                  <c:v>21.4</c:v>
                </c:pt>
                <c:pt idx="8">
                  <c:v>21.5</c:v>
                </c:pt>
                <c:pt idx="9">
                  <c:v>21.6</c:v>
                </c:pt>
                <c:pt idx="10">
                  <c:v>21.7</c:v>
                </c:pt>
                <c:pt idx="11">
                  <c:v>21.7</c:v>
                </c:pt>
                <c:pt idx="12">
                  <c:v>21.6</c:v>
                </c:pt>
                <c:pt idx="13">
                  <c:v>21.6</c:v>
                </c:pt>
                <c:pt idx="14">
                  <c:v>21.6</c:v>
                </c:pt>
                <c:pt idx="15">
                  <c:v>21.4</c:v>
                </c:pt>
                <c:pt idx="16">
                  <c:v>21.6</c:v>
                </c:pt>
                <c:pt idx="17">
                  <c:v>21.6</c:v>
                </c:pt>
                <c:pt idx="18">
                  <c:v>21.6</c:v>
                </c:pt>
                <c:pt idx="19">
                  <c:v>21.9</c:v>
                </c:pt>
                <c:pt idx="20">
                  <c:v>21.7</c:v>
                </c:pt>
                <c:pt idx="21">
                  <c:v>22</c:v>
                </c:pt>
                <c:pt idx="22">
                  <c:v>21.7</c:v>
                </c:pt>
                <c:pt idx="23">
                  <c:v>21.4</c:v>
                </c:pt>
                <c:pt idx="24">
                  <c:v>21.9</c:v>
                </c:pt>
                <c:pt idx="25">
                  <c:v>21.6</c:v>
                </c:pt>
                <c:pt idx="26">
                  <c:v>21.7</c:v>
                </c:pt>
                <c:pt idx="27">
                  <c:v>21.7</c:v>
                </c:pt>
                <c:pt idx="28">
                  <c:v>21.9</c:v>
                </c:pt>
                <c:pt idx="29">
                  <c:v>21.4</c:v>
                </c:pt>
                <c:pt idx="30">
                  <c:v>21.9</c:v>
                </c:pt>
                <c:pt idx="31">
                  <c:v>21.7</c:v>
                </c:pt>
                <c:pt idx="32">
                  <c:v>21.9</c:v>
                </c:pt>
                <c:pt idx="33">
                  <c:v>21.6</c:v>
                </c:pt>
                <c:pt idx="34">
                  <c:v>21.6</c:v>
                </c:pt>
                <c:pt idx="35">
                  <c:v>21.7</c:v>
                </c:pt>
                <c:pt idx="36">
                  <c:v>21.6</c:v>
                </c:pt>
                <c:pt idx="37">
                  <c:v>21.6</c:v>
                </c:pt>
                <c:pt idx="38">
                  <c:v>21.5</c:v>
                </c:pt>
                <c:pt idx="39">
                  <c:v>21.4</c:v>
                </c:pt>
                <c:pt idx="40">
                  <c:v>21.7</c:v>
                </c:pt>
                <c:pt idx="41">
                  <c:v>21.7</c:v>
                </c:pt>
                <c:pt idx="42">
                  <c:v>21.6</c:v>
                </c:pt>
                <c:pt idx="43">
                  <c:v>21.6</c:v>
                </c:pt>
                <c:pt idx="44">
                  <c:v>21.5</c:v>
                </c:pt>
                <c:pt idx="45">
                  <c:v>21.5</c:v>
                </c:pt>
                <c:pt idx="46">
                  <c:v>21.7</c:v>
                </c:pt>
                <c:pt idx="47">
                  <c:v>21.5</c:v>
                </c:pt>
                <c:pt idx="48">
                  <c:v>21.7</c:v>
                </c:pt>
                <c:pt idx="49">
                  <c:v>21.7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'19RS'!$C$2</c:f>
              <c:strCache>
                <c:ptCount val="1"/>
                <c:pt idx="0">
                  <c:v>272</c:v>
                </c:pt>
              </c:strCache>
            </c:strRef>
          </c:tx>
          <c:val>
            <c:numRef>
              <c:f>'19RS'!$C$3:$C$52</c:f>
              <c:numCache>
                <c:formatCode>General</c:formatCode>
                <c:ptCount val="50"/>
                <c:pt idx="0">
                  <c:v>21.9</c:v>
                </c:pt>
                <c:pt idx="1">
                  <c:v>21.7</c:v>
                </c:pt>
                <c:pt idx="2">
                  <c:v>21.7</c:v>
                </c:pt>
                <c:pt idx="3">
                  <c:v>21.5</c:v>
                </c:pt>
                <c:pt idx="4">
                  <c:v>21.6</c:v>
                </c:pt>
                <c:pt idx="5">
                  <c:v>21.4</c:v>
                </c:pt>
                <c:pt idx="6">
                  <c:v>21.2</c:v>
                </c:pt>
                <c:pt idx="7">
                  <c:v>21.2</c:v>
                </c:pt>
                <c:pt idx="8">
                  <c:v>21.4</c:v>
                </c:pt>
                <c:pt idx="9">
                  <c:v>21</c:v>
                </c:pt>
                <c:pt idx="10">
                  <c:v>21.2</c:v>
                </c:pt>
                <c:pt idx="11">
                  <c:v>21.2</c:v>
                </c:pt>
                <c:pt idx="12">
                  <c:v>21.2</c:v>
                </c:pt>
                <c:pt idx="13">
                  <c:v>20.8</c:v>
                </c:pt>
                <c:pt idx="14">
                  <c:v>21</c:v>
                </c:pt>
                <c:pt idx="15">
                  <c:v>20.6</c:v>
                </c:pt>
                <c:pt idx="16">
                  <c:v>20.9</c:v>
                </c:pt>
                <c:pt idx="17">
                  <c:v>20.5</c:v>
                </c:pt>
                <c:pt idx="18">
                  <c:v>20.6</c:v>
                </c:pt>
                <c:pt idx="19">
                  <c:v>20.6</c:v>
                </c:pt>
                <c:pt idx="20">
                  <c:v>20.5</c:v>
                </c:pt>
                <c:pt idx="21">
                  <c:v>20.3</c:v>
                </c:pt>
                <c:pt idx="22">
                  <c:v>20.100000000000001</c:v>
                </c:pt>
                <c:pt idx="23">
                  <c:v>20.3</c:v>
                </c:pt>
                <c:pt idx="24">
                  <c:v>20.399999999999999</c:v>
                </c:pt>
                <c:pt idx="25">
                  <c:v>20.100000000000001</c:v>
                </c:pt>
                <c:pt idx="26">
                  <c:v>20.3</c:v>
                </c:pt>
                <c:pt idx="27">
                  <c:v>20.399999999999999</c:v>
                </c:pt>
                <c:pt idx="28">
                  <c:v>20.3</c:v>
                </c:pt>
                <c:pt idx="29">
                  <c:v>20.100000000000001</c:v>
                </c:pt>
                <c:pt idx="30">
                  <c:v>20.100000000000001</c:v>
                </c:pt>
                <c:pt idx="31">
                  <c:v>20.100000000000001</c:v>
                </c:pt>
                <c:pt idx="32">
                  <c:v>20</c:v>
                </c:pt>
                <c:pt idx="33">
                  <c:v>19.8</c:v>
                </c:pt>
                <c:pt idx="34">
                  <c:v>19.899999999999999</c:v>
                </c:pt>
                <c:pt idx="35">
                  <c:v>20.100000000000001</c:v>
                </c:pt>
                <c:pt idx="36">
                  <c:v>19.899999999999999</c:v>
                </c:pt>
                <c:pt idx="37">
                  <c:v>20</c:v>
                </c:pt>
                <c:pt idx="38">
                  <c:v>19.899999999999999</c:v>
                </c:pt>
                <c:pt idx="39">
                  <c:v>19.899999999999999</c:v>
                </c:pt>
                <c:pt idx="40">
                  <c:v>19.8</c:v>
                </c:pt>
                <c:pt idx="41">
                  <c:v>20</c:v>
                </c:pt>
                <c:pt idx="42">
                  <c:v>19.8</c:v>
                </c:pt>
                <c:pt idx="43">
                  <c:v>19.7</c:v>
                </c:pt>
                <c:pt idx="44">
                  <c:v>19.8</c:v>
                </c:pt>
                <c:pt idx="45">
                  <c:v>19.899999999999999</c:v>
                </c:pt>
                <c:pt idx="46">
                  <c:v>19.8</c:v>
                </c:pt>
                <c:pt idx="47">
                  <c:v>19.899999999999999</c:v>
                </c:pt>
                <c:pt idx="48">
                  <c:v>20.100000000000001</c:v>
                </c:pt>
                <c:pt idx="49">
                  <c:v>19.8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'19RS'!$D$2</c:f>
              <c:strCache>
                <c:ptCount val="1"/>
                <c:pt idx="0">
                  <c:v>219</c:v>
                </c:pt>
              </c:strCache>
            </c:strRef>
          </c:tx>
          <c:val>
            <c:numRef>
              <c:f>'19RS'!$D$3:$D$52</c:f>
              <c:numCache>
                <c:formatCode>General</c:formatCode>
                <c:ptCount val="50"/>
                <c:pt idx="0">
                  <c:v>19.8</c:v>
                </c:pt>
                <c:pt idx="1">
                  <c:v>19.7</c:v>
                </c:pt>
                <c:pt idx="2">
                  <c:v>19.7</c:v>
                </c:pt>
                <c:pt idx="3">
                  <c:v>19.8</c:v>
                </c:pt>
                <c:pt idx="4">
                  <c:v>19.8</c:v>
                </c:pt>
                <c:pt idx="5">
                  <c:v>19.8</c:v>
                </c:pt>
                <c:pt idx="6">
                  <c:v>19.7</c:v>
                </c:pt>
                <c:pt idx="7">
                  <c:v>19.8</c:v>
                </c:pt>
                <c:pt idx="8">
                  <c:v>19.8</c:v>
                </c:pt>
                <c:pt idx="9">
                  <c:v>19.7</c:v>
                </c:pt>
                <c:pt idx="10">
                  <c:v>19.399999999999999</c:v>
                </c:pt>
                <c:pt idx="11">
                  <c:v>19.399999999999999</c:v>
                </c:pt>
                <c:pt idx="12">
                  <c:v>19.5</c:v>
                </c:pt>
                <c:pt idx="13">
                  <c:v>19.399999999999999</c:v>
                </c:pt>
                <c:pt idx="14">
                  <c:v>19.7</c:v>
                </c:pt>
                <c:pt idx="15">
                  <c:v>19.5</c:v>
                </c:pt>
                <c:pt idx="16">
                  <c:v>19.5</c:v>
                </c:pt>
                <c:pt idx="17">
                  <c:v>19.399999999999999</c:v>
                </c:pt>
                <c:pt idx="18">
                  <c:v>19.7</c:v>
                </c:pt>
                <c:pt idx="19">
                  <c:v>19.399999999999999</c:v>
                </c:pt>
                <c:pt idx="20">
                  <c:v>19.399999999999999</c:v>
                </c:pt>
                <c:pt idx="21">
                  <c:v>19.399999999999999</c:v>
                </c:pt>
                <c:pt idx="22">
                  <c:v>19.5</c:v>
                </c:pt>
                <c:pt idx="23">
                  <c:v>19.5</c:v>
                </c:pt>
                <c:pt idx="24">
                  <c:v>19.7</c:v>
                </c:pt>
                <c:pt idx="25">
                  <c:v>19.399999999999999</c:v>
                </c:pt>
                <c:pt idx="26">
                  <c:v>19.399999999999999</c:v>
                </c:pt>
                <c:pt idx="27">
                  <c:v>19.8</c:v>
                </c:pt>
                <c:pt idx="28">
                  <c:v>19.3</c:v>
                </c:pt>
                <c:pt idx="29">
                  <c:v>19.7</c:v>
                </c:pt>
                <c:pt idx="30">
                  <c:v>19.7</c:v>
                </c:pt>
                <c:pt idx="31">
                  <c:v>19.3</c:v>
                </c:pt>
                <c:pt idx="32">
                  <c:v>19.7</c:v>
                </c:pt>
                <c:pt idx="33">
                  <c:v>19.7</c:v>
                </c:pt>
                <c:pt idx="34">
                  <c:v>19.7</c:v>
                </c:pt>
                <c:pt idx="35">
                  <c:v>19.7</c:v>
                </c:pt>
                <c:pt idx="36">
                  <c:v>19.5</c:v>
                </c:pt>
                <c:pt idx="37">
                  <c:v>19.399999999999999</c:v>
                </c:pt>
                <c:pt idx="38">
                  <c:v>19.7</c:v>
                </c:pt>
                <c:pt idx="39">
                  <c:v>19.7</c:v>
                </c:pt>
                <c:pt idx="40">
                  <c:v>19.399999999999999</c:v>
                </c:pt>
                <c:pt idx="41">
                  <c:v>19.8</c:v>
                </c:pt>
                <c:pt idx="42">
                  <c:v>19.8</c:v>
                </c:pt>
                <c:pt idx="43">
                  <c:v>19.5</c:v>
                </c:pt>
                <c:pt idx="44">
                  <c:v>19.399999999999999</c:v>
                </c:pt>
                <c:pt idx="45">
                  <c:v>19.5</c:v>
                </c:pt>
                <c:pt idx="46">
                  <c:v>19.399999999999999</c:v>
                </c:pt>
                <c:pt idx="47">
                  <c:v>19.399999999999999</c:v>
                </c:pt>
                <c:pt idx="48">
                  <c:v>19.7</c:v>
                </c:pt>
                <c:pt idx="49">
                  <c:v>19.7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'19RS'!$E$2</c:f>
              <c:strCache>
                <c:ptCount val="1"/>
                <c:pt idx="0">
                  <c:v>180</c:v>
                </c:pt>
              </c:strCache>
            </c:strRef>
          </c:tx>
          <c:val>
            <c:numRef>
              <c:f>'19RS'!$E$3:$E$52</c:f>
              <c:numCache>
                <c:formatCode>General</c:formatCode>
                <c:ptCount val="50"/>
                <c:pt idx="0">
                  <c:v>19</c:v>
                </c:pt>
                <c:pt idx="1">
                  <c:v>18.899999999999999</c:v>
                </c:pt>
                <c:pt idx="2">
                  <c:v>19.2</c:v>
                </c:pt>
                <c:pt idx="3">
                  <c:v>19.3</c:v>
                </c:pt>
                <c:pt idx="4">
                  <c:v>19.2</c:v>
                </c:pt>
                <c:pt idx="5">
                  <c:v>19.2</c:v>
                </c:pt>
                <c:pt idx="6">
                  <c:v>19.2</c:v>
                </c:pt>
                <c:pt idx="7">
                  <c:v>19.2</c:v>
                </c:pt>
                <c:pt idx="8">
                  <c:v>19.2</c:v>
                </c:pt>
                <c:pt idx="9">
                  <c:v>19.2</c:v>
                </c:pt>
                <c:pt idx="10">
                  <c:v>19</c:v>
                </c:pt>
                <c:pt idx="11">
                  <c:v>19</c:v>
                </c:pt>
                <c:pt idx="12">
                  <c:v>18.899999999999999</c:v>
                </c:pt>
                <c:pt idx="13">
                  <c:v>19.2</c:v>
                </c:pt>
                <c:pt idx="14">
                  <c:v>18.899999999999999</c:v>
                </c:pt>
                <c:pt idx="15">
                  <c:v>19.2</c:v>
                </c:pt>
                <c:pt idx="16">
                  <c:v>19.2</c:v>
                </c:pt>
                <c:pt idx="17">
                  <c:v>19.2</c:v>
                </c:pt>
                <c:pt idx="18">
                  <c:v>19.2</c:v>
                </c:pt>
                <c:pt idx="19">
                  <c:v>19</c:v>
                </c:pt>
                <c:pt idx="20">
                  <c:v>18.899999999999999</c:v>
                </c:pt>
                <c:pt idx="21">
                  <c:v>19</c:v>
                </c:pt>
                <c:pt idx="22">
                  <c:v>19.2</c:v>
                </c:pt>
                <c:pt idx="23">
                  <c:v>19.2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18.899999999999999</c:v>
                </c:pt>
                <c:pt idx="29">
                  <c:v>19.2</c:v>
                </c:pt>
                <c:pt idx="30">
                  <c:v>19.2</c:v>
                </c:pt>
                <c:pt idx="31">
                  <c:v>18.899999999999999</c:v>
                </c:pt>
                <c:pt idx="32">
                  <c:v>19</c:v>
                </c:pt>
                <c:pt idx="33">
                  <c:v>19.2</c:v>
                </c:pt>
                <c:pt idx="34">
                  <c:v>19.2</c:v>
                </c:pt>
                <c:pt idx="35">
                  <c:v>19</c:v>
                </c:pt>
                <c:pt idx="36">
                  <c:v>19.2</c:v>
                </c:pt>
                <c:pt idx="37">
                  <c:v>18.899999999999999</c:v>
                </c:pt>
                <c:pt idx="38">
                  <c:v>19.3</c:v>
                </c:pt>
                <c:pt idx="39">
                  <c:v>19.3</c:v>
                </c:pt>
                <c:pt idx="40">
                  <c:v>19</c:v>
                </c:pt>
                <c:pt idx="41">
                  <c:v>19</c:v>
                </c:pt>
                <c:pt idx="42">
                  <c:v>19.2</c:v>
                </c:pt>
                <c:pt idx="43">
                  <c:v>19.2</c:v>
                </c:pt>
                <c:pt idx="44">
                  <c:v>19.2</c:v>
                </c:pt>
                <c:pt idx="45">
                  <c:v>19.3</c:v>
                </c:pt>
                <c:pt idx="46">
                  <c:v>19</c:v>
                </c:pt>
                <c:pt idx="47">
                  <c:v>19.2</c:v>
                </c:pt>
                <c:pt idx="48">
                  <c:v>18.8</c:v>
                </c:pt>
                <c:pt idx="49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'19RS'!$F$2</c:f>
              <c:strCache>
                <c:ptCount val="1"/>
                <c:pt idx="0">
                  <c:v>120</c:v>
                </c:pt>
              </c:strCache>
            </c:strRef>
          </c:tx>
          <c:val>
            <c:numRef>
              <c:f>'19RS'!$F$3:$F$52</c:f>
              <c:numCache>
                <c:formatCode>General</c:formatCode>
                <c:ptCount val="50"/>
                <c:pt idx="0">
                  <c:v>21.6</c:v>
                </c:pt>
                <c:pt idx="1">
                  <c:v>21.4</c:v>
                </c:pt>
                <c:pt idx="2">
                  <c:v>21.5</c:v>
                </c:pt>
                <c:pt idx="3">
                  <c:v>21.6</c:v>
                </c:pt>
                <c:pt idx="4">
                  <c:v>21.4</c:v>
                </c:pt>
                <c:pt idx="5">
                  <c:v>21.2</c:v>
                </c:pt>
                <c:pt idx="6">
                  <c:v>21.6</c:v>
                </c:pt>
                <c:pt idx="7">
                  <c:v>21.6</c:v>
                </c:pt>
                <c:pt idx="8">
                  <c:v>21.5</c:v>
                </c:pt>
                <c:pt idx="9">
                  <c:v>21.5</c:v>
                </c:pt>
                <c:pt idx="10">
                  <c:v>21.5</c:v>
                </c:pt>
                <c:pt idx="11">
                  <c:v>21.6</c:v>
                </c:pt>
                <c:pt idx="12">
                  <c:v>21.5</c:v>
                </c:pt>
                <c:pt idx="13">
                  <c:v>21.7</c:v>
                </c:pt>
                <c:pt idx="14">
                  <c:v>21.4</c:v>
                </c:pt>
                <c:pt idx="15">
                  <c:v>21.5</c:v>
                </c:pt>
                <c:pt idx="16">
                  <c:v>21.6</c:v>
                </c:pt>
                <c:pt idx="17">
                  <c:v>21.6</c:v>
                </c:pt>
                <c:pt idx="18">
                  <c:v>21.5</c:v>
                </c:pt>
                <c:pt idx="19">
                  <c:v>21.9</c:v>
                </c:pt>
                <c:pt idx="20">
                  <c:v>21.6</c:v>
                </c:pt>
                <c:pt idx="21">
                  <c:v>21.6</c:v>
                </c:pt>
                <c:pt idx="22">
                  <c:v>21.6</c:v>
                </c:pt>
                <c:pt idx="23">
                  <c:v>21.5</c:v>
                </c:pt>
                <c:pt idx="24">
                  <c:v>21.1</c:v>
                </c:pt>
                <c:pt idx="25">
                  <c:v>21.5</c:v>
                </c:pt>
                <c:pt idx="26">
                  <c:v>21.6</c:v>
                </c:pt>
                <c:pt idx="27">
                  <c:v>21.4</c:v>
                </c:pt>
                <c:pt idx="28">
                  <c:v>21.5</c:v>
                </c:pt>
                <c:pt idx="29">
                  <c:v>21.5</c:v>
                </c:pt>
                <c:pt idx="30">
                  <c:v>21.4</c:v>
                </c:pt>
                <c:pt idx="31">
                  <c:v>21.4</c:v>
                </c:pt>
                <c:pt idx="32">
                  <c:v>21.4</c:v>
                </c:pt>
                <c:pt idx="33">
                  <c:v>21.5</c:v>
                </c:pt>
                <c:pt idx="34">
                  <c:v>21.5</c:v>
                </c:pt>
                <c:pt idx="35">
                  <c:v>21.5</c:v>
                </c:pt>
                <c:pt idx="36">
                  <c:v>21.1</c:v>
                </c:pt>
                <c:pt idx="37">
                  <c:v>21.5</c:v>
                </c:pt>
                <c:pt idx="38">
                  <c:v>21.6</c:v>
                </c:pt>
                <c:pt idx="39">
                  <c:v>21.5</c:v>
                </c:pt>
                <c:pt idx="40">
                  <c:v>21.7</c:v>
                </c:pt>
                <c:pt idx="41">
                  <c:v>21.2</c:v>
                </c:pt>
                <c:pt idx="42">
                  <c:v>21.4</c:v>
                </c:pt>
                <c:pt idx="43">
                  <c:v>21.6</c:v>
                </c:pt>
                <c:pt idx="44">
                  <c:v>21.6</c:v>
                </c:pt>
                <c:pt idx="45">
                  <c:v>21.5</c:v>
                </c:pt>
                <c:pt idx="46">
                  <c:v>21.2</c:v>
                </c:pt>
                <c:pt idx="47">
                  <c:v>21.5</c:v>
                </c:pt>
                <c:pt idx="48">
                  <c:v>21.5</c:v>
                </c:pt>
                <c:pt idx="49">
                  <c:v>21.4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'19RS'!$G$2</c:f>
              <c:strCache>
                <c:ptCount val="1"/>
                <c:pt idx="0">
                  <c:v>81</c:v>
                </c:pt>
              </c:strCache>
            </c:strRef>
          </c:tx>
          <c:val>
            <c:numRef>
              <c:f>'19RS'!$G$3:$G$52</c:f>
              <c:numCache>
                <c:formatCode>General</c:formatCode>
                <c:ptCount val="50"/>
                <c:pt idx="0">
                  <c:v>20.6</c:v>
                </c:pt>
                <c:pt idx="1">
                  <c:v>20.8</c:v>
                </c:pt>
                <c:pt idx="2">
                  <c:v>20.8</c:v>
                </c:pt>
                <c:pt idx="3">
                  <c:v>20.9</c:v>
                </c:pt>
                <c:pt idx="4">
                  <c:v>20.6</c:v>
                </c:pt>
                <c:pt idx="5">
                  <c:v>20.6</c:v>
                </c:pt>
                <c:pt idx="6">
                  <c:v>20.9</c:v>
                </c:pt>
                <c:pt idx="7">
                  <c:v>20.8</c:v>
                </c:pt>
                <c:pt idx="8">
                  <c:v>20.9</c:v>
                </c:pt>
                <c:pt idx="9">
                  <c:v>20.9</c:v>
                </c:pt>
                <c:pt idx="10">
                  <c:v>20.9</c:v>
                </c:pt>
                <c:pt idx="11">
                  <c:v>20.9</c:v>
                </c:pt>
                <c:pt idx="12">
                  <c:v>21</c:v>
                </c:pt>
                <c:pt idx="13">
                  <c:v>20.9</c:v>
                </c:pt>
                <c:pt idx="14">
                  <c:v>20.8</c:v>
                </c:pt>
                <c:pt idx="15">
                  <c:v>20.8</c:v>
                </c:pt>
                <c:pt idx="16">
                  <c:v>20.6</c:v>
                </c:pt>
                <c:pt idx="17">
                  <c:v>20.9</c:v>
                </c:pt>
                <c:pt idx="18">
                  <c:v>20.8</c:v>
                </c:pt>
                <c:pt idx="19">
                  <c:v>21</c:v>
                </c:pt>
                <c:pt idx="20">
                  <c:v>20.8</c:v>
                </c:pt>
                <c:pt idx="21">
                  <c:v>20.9</c:v>
                </c:pt>
                <c:pt idx="22">
                  <c:v>20.9</c:v>
                </c:pt>
                <c:pt idx="23">
                  <c:v>20.8</c:v>
                </c:pt>
                <c:pt idx="24">
                  <c:v>20.8</c:v>
                </c:pt>
                <c:pt idx="25">
                  <c:v>20.9</c:v>
                </c:pt>
                <c:pt idx="26">
                  <c:v>20.9</c:v>
                </c:pt>
                <c:pt idx="27">
                  <c:v>20.9</c:v>
                </c:pt>
                <c:pt idx="28">
                  <c:v>20.9</c:v>
                </c:pt>
                <c:pt idx="29">
                  <c:v>20.8</c:v>
                </c:pt>
                <c:pt idx="30">
                  <c:v>20.8</c:v>
                </c:pt>
                <c:pt idx="31">
                  <c:v>20.8</c:v>
                </c:pt>
                <c:pt idx="32">
                  <c:v>20.8</c:v>
                </c:pt>
                <c:pt idx="33">
                  <c:v>20.9</c:v>
                </c:pt>
                <c:pt idx="34">
                  <c:v>20.8</c:v>
                </c:pt>
                <c:pt idx="35">
                  <c:v>20.9</c:v>
                </c:pt>
                <c:pt idx="36">
                  <c:v>20.6</c:v>
                </c:pt>
                <c:pt idx="37">
                  <c:v>20.9</c:v>
                </c:pt>
                <c:pt idx="38">
                  <c:v>20.6</c:v>
                </c:pt>
                <c:pt idx="39">
                  <c:v>20.8</c:v>
                </c:pt>
                <c:pt idx="40">
                  <c:v>20.9</c:v>
                </c:pt>
                <c:pt idx="41">
                  <c:v>20.9</c:v>
                </c:pt>
                <c:pt idx="42">
                  <c:v>20.6</c:v>
                </c:pt>
                <c:pt idx="43">
                  <c:v>20.9</c:v>
                </c:pt>
                <c:pt idx="44">
                  <c:v>20.9</c:v>
                </c:pt>
                <c:pt idx="45">
                  <c:v>20.8</c:v>
                </c:pt>
                <c:pt idx="46">
                  <c:v>20.9</c:v>
                </c:pt>
                <c:pt idx="47">
                  <c:v>20.6</c:v>
                </c:pt>
                <c:pt idx="48">
                  <c:v>21</c:v>
                </c:pt>
                <c:pt idx="49">
                  <c:v>20.8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'19RS'!$H$2</c:f>
              <c:strCache>
                <c:ptCount val="1"/>
                <c:pt idx="0">
                  <c:v>261</c:v>
                </c:pt>
              </c:strCache>
            </c:strRef>
          </c:tx>
          <c:val>
            <c:numRef>
              <c:f>'19RS'!$H$3:$H$52</c:f>
              <c:numCache>
                <c:formatCode>General</c:formatCode>
                <c:ptCount val="50"/>
                <c:pt idx="0">
                  <c:v>20.3</c:v>
                </c:pt>
                <c:pt idx="1">
                  <c:v>20.5</c:v>
                </c:pt>
                <c:pt idx="2">
                  <c:v>20.399999999999999</c:v>
                </c:pt>
                <c:pt idx="3">
                  <c:v>20.3</c:v>
                </c:pt>
                <c:pt idx="4">
                  <c:v>20.3</c:v>
                </c:pt>
                <c:pt idx="5">
                  <c:v>20.100000000000001</c:v>
                </c:pt>
                <c:pt idx="6">
                  <c:v>20.399999999999999</c:v>
                </c:pt>
                <c:pt idx="7">
                  <c:v>20.3</c:v>
                </c:pt>
                <c:pt idx="8">
                  <c:v>20.399999999999999</c:v>
                </c:pt>
                <c:pt idx="9">
                  <c:v>20.3</c:v>
                </c:pt>
                <c:pt idx="10">
                  <c:v>20.399999999999999</c:v>
                </c:pt>
                <c:pt idx="11">
                  <c:v>20.5</c:v>
                </c:pt>
                <c:pt idx="12">
                  <c:v>20.5</c:v>
                </c:pt>
                <c:pt idx="13">
                  <c:v>20.399999999999999</c:v>
                </c:pt>
                <c:pt idx="14">
                  <c:v>20.399999999999999</c:v>
                </c:pt>
                <c:pt idx="15">
                  <c:v>20.100000000000001</c:v>
                </c:pt>
                <c:pt idx="16">
                  <c:v>20.3</c:v>
                </c:pt>
                <c:pt idx="17">
                  <c:v>20.3</c:v>
                </c:pt>
                <c:pt idx="18">
                  <c:v>20.3</c:v>
                </c:pt>
                <c:pt idx="19">
                  <c:v>20.5</c:v>
                </c:pt>
                <c:pt idx="20">
                  <c:v>20.399999999999999</c:v>
                </c:pt>
                <c:pt idx="21">
                  <c:v>20.399999999999999</c:v>
                </c:pt>
                <c:pt idx="22">
                  <c:v>20.399999999999999</c:v>
                </c:pt>
                <c:pt idx="23">
                  <c:v>20.100000000000001</c:v>
                </c:pt>
                <c:pt idx="24">
                  <c:v>20.399999999999999</c:v>
                </c:pt>
                <c:pt idx="25">
                  <c:v>20.399999999999999</c:v>
                </c:pt>
                <c:pt idx="26">
                  <c:v>20.3</c:v>
                </c:pt>
                <c:pt idx="27">
                  <c:v>20.399999999999999</c:v>
                </c:pt>
                <c:pt idx="28">
                  <c:v>20.3</c:v>
                </c:pt>
                <c:pt idx="29">
                  <c:v>20.100000000000001</c:v>
                </c:pt>
                <c:pt idx="30">
                  <c:v>20.5</c:v>
                </c:pt>
                <c:pt idx="31">
                  <c:v>20.399999999999999</c:v>
                </c:pt>
                <c:pt idx="32">
                  <c:v>20.399999999999999</c:v>
                </c:pt>
                <c:pt idx="33">
                  <c:v>20.3</c:v>
                </c:pt>
                <c:pt idx="34">
                  <c:v>20.100000000000001</c:v>
                </c:pt>
                <c:pt idx="35">
                  <c:v>20.399999999999999</c:v>
                </c:pt>
                <c:pt idx="36">
                  <c:v>20</c:v>
                </c:pt>
                <c:pt idx="37">
                  <c:v>20.399999999999999</c:v>
                </c:pt>
                <c:pt idx="38">
                  <c:v>20.3</c:v>
                </c:pt>
                <c:pt idx="39">
                  <c:v>20.100000000000001</c:v>
                </c:pt>
                <c:pt idx="40">
                  <c:v>20.399999999999999</c:v>
                </c:pt>
                <c:pt idx="41">
                  <c:v>20.5</c:v>
                </c:pt>
                <c:pt idx="42">
                  <c:v>20.3</c:v>
                </c:pt>
                <c:pt idx="43">
                  <c:v>20.399999999999999</c:v>
                </c:pt>
                <c:pt idx="44">
                  <c:v>20.399999999999999</c:v>
                </c:pt>
                <c:pt idx="45">
                  <c:v>20.3</c:v>
                </c:pt>
                <c:pt idx="46">
                  <c:v>20.5</c:v>
                </c:pt>
                <c:pt idx="47">
                  <c:v>20.100000000000001</c:v>
                </c:pt>
                <c:pt idx="48">
                  <c:v>20.5</c:v>
                </c:pt>
                <c:pt idx="49">
                  <c:v>20.5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'19RS'!$I$2</c:f>
              <c:strCache>
                <c:ptCount val="1"/>
                <c:pt idx="0">
                  <c:v>220</c:v>
                </c:pt>
              </c:strCache>
            </c:strRef>
          </c:tx>
          <c:val>
            <c:numRef>
              <c:f>'19RS'!$I$3:$I$52</c:f>
              <c:numCache>
                <c:formatCode>General</c:formatCode>
                <c:ptCount val="50"/>
                <c:pt idx="0">
                  <c:v>20.9</c:v>
                </c:pt>
                <c:pt idx="1">
                  <c:v>21</c:v>
                </c:pt>
                <c:pt idx="2">
                  <c:v>20.6</c:v>
                </c:pt>
                <c:pt idx="3">
                  <c:v>20.3</c:v>
                </c:pt>
                <c:pt idx="4">
                  <c:v>20.9</c:v>
                </c:pt>
                <c:pt idx="5">
                  <c:v>20.8</c:v>
                </c:pt>
                <c:pt idx="6">
                  <c:v>20.3</c:v>
                </c:pt>
                <c:pt idx="7">
                  <c:v>19.899999999999999</c:v>
                </c:pt>
                <c:pt idx="8">
                  <c:v>20.5</c:v>
                </c:pt>
                <c:pt idx="9">
                  <c:v>20.100000000000001</c:v>
                </c:pt>
                <c:pt idx="10">
                  <c:v>20.399999999999999</c:v>
                </c:pt>
                <c:pt idx="11">
                  <c:v>20.399999999999999</c:v>
                </c:pt>
                <c:pt idx="12">
                  <c:v>20.5</c:v>
                </c:pt>
                <c:pt idx="13">
                  <c:v>20</c:v>
                </c:pt>
                <c:pt idx="14">
                  <c:v>20.3</c:v>
                </c:pt>
                <c:pt idx="15">
                  <c:v>20.399999999999999</c:v>
                </c:pt>
                <c:pt idx="16">
                  <c:v>20.100000000000001</c:v>
                </c:pt>
                <c:pt idx="17">
                  <c:v>20</c:v>
                </c:pt>
                <c:pt idx="18">
                  <c:v>20</c:v>
                </c:pt>
                <c:pt idx="19">
                  <c:v>19.7</c:v>
                </c:pt>
                <c:pt idx="20">
                  <c:v>20</c:v>
                </c:pt>
                <c:pt idx="21">
                  <c:v>19.8</c:v>
                </c:pt>
                <c:pt idx="22">
                  <c:v>19.399999999999999</c:v>
                </c:pt>
                <c:pt idx="23">
                  <c:v>20</c:v>
                </c:pt>
                <c:pt idx="24">
                  <c:v>19.899999999999999</c:v>
                </c:pt>
                <c:pt idx="25">
                  <c:v>19.7</c:v>
                </c:pt>
                <c:pt idx="26">
                  <c:v>20</c:v>
                </c:pt>
                <c:pt idx="27">
                  <c:v>19.8</c:v>
                </c:pt>
                <c:pt idx="28">
                  <c:v>19.8</c:v>
                </c:pt>
                <c:pt idx="29">
                  <c:v>19.8</c:v>
                </c:pt>
                <c:pt idx="30">
                  <c:v>19.5</c:v>
                </c:pt>
                <c:pt idx="31">
                  <c:v>19.899999999999999</c:v>
                </c:pt>
                <c:pt idx="32">
                  <c:v>19.5</c:v>
                </c:pt>
                <c:pt idx="33">
                  <c:v>19.8</c:v>
                </c:pt>
                <c:pt idx="34">
                  <c:v>19.5</c:v>
                </c:pt>
                <c:pt idx="35">
                  <c:v>19.8</c:v>
                </c:pt>
                <c:pt idx="36">
                  <c:v>20.100000000000001</c:v>
                </c:pt>
                <c:pt idx="37">
                  <c:v>19.8</c:v>
                </c:pt>
                <c:pt idx="38">
                  <c:v>19.8</c:v>
                </c:pt>
                <c:pt idx="39">
                  <c:v>19.899999999999999</c:v>
                </c:pt>
                <c:pt idx="40">
                  <c:v>19.7</c:v>
                </c:pt>
                <c:pt idx="41">
                  <c:v>19.7</c:v>
                </c:pt>
                <c:pt idx="42">
                  <c:v>19.399999999999999</c:v>
                </c:pt>
                <c:pt idx="43">
                  <c:v>19.8</c:v>
                </c:pt>
                <c:pt idx="44">
                  <c:v>19.7</c:v>
                </c:pt>
                <c:pt idx="45">
                  <c:v>19.8</c:v>
                </c:pt>
                <c:pt idx="46">
                  <c:v>19.8</c:v>
                </c:pt>
                <c:pt idx="47">
                  <c:v>19.899999999999999</c:v>
                </c:pt>
                <c:pt idx="48">
                  <c:v>19.3</c:v>
                </c:pt>
                <c:pt idx="49">
                  <c:v>19.8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28608"/>
        <c:axId val="68230144"/>
      </c:lineChart>
      <c:catAx>
        <c:axId val="68228608"/>
        <c:scaling>
          <c:orientation val="minMax"/>
        </c:scaling>
        <c:delete val="0"/>
        <c:axPos val="b"/>
        <c:majorTickMark val="out"/>
        <c:minorTickMark val="none"/>
        <c:tickLblPos val="nextTo"/>
        <c:crossAx val="68230144"/>
        <c:crosses val="autoZero"/>
        <c:auto val="1"/>
        <c:lblAlgn val="ctr"/>
        <c:lblOffset val="100"/>
        <c:noMultiLvlLbl val="0"/>
      </c:catAx>
      <c:valAx>
        <c:axId val="68230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228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'20LC'!$B$3:$B$52</c:f>
              <c:numCache>
                <c:formatCode>General</c:formatCode>
                <c:ptCount val="50"/>
                <c:pt idx="0">
                  <c:v>0.9</c:v>
                </c:pt>
                <c:pt idx="1">
                  <c:v>0.4</c:v>
                </c:pt>
                <c:pt idx="2">
                  <c:v>0.6</c:v>
                </c:pt>
                <c:pt idx="3">
                  <c:v>0.9</c:v>
                </c:pt>
                <c:pt idx="4">
                  <c:v>0.6</c:v>
                </c:pt>
                <c:pt idx="5">
                  <c:v>0.5</c:v>
                </c:pt>
                <c:pt idx="6">
                  <c:v>0.5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0.5</c:v>
                </c:pt>
                <c:pt idx="12">
                  <c:v>0.4</c:v>
                </c:pt>
                <c:pt idx="13">
                  <c:v>0.7</c:v>
                </c:pt>
                <c:pt idx="14">
                  <c:v>0.6</c:v>
                </c:pt>
                <c:pt idx="15">
                  <c:v>0.4</c:v>
                </c:pt>
                <c:pt idx="16">
                  <c:v>0.6</c:v>
                </c:pt>
                <c:pt idx="17">
                  <c:v>0.4</c:v>
                </c:pt>
                <c:pt idx="18">
                  <c:v>0.6</c:v>
                </c:pt>
                <c:pt idx="19">
                  <c:v>0.5</c:v>
                </c:pt>
                <c:pt idx="20">
                  <c:v>0.5</c:v>
                </c:pt>
                <c:pt idx="21">
                  <c:v>0.4</c:v>
                </c:pt>
                <c:pt idx="22">
                  <c:v>0.6</c:v>
                </c:pt>
                <c:pt idx="23">
                  <c:v>0.7</c:v>
                </c:pt>
                <c:pt idx="24">
                  <c:v>0.6</c:v>
                </c:pt>
                <c:pt idx="25">
                  <c:v>0.4</c:v>
                </c:pt>
                <c:pt idx="26">
                  <c:v>0.6</c:v>
                </c:pt>
                <c:pt idx="27">
                  <c:v>0.6</c:v>
                </c:pt>
                <c:pt idx="28">
                  <c:v>0.7</c:v>
                </c:pt>
                <c:pt idx="29">
                  <c:v>0.7</c:v>
                </c:pt>
                <c:pt idx="30">
                  <c:v>0.6</c:v>
                </c:pt>
                <c:pt idx="31">
                  <c:v>0.4</c:v>
                </c:pt>
                <c:pt idx="32">
                  <c:v>0.6</c:v>
                </c:pt>
                <c:pt idx="33">
                  <c:v>0.4</c:v>
                </c:pt>
                <c:pt idx="34">
                  <c:v>0.5</c:v>
                </c:pt>
                <c:pt idx="35">
                  <c:v>0.6</c:v>
                </c:pt>
                <c:pt idx="36">
                  <c:v>0.5</c:v>
                </c:pt>
                <c:pt idx="37">
                  <c:v>0.5</c:v>
                </c:pt>
                <c:pt idx="38">
                  <c:v>0.6</c:v>
                </c:pt>
                <c:pt idx="39">
                  <c:v>0.6</c:v>
                </c:pt>
                <c:pt idx="40">
                  <c:v>0.7</c:v>
                </c:pt>
                <c:pt idx="41">
                  <c:v>0.6</c:v>
                </c:pt>
                <c:pt idx="42">
                  <c:v>0.4</c:v>
                </c:pt>
                <c:pt idx="43">
                  <c:v>0.5</c:v>
                </c:pt>
                <c:pt idx="44">
                  <c:v>0.7</c:v>
                </c:pt>
                <c:pt idx="45">
                  <c:v>0.4</c:v>
                </c:pt>
                <c:pt idx="46">
                  <c:v>0.7</c:v>
                </c:pt>
                <c:pt idx="47">
                  <c:v>0.5</c:v>
                </c:pt>
                <c:pt idx="48">
                  <c:v>0.5</c:v>
                </c:pt>
                <c:pt idx="49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'20LC'!$C$2</c:f>
              <c:strCache>
                <c:ptCount val="1"/>
                <c:pt idx="0">
                  <c:v>258</c:v>
                </c:pt>
              </c:strCache>
            </c:strRef>
          </c:tx>
          <c:val>
            <c:numRef>
              <c:f>'20LC'!$C$3:$C$52</c:f>
              <c:numCache>
                <c:formatCode>General</c:formatCode>
                <c:ptCount val="50"/>
                <c:pt idx="0">
                  <c:v>0.2</c:v>
                </c:pt>
                <c:pt idx="1">
                  <c:v>0.2</c:v>
                </c:pt>
                <c:pt idx="2">
                  <c:v>0.5</c:v>
                </c:pt>
                <c:pt idx="3">
                  <c:v>0.2</c:v>
                </c:pt>
                <c:pt idx="4">
                  <c:v>0.4</c:v>
                </c:pt>
                <c:pt idx="5">
                  <c:v>0.4</c:v>
                </c:pt>
                <c:pt idx="6">
                  <c:v>0.5</c:v>
                </c:pt>
                <c:pt idx="7">
                  <c:v>0.1</c:v>
                </c:pt>
                <c:pt idx="8">
                  <c:v>0.5</c:v>
                </c:pt>
                <c:pt idx="9">
                  <c:v>0.4</c:v>
                </c:pt>
                <c:pt idx="10">
                  <c:v>0.5</c:v>
                </c:pt>
                <c:pt idx="11">
                  <c:v>0.4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0.2</c:v>
                </c:pt>
                <c:pt idx="16">
                  <c:v>0.4</c:v>
                </c:pt>
                <c:pt idx="17">
                  <c:v>0.2</c:v>
                </c:pt>
                <c:pt idx="18">
                  <c:v>0.4</c:v>
                </c:pt>
                <c:pt idx="19">
                  <c:v>0.1</c:v>
                </c:pt>
                <c:pt idx="20">
                  <c:v>0.7</c:v>
                </c:pt>
                <c:pt idx="21">
                  <c:v>0.2</c:v>
                </c:pt>
                <c:pt idx="22">
                  <c:v>0.1</c:v>
                </c:pt>
                <c:pt idx="23">
                  <c:v>0.6</c:v>
                </c:pt>
                <c:pt idx="24">
                  <c:v>0.2</c:v>
                </c:pt>
                <c:pt idx="25">
                  <c:v>0.1</c:v>
                </c:pt>
                <c:pt idx="26">
                  <c:v>0.1</c:v>
                </c:pt>
                <c:pt idx="27">
                  <c:v>0.4</c:v>
                </c:pt>
                <c:pt idx="28">
                  <c:v>0.4</c:v>
                </c:pt>
                <c:pt idx="29">
                  <c:v>0.6</c:v>
                </c:pt>
                <c:pt idx="30">
                  <c:v>0.2</c:v>
                </c:pt>
                <c:pt idx="31">
                  <c:v>0.5</c:v>
                </c:pt>
                <c:pt idx="32">
                  <c:v>0.2</c:v>
                </c:pt>
                <c:pt idx="33">
                  <c:v>0.5</c:v>
                </c:pt>
                <c:pt idx="34">
                  <c:v>0.5</c:v>
                </c:pt>
                <c:pt idx="35">
                  <c:v>0.6</c:v>
                </c:pt>
                <c:pt idx="36">
                  <c:v>0.2</c:v>
                </c:pt>
                <c:pt idx="37">
                  <c:v>0.4</c:v>
                </c:pt>
                <c:pt idx="38">
                  <c:v>0.6</c:v>
                </c:pt>
                <c:pt idx="39">
                  <c:v>0.5</c:v>
                </c:pt>
                <c:pt idx="40">
                  <c:v>0.5</c:v>
                </c:pt>
                <c:pt idx="41">
                  <c:v>0.2</c:v>
                </c:pt>
                <c:pt idx="42">
                  <c:v>0.1</c:v>
                </c:pt>
                <c:pt idx="43">
                  <c:v>0.5</c:v>
                </c:pt>
                <c:pt idx="44">
                  <c:v>0.4</c:v>
                </c:pt>
                <c:pt idx="45">
                  <c:v>0.4</c:v>
                </c:pt>
                <c:pt idx="46">
                  <c:v>0.5</c:v>
                </c:pt>
                <c:pt idx="47">
                  <c:v>0.6</c:v>
                </c:pt>
                <c:pt idx="48">
                  <c:v>0.2</c:v>
                </c:pt>
                <c:pt idx="49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'20LC'!$D$2</c:f>
              <c:strCache>
                <c:ptCount val="1"/>
                <c:pt idx="0">
                  <c:v>256</c:v>
                </c:pt>
              </c:strCache>
            </c:strRef>
          </c:tx>
          <c:val>
            <c:numRef>
              <c:f>'20LC'!$D$3:$D$52</c:f>
              <c:numCache>
                <c:formatCode>General</c:formatCode>
                <c:ptCount val="50"/>
                <c:pt idx="0">
                  <c:v>0.6</c:v>
                </c:pt>
                <c:pt idx="1">
                  <c:v>0.6</c:v>
                </c:pt>
                <c:pt idx="2">
                  <c:v>0.7</c:v>
                </c:pt>
                <c:pt idx="3">
                  <c:v>0.5</c:v>
                </c:pt>
                <c:pt idx="4">
                  <c:v>0.6</c:v>
                </c:pt>
                <c:pt idx="5">
                  <c:v>0.6</c:v>
                </c:pt>
                <c:pt idx="6">
                  <c:v>0.7</c:v>
                </c:pt>
                <c:pt idx="7">
                  <c:v>0.5</c:v>
                </c:pt>
                <c:pt idx="8">
                  <c:v>0.6</c:v>
                </c:pt>
                <c:pt idx="9">
                  <c:v>0.5</c:v>
                </c:pt>
                <c:pt idx="10">
                  <c:v>0.6</c:v>
                </c:pt>
                <c:pt idx="11">
                  <c:v>0.6</c:v>
                </c:pt>
                <c:pt idx="12">
                  <c:v>0.9</c:v>
                </c:pt>
                <c:pt idx="13">
                  <c:v>0.7</c:v>
                </c:pt>
                <c:pt idx="14">
                  <c:v>0.6</c:v>
                </c:pt>
                <c:pt idx="15">
                  <c:v>0.6</c:v>
                </c:pt>
                <c:pt idx="16">
                  <c:v>0.5</c:v>
                </c:pt>
                <c:pt idx="17">
                  <c:v>0.7</c:v>
                </c:pt>
                <c:pt idx="18">
                  <c:v>0.7</c:v>
                </c:pt>
                <c:pt idx="19">
                  <c:v>0.5</c:v>
                </c:pt>
                <c:pt idx="20">
                  <c:v>0.7</c:v>
                </c:pt>
                <c:pt idx="21">
                  <c:v>0.6</c:v>
                </c:pt>
                <c:pt idx="22">
                  <c:v>0.5</c:v>
                </c:pt>
                <c:pt idx="23">
                  <c:v>0.5</c:v>
                </c:pt>
                <c:pt idx="24">
                  <c:v>0.4</c:v>
                </c:pt>
                <c:pt idx="25">
                  <c:v>0.7</c:v>
                </c:pt>
                <c:pt idx="26">
                  <c:v>0.6</c:v>
                </c:pt>
                <c:pt idx="27">
                  <c:v>0.2</c:v>
                </c:pt>
                <c:pt idx="28">
                  <c:v>0.6</c:v>
                </c:pt>
                <c:pt idx="29">
                  <c:v>0.5</c:v>
                </c:pt>
                <c:pt idx="30">
                  <c:v>0.6</c:v>
                </c:pt>
                <c:pt idx="31">
                  <c:v>0.6</c:v>
                </c:pt>
                <c:pt idx="32">
                  <c:v>0.4</c:v>
                </c:pt>
                <c:pt idx="33">
                  <c:v>0.6</c:v>
                </c:pt>
                <c:pt idx="34">
                  <c:v>0.6</c:v>
                </c:pt>
                <c:pt idx="35">
                  <c:v>0.5</c:v>
                </c:pt>
                <c:pt idx="36">
                  <c:v>0.6</c:v>
                </c:pt>
                <c:pt idx="37">
                  <c:v>0.4</c:v>
                </c:pt>
                <c:pt idx="38">
                  <c:v>0.7</c:v>
                </c:pt>
                <c:pt idx="39">
                  <c:v>0.4</c:v>
                </c:pt>
                <c:pt idx="40">
                  <c:v>0.5</c:v>
                </c:pt>
                <c:pt idx="41">
                  <c:v>0.5</c:v>
                </c:pt>
                <c:pt idx="42">
                  <c:v>0.7</c:v>
                </c:pt>
                <c:pt idx="43">
                  <c:v>0.4</c:v>
                </c:pt>
                <c:pt idx="44">
                  <c:v>0.6</c:v>
                </c:pt>
                <c:pt idx="45">
                  <c:v>0.5</c:v>
                </c:pt>
                <c:pt idx="46">
                  <c:v>0.6</c:v>
                </c:pt>
                <c:pt idx="47">
                  <c:v>0.6</c:v>
                </c:pt>
                <c:pt idx="48">
                  <c:v>0.7</c:v>
                </c:pt>
                <c:pt idx="49">
                  <c:v>0.6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'20LC'!$E$2</c:f>
              <c:strCache>
                <c:ptCount val="1"/>
                <c:pt idx="0">
                  <c:v>174</c:v>
                </c:pt>
              </c:strCache>
            </c:strRef>
          </c:tx>
          <c:val>
            <c:numRef>
              <c:f>'20LC'!$E$3:$E$52</c:f>
              <c:numCache>
                <c:formatCode>General</c:formatCode>
                <c:ptCount val="50"/>
                <c:pt idx="0">
                  <c:v>0.1</c:v>
                </c:pt>
                <c:pt idx="1">
                  <c:v>0.4</c:v>
                </c:pt>
                <c:pt idx="2">
                  <c:v>0.2</c:v>
                </c:pt>
                <c:pt idx="3">
                  <c:v>0.2</c:v>
                </c:pt>
                <c:pt idx="4">
                  <c:v>0.1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0.1</c:v>
                </c:pt>
                <c:pt idx="10">
                  <c:v>0.4</c:v>
                </c:pt>
                <c:pt idx="11">
                  <c:v>0.4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0.4</c:v>
                </c:pt>
                <c:pt idx="16">
                  <c:v>0.2</c:v>
                </c:pt>
                <c:pt idx="17">
                  <c:v>0.4</c:v>
                </c:pt>
                <c:pt idx="18">
                  <c:v>0.4</c:v>
                </c:pt>
                <c:pt idx="19">
                  <c:v>0.2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0.2</c:v>
                </c:pt>
                <c:pt idx="28">
                  <c:v>0.4</c:v>
                </c:pt>
                <c:pt idx="29">
                  <c:v>0.1</c:v>
                </c:pt>
                <c:pt idx="30">
                  <c:v>0.5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0.2</c:v>
                </c:pt>
                <c:pt idx="36">
                  <c:v>0.4</c:v>
                </c:pt>
                <c:pt idx="37">
                  <c:v>0.2</c:v>
                </c:pt>
                <c:pt idx="38">
                  <c:v>0.4</c:v>
                </c:pt>
                <c:pt idx="39">
                  <c:v>0.1</c:v>
                </c:pt>
                <c:pt idx="40">
                  <c:v>0.2</c:v>
                </c:pt>
                <c:pt idx="41">
                  <c:v>0.4</c:v>
                </c:pt>
                <c:pt idx="42">
                  <c:v>0.4</c:v>
                </c:pt>
                <c:pt idx="43">
                  <c:v>0.2</c:v>
                </c:pt>
                <c:pt idx="44">
                  <c:v>0.5</c:v>
                </c:pt>
                <c:pt idx="45">
                  <c:v>0.4</c:v>
                </c:pt>
                <c:pt idx="46">
                  <c:v>0.1</c:v>
                </c:pt>
                <c:pt idx="47">
                  <c:v>0.5</c:v>
                </c:pt>
                <c:pt idx="48">
                  <c:v>0.4</c:v>
                </c:pt>
                <c:pt idx="49">
                  <c:v>0.2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'20LC'!$F$2</c:f>
              <c:strCache>
                <c:ptCount val="1"/>
                <c:pt idx="0">
                  <c:v>161</c:v>
                </c:pt>
              </c:strCache>
            </c:strRef>
          </c:tx>
          <c:val>
            <c:numRef>
              <c:f>'20LC'!$F$3:$F$52</c:f>
              <c:numCache>
                <c:formatCode>General</c:formatCode>
                <c:ptCount val="50"/>
                <c:pt idx="0">
                  <c:v>0.7</c:v>
                </c:pt>
                <c:pt idx="1">
                  <c:v>1</c:v>
                </c:pt>
                <c:pt idx="2">
                  <c:v>0.5</c:v>
                </c:pt>
                <c:pt idx="3">
                  <c:v>1</c:v>
                </c:pt>
                <c:pt idx="4">
                  <c:v>0.7</c:v>
                </c:pt>
                <c:pt idx="5">
                  <c:v>1.1000000000000001</c:v>
                </c:pt>
                <c:pt idx="6">
                  <c:v>0.9</c:v>
                </c:pt>
                <c:pt idx="7">
                  <c:v>0.9</c:v>
                </c:pt>
                <c:pt idx="8">
                  <c:v>0.6</c:v>
                </c:pt>
                <c:pt idx="9">
                  <c:v>0.9</c:v>
                </c:pt>
                <c:pt idx="10">
                  <c:v>0.9</c:v>
                </c:pt>
                <c:pt idx="11">
                  <c:v>0.7</c:v>
                </c:pt>
                <c:pt idx="12">
                  <c:v>0.7</c:v>
                </c:pt>
                <c:pt idx="13">
                  <c:v>0.6</c:v>
                </c:pt>
                <c:pt idx="14">
                  <c:v>0.7</c:v>
                </c:pt>
                <c:pt idx="15">
                  <c:v>0.9</c:v>
                </c:pt>
                <c:pt idx="16">
                  <c:v>1</c:v>
                </c:pt>
                <c:pt idx="17">
                  <c:v>0.9</c:v>
                </c:pt>
                <c:pt idx="18">
                  <c:v>0.7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1</c:v>
                </c:pt>
                <c:pt idx="25">
                  <c:v>1</c:v>
                </c:pt>
                <c:pt idx="26">
                  <c:v>0.9</c:v>
                </c:pt>
                <c:pt idx="27">
                  <c:v>0.9</c:v>
                </c:pt>
                <c:pt idx="28">
                  <c:v>1.2</c:v>
                </c:pt>
                <c:pt idx="29">
                  <c:v>0.7</c:v>
                </c:pt>
                <c:pt idx="30">
                  <c:v>1</c:v>
                </c:pt>
                <c:pt idx="31">
                  <c:v>1.1000000000000001</c:v>
                </c:pt>
                <c:pt idx="32">
                  <c:v>0.7</c:v>
                </c:pt>
                <c:pt idx="33">
                  <c:v>1.1000000000000001</c:v>
                </c:pt>
                <c:pt idx="34">
                  <c:v>0.7</c:v>
                </c:pt>
                <c:pt idx="35">
                  <c:v>0.7</c:v>
                </c:pt>
                <c:pt idx="36">
                  <c:v>0.9</c:v>
                </c:pt>
                <c:pt idx="37">
                  <c:v>0.9</c:v>
                </c:pt>
                <c:pt idx="38">
                  <c:v>1</c:v>
                </c:pt>
                <c:pt idx="39">
                  <c:v>0.9</c:v>
                </c:pt>
                <c:pt idx="40">
                  <c:v>0.6</c:v>
                </c:pt>
                <c:pt idx="41">
                  <c:v>1.1000000000000001</c:v>
                </c:pt>
                <c:pt idx="42">
                  <c:v>0.9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0.9</c:v>
                </c:pt>
                <c:pt idx="47">
                  <c:v>0.9</c:v>
                </c:pt>
                <c:pt idx="48">
                  <c:v>0.6</c:v>
                </c:pt>
                <c:pt idx="49">
                  <c:v>0.7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'20LC'!$G$2</c:f>
              <c:strCache>
                <c:ptCount val="1"/>
                <c:pt idx="0">
                  <c:v>176</c:v>
                </c:pt>
              </c:strCache>
            </c:strRef>
          </c:tx>
          <c:val>
            <c:numRef>
              <c:f>'20LC'!$G$3:$G$52</c:f>
              <c:numCache>
                <c:formatCode>General</c:formatCode>
                <c:ptCount val="50"/>
                <c:pt idx="0">
                  <c:v>0.7</c:v>
                </c:pt>
                <c:pt idx="1">
                  <c:v>0.7</c:v>
                </c:pt>
                <c:pt idx="2">
                  <c:v>0.6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0.6</c:v>
                </c:pt>
                <c:pt idx="9">
                  <c:v>0.7</c:v>
                </c:pt>
                <c:pt idx="10">
                  <c:v>0.6</c:v>
                </c:pt>
                <c:pt idx="11">
                  <c:v>0.5</c:v>
                </c:pt>
                <c:pt idx="12">
                  <c:v>0.6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0.9</c:v>
                </c:pt>
                <c:pt idx="17">
                  <c:v>0.6</c:v>
                </c:pt>
                <c:pt idx="18">
                  <c:v>0.6</c:v>
                </c:pt>
                <c:pt idx="19">
                  <c:v>0.7</c:v>
                </c:pt>
                <c:pt idx="20">
                  <c:v>0.6</c:v>
                </c:pt>
                <c:pt idx="21">
                  <c:v>0.7</c:v>
                </c:pt>
                <c:pt idx="22">
                  <c:v>0.7</c:v>
                </c:pt>
                <c:pt idx="23">
                  <c:v>0.6</c:v>
                </c:pt>
                <c:pt idx="24">
                  <c:v>0.7</c:v>
                </c:pt>
                <c:pt idx="25">
                  <c:v>0.7</c:v>
                </c:pt>
                <c:pt idx="26">
                  <c:v>0.7</c:v>
                </c:pt>
                <c:pt idx="27">
                  <c:v>0.7</c:v>
                </c:pt>
                <c:pt idx="28">
                  <c:v>0.9</c:v>
                </c:pt>
                <c:pt idx="29">
                  <c:v>0.7</c:v>
                </c:pt>
                <c:pt idx="30">
                  <c:v>0.7</c:v>
                </c:pt>
                <c:pt idx="31">
                  <c:v>0.7</c:v>
                </c:pt>
                <c:pt idx="32">
                  <c:v>0.7</c:v>
                </c:pt>
                <c:pt idx="33">
                  <c:v>0.6</c:v>
                </c:pt>
                <c:pt idx="34">
                  <c:v>0.5</c:v>
                </c:pt>
                <c:pt idx="35">
                  <c:v>0.6</c:v>
                </c:pt>
                <c:pt idx="36">
                  <c:v>0.7</c:v>
                </c:pt>
                <c:pt idx="37">
                  <c:v>0.7</c:v>
                </c:pt>
                <c:pt idx="38">
                  <c:v>0.5</c:v>
                </c:pt>
                <c:pt idx="39">
                  <c:v>0.9</c:v>
                </c:pt>
                <c:pt idx="40">
                  <c:v>0.7</c:v>
                </c:pt>
                <c:pt idx="41">
                  <c:v>0.7</c:v>
                </c:pt>
                <c:pt idx="42">
                  <c:v>0.7</c:v>
                </c:pt>
                <c:pt idx="43">
                  <c:v>0.7</c:v>
                </c:pt>
                <c:pt idx="44">
                  <c:v>0.7</c:v>
                </c:pt>
                <c:pt idx="45">
                  <c:v>0.6</c:v>
                </c:pt>
                <c:pt idx="46">
                  <c:v>0.7</c:v>
                </c:pt>
                <c:pt idx="47">
                  <c:v>0.6</c:v>
                </c:pt>
                <c:pt idx="48">
                  <c:v>0.5</c:v>
                </c:pt>
                <c:pt idx="49">
                  <c:v>0.7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'20LC'!$H$2</c:f>
              <c:strCache>
                <c:ptCount val="1"/>
                <c:pt idx="0">
                  <c:v>241</c:v>
                </c:pt>
              </c:strCache>
            </c:strRef>
          </c:tx>
          <c:val>
            <c:numRef>
              <c:f>'20LC'!$H$3:$H$52</c:f>
              <c:numCache>
                <c:formatCode>General</c:formatCode>
                <c:ptCount val="50"/>
                <c:pt idx="0">
                  <c:v>0.6</c:v>
                </c:pt>
                <c:pt idx="1">
                  <c:v>0.5</c:v>
                </c:pt>
                <c:pt idx="2">
                  <c:v>0.6</c:v>
                </c:pt>
                <c:pt idx="3">
                  <c:v>0.6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0.6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0.4</c:v>
                </c:pt>
                <c:pt idx="13">
                  <c:v>0.7</c:v>
                </c:pt>
                <c:pt idx="14">
                  <c:v>0.6</c:v>
                </c:pt>
                <c:pt idx="15">
                  <c:v>0.5</c:v>
                </c:pt>
                <c:pt idx="16">
                  <c:v>0.5</c:v>
                </c:pt>
                <c:pt idx="17">
                  <c:v>0.4</c:v>
                </c:pt>
                <c:pt idx="18">
                  <c:v>0.6</c:v>
                </c:pt>
                <c:pt idx="19">
                  <c:v>0.5</c:v>
                </c:pt>
                <c:pt idx="20">
                  <c:v>0.6</c:v>
                </c:pt>
                <c:pt idx="21">
                  <c:v>0.6</c:v>
                </c:pt>
                <c:pt idx="22">
                  <c:v>0.5</c:v>
                </c:pt>
                <c:pt idx="23">
                  <c:v>0.6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0.4</c:v>
                </c:pt>
                <c:pt idx="35">
                  <c:v>0.6</c:v>
                </c:pt>
                <c:pt idx="36">
                  <c:v>0.4</c:v>
                </c:pt>
                <c:pt idx="37">
                  <c:v>0.5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0.5</c:v>
                </c:pt>
                <c:pt idx="43">
                  <c:v>0.6</c:v>
                </c:pt>
                <c:pt idx="44">
                  <c:v>0.7</c:v>
                </c:pt>
                <c:pt idx="45">
                  <c:v>0.2</c:v>
                </c:pt>
                <c:pt idx="46">
                  <c:v>0.6</c:v>
                </c:pt>
                <c:pt idx="47">
                  <c:v>0.5</c:v>
                </c:pt>
                <c:pt idx="48">
                  <c:v>0.5</c:v>
                </c:pt>
                <c:pt idx="49">
                  <c:v>0.6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'20LC'!$I$2</c:f>
              <c:strCache>
                <c:ptCount val="1"/>
                <c:pt idx="0">
                  <c:v>196</c:v>
                </c:pt>
              </c:strCache>
            </c:strRef>
          </c:tx>
          <c:val>
            <c:numRef>
              <c:f>'20LC'!$I$3:$I$52</c:f>
              <c:numCache>
                <c:formatCode>General</c:formatCode>
                <c:ptCount val="50"/>
                <c:pt idx="0">
                  <c:v>0.7</c:v>
                </c:pt>
                <c:pt idx="1">
                  <c:v>0.6</c:v>
                </c:pt>
                <c:pt idx="2">
                  <c:v>1.3</c:v>
                </c:pt>
                <c:pt idx="3">
                  <c:v>0.7</c:v>
                </c:pt>
                <c:pt idx="4">
                  <c:v>1.1000000000000001</c:v>
                </c:pt>
                <c:pt idx="5">
                  <c:v>0.9</c:v>
                </c:pt>
                <c:pt idx="6">
                  <c:v>0.7</c:v>
                </c:pt>
                <c:pt idx="7">
                  <c:v>0.7</c:v>
                </c:pt>
                <c:pt idx="8">
                  <c:v>1</c:v>
                </c:pt>
                <c:pt idx="9">
                  <c:v>1.1000000000000001</c:v>
                </c:pt>
                <c:pt idx="10">
                  <c:v>0.7</c:v>
                </c:pt>
                <c:pt idx="11">
                  <c:v>1.1000000000000001</c:v>
                </c:pt>
                <c:pt idx="12">
                  <c:v>0.9</c:v>
                </c:pt>
                <c:pt idx="13">
                  <c:v>0.9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0.9</c:v>
                </c:pt>
                <c:pt idx="18">
                  <c:v>1</c:v>
                </c:pt>
                <c:pt idx="19">
                  <c:v>1.1000000000000001</c:v>
                </c:pt>
                <c:pt idx="20">
                  <c:v>1</c:v>
                </c:pt>
                <c:pt idx="21">
                  <c:v>0.9</c:v>
                </c:pt>
                <c:pt idx="22">
                  <c:v>0.6</c:v>
                </c:pt>
                <c:pt idx="23">
                  <c:v>0.9</c:v>
                </c:pt>
                <c:pt idx="24">
                  <c:v>1</c:v>
                </c:pt>
                <c:pt idx="25">
                  <c:v>0.9</c:v>
                </c:pt>
                <c:pt idx="26">
                  <c:v>0.9</c:v>
                </c:pt>
                <c:pt idx="27">
                  <c:v>1.2</c:v>
                </c:pt>
                <c:pt idx="28">
                  <c:v>0.6</c:v>
                </c:pt>
                <c:pt idx="29">
                  <c:v>1</c:v>
                </c:pt>
                <c:pt idx="30">
                  <c:v>0.6</c:v>
                </c:pt>
                <c:pt idx="31">
                  <c:v>0.7</c:v>
                </c:pt>
                <c:pt idx="32">
                  <c:v>1.2</c:v>
                </c:pt>
                <c:pt idx="33">
                  <c:v>0.9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0.9</c:v>
                </c:pt>
                <c:pt idx="38">
                  <c:v>0.7</c:v>
                </c:pt>
                <c:pt idx="39">
                  <c:v>1</c:v>
                </c:pt>
                <c:pt idx="40">
                  <c:v>0.9</c:v>
                </c:pt>
                <c:pt idx="41">
                  <c:v>0.9</c:v>
                </c:pt>
                <c:pt idx="42">
                  <c:v>0.7</c:v>
                </c:pt>
                <c:pt idx="43">
                  <c:v>1</c:v>
                </c:pt>
                <c:pt idx="44">
                  <c:v>0.6</c:v>
                </c:pt>
                <c:pt idx="45">
                  <c:v>1.1000000000000001</c:v>
                </c:pt>
                <c:pt idx="46">
                  <c:v>0.9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16928"/>
        <c:axId val="67918464"/>
      </c:lineChart>
      <c:catAx>
        <c:axId val="67916928"/>
        <c:scaling>
          <c:orientation val="minMax"/>
        </c:scaling>
        <c:delete val="0"/>
        <c:axPos val="b"/>
        <c:majorTickMark val="out"/>
        <c:minorTickMark val="none"/>
        <c:tickLblPos val="nextTo"/>
        <c:crossAx val="67918464"/>
        <c:crosses val="autoZero"/>
        <c:auto val="1"/>
        <c:lblAlgn val="ctr"/>
        <c:lblOffset val="100"/>
        <c:noMultiLvlLbl val="0"/>
      </c:catAx>
      <c:valAx>
        <c:axId val="67918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916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'2RS'!$B$3:$B$52</c:f>
              <c:numCache>
                <c:formatCode>General</c:formatCode>
                <c:ptCount val="50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20.9</c:v>
                </c:pt>
                <c:pt idx="4">
                  <c:v>20.9</c:v>
                </c:pt>
                <c:pt idx="5">
                  <c:v>20.8</c:v>
                </c:pt>
                <c:pt idx="6">
                  <c:v>20.9</c:v>
                </c:pt>
                <c:pt idx="7">
                  <c:v>20.9</c:v>
                </c:pt>
                <c:pt idx="8">
                  <c:v>20.8</c:v>
                </c:pt>
                <c:pt idx="9">
                  <c:v>20.8</c:v>
                </c:pt>
                <c:pt idx="10">
                  <c:v>20.9</c:v>
                </c:pt>
                <c:pt idx="11">
                  <c:v>20.9</c:v>
                </c:pt>
                <c:pt idx="12">
                  <c:v>20.9</c:v>
                </c:pt>
                <c:pt idx="13">
                  <c:v>21</c:v>
                </c:pt>
                <c:pt idx="14">
                  <c:v>20.8</c:v>
                </c:pt>
                <c:pt idx="15">
                  <c:v>20.8</c:v>
                </c:pt>
                <c:pt idx="16">
                  <c:v>21</c:v>
                </c:pt>
                <c:pt idx="17">
                  <c:v>20.8</c:v>
                </c:pt>
                <c:pt idx="18">
                  <c:v>21</c:v>
                </c:pt>
                <c:pt idx="19">
                  <c:v>20.9</c:v>
                </c:pt>
                <c:pt idx="20">
                  <c:v>21</c:v>
                </c:pt>
                <c:pt idx="21">
                  <c:v>20.9</c:v>
                </c:pt>
                <c:pt idx="22">
                  <c:v>21</c:v>
                </c:pt>
                <c:pt idx="23">
                  <c:v>20.9</c:v>
                </c:pt>
                <c:pt idx="24">
                  <c:v>20.9</c:v>
                </c:pt>
                <c:pt idx="25">
                  <c:v>20.6</c:v>
                </c:pt>
                <c:pt idx="26">
                  <c:v>20.6</c:v>
                </c:pt>
                <c:pt idx="27">
                  <c:v>20.8</c:v>
                </c:pt>
                <c:pt idx="28">
                  <c:v>20.8</c:v>
                </c:pt>
                <c:pt idx="29">
                  <c:v>20.9</c:v>
                </c:pt>
                <c:pt idx="30">
                  <c:v>20.9</c:v>
                </c:pt>
                <c:pt idx="31">
                  <c:v>20.9</c:v>
                </c:pt>
                <c:pt idx="32">
                  <c:v>20.8</c:v>
                </c:pt>
                <c:pt idx="33">
                  <c:v>21</c:v>
                </c:pt>
                <c:pt idx="34">
                  <c:v>21.1</c:v>
                </c:pt>
                <c:pt idx="35">
                  <c:v>20.8</c:v>
                </c:pt>
                <c:pt idx="36">
                  <c:v>20.9</c:v>
                </c:pt>
                <c:pt idx="37">
                  <c:v>21.1</c:v>
                </c:pt>
                <c:pt idx="38">
                  <c:v>20.9</c:v>
                </c:pt>
                <c:pt idx="39">
                  <c:v>20.9</c:v>
                </c:pt>
                <c:pt idx="40">
                  <c:v>20.8</c:v>
                </c:pt>
                <c:pt idx="41">
                  <c:v>21</c:v>
                </c:pt>
                <c:pt idx="42">
                  <c:v>20.9</c:v>
                </c:pt>
                <c:pt idx="43">
                  <c:v>20.9</c:v>
                </c:pt>
                <c:pt idx="44">
                  <c:v>20.9</c:v>
                </c:pt>
                <c:pt idx="45">
                  <c:v>20.9</c:v>
                </c:pt>
                <c:pt idx="46">
                  <c:v>21</c:v>
                </c:pt>
                <c:pt idx="47">
                  <c:v>20.9</c:v>
                </c:pt>
                <c:pt idx="48">
                  <c:v>20.9</c:v>
                </c:pt>
                <c:pt idx="49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'2RS'!$C$2</c:f>
              <c:strCache>
                <c:ptCount val="1"/>
                <c:pt idx="0">
                  <c:v>194</c:v>
                </c:pt>
              </c:strCache>
            </c:strRef>
          </c:tx>
          <c:val>
            <c:numRef>
              <c:f>'2RS'!$C$3:$C$52</c:f>
              <c:numCache>
                <c:formatCode>General</c:formatCode>
                <c:ptCount val="50"/>
                <c:pt idx="0">
                  <c:v>19.8</c:v>
                </c:pt>
                <c:pt idx="1">
                  <c:v>19.399999999999999</c:v>
                </c:pt>
                <c:pt idx="2">
                  <c:v>19.8</c:v>
                </c:pt>
                <c:pt idx="3">
                  <c:v>19.8</c:v>
                </c:pt>
                <c:pt idx="4">
                  <c:v>19.7</c:v>
                </c:pt>
                <c:pt idx="5">
                  <c:v>19.899999999999999</c:v>
                </c:pt>
                <c:pt idx="6">
                  <c:v>19.7</c:v>
                </c:pt>
                <c:pt idx="7">
                  <c:v>19.8</c:v>
                </c:pt>
                <c:pt idx="8">
                  <c:v>19.7</c:v>
                </c:pt>
                <c:pt idx="9">
                  <c:v>19.8</c:v>
                </c:pt>
                <c:pt idx="10">
                  <c:v>19.5</c:v>
                </c:pt>
                <c:pt idx="11">
                  <c:v>19.8</c:v>
                </c:pt>
                <c:pt idx="12">
                  <c:v>19.7</c:v>
                </c:pt>
                <c:pt idx="13">
                  <c:v>19.8</c:v>
                </c:pt>
                <c:pt idx="14">
                  <c:v>19.7</c:v>
                </c:pt>
                <c:pt idx="15">
                  <c:v>19.7</c:v>
                </c:pt>
                <c:pt idx="16">
                  <c:v>19.7</c:v>
                </c:pt>
                <c:pt idx="17">
                  <c:v>19.5</c:v>
                </c:pt>
                <c:pt idx="18">
                  <c:v>19.7</c:v>
                </c:pt>
                <c:pt idx="19">
                  <c:v>19.5</c:v>
                </c:pt>
                <c:pt idx="20">
                  <c:v>19.399999999999999</c:v>
                </c:pt>
                <c:pt idx="21">
                  <c:v>19.7</c:v>
                </c:pt>
                <c:pt idx="22">
                  <c:v>19.7</c:v>
                </c:pt>
                <c:pt idx="23">
                  <c:v>19.399999999999999</c:v>
                </c:pt>
                <c:pt idx="24">
                  <c:v>19.5</c:v>
                </c:pt>
                <c:pt idx="25">
                  <c:v>19.5</c:v>
                </c:pt>
                <c:pt idx="26">
                  <c:v>19.399999999999999</c:v>
                </c:pt>
                <c:pt idx="27">
                  <c:v>19.8</c:v>
                </c:pt>
                <c:pt idx="28">
                  <c:v>19.8</c:v>
                </c:pt>
                <c:pt idx="29">
                  <c:v>19.399999999999999</c:v>
                </c:pt>
                <c:pt idx="30">
                  <c:v>19.899999999999999</c:v>
                </c:pt>
                <c:pt idx="31">
                  <c:v>19.7</c:v>
                </c:pt>
                <c:pt idx="32">
                  <c:v>19.5</c:v>
                </c:pt>
                <c:pt idx="33">
                  <c:v>19.8</c:v>
                </c:pt>
                <c:pt idx="34">
                  <c:v>19.8</c:v>
                </c:pt>
                <c:pt idx="35">
                  <c:v>19.399999999999999</c:v>
                </c:pt>
                <c:pt idx="36">
                  <c:v>19.8</c:v>
                </c:pt>
                <c:pt idx="37">
                  <c:v>19.8</c:v>
                </c:pt>
                <c:pt idx="38">
                  <c:v>19.8</c:v>
                </c:pt>
                <c:pt idx="39">
                  <c:v>19.5</c:v>
                </c:pt>
                <c:pt idx="40">
                  <c:v>19.399999999999999</c:v>
                </c:pt>
                <c:pt idx="41">
                  <c:v>19.8</c:v>
                </c:pt>
                <c:pt idx="42">
                  <c:v>19.8</c:v>
                </c:pt>
                <c:pt idx="43">
                  <c:v>19.7</c:v>
                </c:pt>
                <c:pt idx="44">
                  <c:v>19.8</c:v>
                </c:pt>
                <c:pt idx="45">
                  <c:v>20</c:v>
                </c:pt>
                <c:pt idx="46">
                  <c:v>19.399999999999999</c:v>
                </c:pt>
                <c:pt idx="47">
                  <c:v>19.7</c:v>
                </c:pt>
                <c:pt idx="48">
                  <c:v>19.7</c:v>
                </c:pt>
                <c:pt idx="49">
                  <c:v>19.7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'2RS'!$D$2</c:f>
              <c:strCache>
                <c:ptCount val="1"/>
                <c:pt idx="0">
                  <c:v>288</c:v>
                </c:pt>
              </c:strCache>
            </c:strRef>
          </c:tx>
          <c:val>
            <c:numRef>
              <c:f>'2RS'!$D$3:$D$52</c:f>
              <c:numCache>
                <c:formatCode>General</c:formatCode>
                <c:ptCount val="50"/>
                <c:pt idx="0">
                  <c:v>19.399999999999999</c:v>
                </c:pt>
                <c:pt idx="1">
                  <c:v>19.3</c:v>
                </c:pt>
                <c:pt idx="2">
                  <c:v>19.7</c:v>
                </c:pt>
                <c:pt idx="3">
                  <c:v>19.5</c:v>
                </c:pt>
                <c:pt idx="4">
                  <c:v>19.5</c:v>
                </c:pt>
                <c:pt idx="5">
                  <c:v>19.7</c:v>
                </c:pt>
                <c:pt idx="6">
                  <c:v>19.5</c:v>
                </c:pt>
                <c:pt idx="7">
                  <c:v>19.7</c:v>
                </c:pt>
                <c:pt idx="8">
                  <c:v>19.399999999999999</c:v>
                </c:pt>
                <c:pt idx="9">
                  <c:v>19.399999999999999</c:v>
                </c:pt>
                <c:pt idx="10">
                  <c:v>19.5</c:v>
                </c:pt>
                <c:pt idx="11">
                  <c:v>19.3</c:v>
                </c:pt>
                <c:pt idx="12">
                  <c:v>19.5</c:v>
                </c:pt>
                <c:pt idx="13">
                  <c:v>19.7</c:v>
                </c:pt>
                <c:pt idx="14">
                  <c:v>19.5</c:v>
                </c:pt>
                <c:pt idx="15">
                  <c:v>19.7</c:v>
                </c:pt>
                <c:pt idx="16">
                  <c:v>19.8</c:v>
                </c:pt>
                <c:pt idx="17">
                  <c:v>19.399999999999999</c:v>
                </c:pt>
                <c:pt idx="18">
                  <c:v>19.2</c:v>
                </c:pt>
                <c:pt idx="19">
                  <c:v>19.3</c:v>
                </c:pt>
                <c:pt idx="20">
                  <c:v>19.399999999999999</c:v>
                </c:pt>
                <c:pt idx="21">
                  <c:v>19.399999999999999</c:v>
                </c:pt>
                <c:pt idx="22">
                  <c:v>19.399999999999999</c:v>
                </c:pt>
                <c:pt idx="23">
                  <c:v>19.5</c:v>
                </c:pt>
                <c:pt idx="24">
                  <c:v>19.399999999999999</c:v>
                </c:pt>
                <c:pt idx="25">
                  <c:v>19.8</c:v>
                </c:pt>
                <c:pt idx="26">
                  <c:v>19.5</c:v>
                </c:pt>
                <c:pt idx="27">
                  <c:v>19.5</c:v>
                </c:pt>
                <c:pt idx="28">
                  <c:v>19.5</c:v>
                </c:pt>
                <c:pt idx="29">
                  <c:v>19.399999999999999</c:v>
                </c:pt>
                <c:pt idx="30">
                  <c:v>19.8</c:v>
                </c:pt>
                <c:pt idx="31">
                  <c:v>19.7</c:v>
                </c:pt>
                <c:pt idx="32">
                  <c:v>19.7</c:v>
                </c:pt>
                <c:pt idx="33">
                  <c:v>19.8</c:v>
                </c:pt>
                <c:pt idx="34">
                  <c:v>19.7</c:v>
                </c:pt>
                <c:pt idx="35">
                  <c:v>19.5</c:v>
                </c:pt>
                <c:pt idx="36">
                  <c:v>19.399999999999999</c:v>
                </c:pt>
                <c:pt idx="37">
                  <c:v>19.399999999999999</c:v>
                </c:pt>
                <c:pt idx="38">
                  <c:v>19.7</c:v>
                </c:pt>
                <c:pt idx="39">
                  <c:v>19.399999999999999</c:v>
                </c:pt>
                <c:pt idx="40">
                  <c:v>19.5</c:v>
                </c:pt>
                <c:pt idx="41">
                  <c:v>19.5</c:v>
                </c:pt>
                <c:pt idx="42">
                  <c:v>19.399999999999999</c:v>
                </c:pt>
                <c:pt idx="43">
                  <c:v>19.7</c:v>
                </c:pt>
                <c:pt idx="44">
                  <c:v>19.7</c:v>
                </c:pt>
                <c:pt idx="45">
                  <c:v>19.7</c:v>
                </c:pt>
                <c:pt idx="46">
                  <c:v>19.399999999999999</c:v>
                </c:pt>
                <c:pt idx="47">
                  <c:v>19.399999999999999</c:v>
                </c:pt>
                <c:pt idx="48">
                  <c:v>19.7</c:v>
                </c:pt>
                <c:pt idx="49">
                  <c:v>19.5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'2RS'!$E$2</c:f>
              <c:strCache>
                <c:ptCount val="1"/>
                <c:pt idx="0">
                  <c:v>232</c:v>
                </c:pt>
              </c:strCache>
            </c:strRef>
          </c:tx>
          <c:val>
            <c:numRef>
              <c:f>'2RS'!$E$3:$E$52</c:f>
              <c:numCache>
                <c:formatCode>General</c:formatCode>
                <c:ptCount val="50"/>
                <c:pt idx="0">
                  <c:v>20.399999999999999</c:v>
                </c:pt>
                <c:pt idx="1">
                  <c:v>20.5</c:v>
                </c:pt>
                <c:pt idx="2">
                  <c:v>20.3</c:v>
                </c:pt>
                <c:pt idx="3">
                  <c:v>20.399999999999999</c:v>
                </c:pt>
                <c:pt idx="4">
                  <c:v>20.399999999999999</c:v>
                </c:pt>
                <c:pt idx="5">
                  <c:v>20.5</c:v>
                </c:pt>
                <c:pt idx="6">
                  <c:v>20.399999999999999</c:v>
                </c:pt>
                <c:pt idx="7">
                  <c:v>20.399999999999999</c:v>
                </c:pt>
                <c:pt idx="8">
                  <c:v>20.3</c:v>
                </c:pt>
                <c:pt idx="9">
                  <c:v>20.100000000000001</c:v>
                </c:pt>
                <c:pt idx="10">
                  <c:v>20.399999999999999</c:v>
                </c:pt>
                <c:pt idx="11">
                  <c:v>20.5</c:v>
                </c:pt>
                <c:pt idx="12">
                  <c:v>20.399999999999999</c:v>
                </c:pt>
                <c:pt idx="13">
                  <c:v>20.100000000000001</c:v>
                </c:pt>
                <c:pt idx="14">
                  <c:v>20.399999999999999</c:v>
                </c:pt>
                <c:pt idx="15">
                  <c:v>20</c:v>
                </c:pt>
                <c:pt idx="16">
                  <c:v>20.3</c:v>
                </c:pt>
                <c:pt idx="17">
                  <c:v>20.3</c:v>
                </c:pt>
                <c:pt idx="18">
                  <c:v>20.100000000000001</c:v>
                </c:pt>
                <c:pt idx="19">
                  <c:v>20.3</c:v>
                </c:pt>
                <c:pt idx="20">
                  <c:v>20.399999999999999</c:v>
                </c:pt>
                <c:pt idx="21">
                  <c:v>20.100000000000001</c:v>
                </c:pt>
                <c:pt idx="22">
                  <c:v>20.100000000000001</c:v>
                </c:pt>
                <c:pt idx="23">
                  <c:v>20.399999999999999</c:v>
                </c:pt>
                <c:pt idx="24">
                  <c:v>20.3</c:v>
                </c:pt>
                <c:pt idx="25">
                  <c:v>20.3</c:v>
                </c:pt>
                <c:pt idx="26">
                  <c:v>20.399999999999999</c:v>
                </c:pt>
                <c:pt idx="27">
                  <c:v>20.3</c:v>
                </c:pt>
                <c:pt idx="28">
                  <c:v>20.3</c:v>
                </c:pt>
                <c:pt idx="29">
                  <c:v>20.100000000000001</c:v>
                </c:pt>
                <c:pt idx="30">
                  <c:v>20.3</c:v>
                </c:pt>
                <c:pt idx="31">
                  <c:v>20.3</c:v>
                </c:pt>
                <c:pt idx="32">
                  <c:v>20.3</c:v>
                </c:pt>
                <c:pt idx="33">
                  <c:v>20</c:v>
                </c:pt>
                <c:pt idx="34">
                  <c:v>20.100000000000001</c:v>
                </c:pt>
                <c:pt idx="35">
                  <c:v>20.3</c:v>
                </c:pt>
                <c:pt idx="36">
                  <c:v>20</c:v>
                </c:pt>
                <c:pt idx="37">
                  <c:v>20.100000000000001</c:v>
                </c:pt>
                <c:pt idx="38">
                  <c:v>20.100000000000001</c:v>
                </c:pt>
                <c:pt idx="39">
                  <c:v>20.100000000000001</c:v>
                </c:pt>
                <c:pt idx="40">
                  <c:v>20.399999999999999</c:v>
                </c:pt>
                <c:pt idx="41">
                  <c:v>20</c:v>
                </c:pt>
                <c:pt idx="42">
                  <c:v>20</c:v>
                </c:pt>
                <c:pt idx="43">
                  <c:v>20.100000000000001</c:v>
                </c:pt>
                <c:pt idx="44">
                  <c:v>20.3</c:v>
                </c:pt>
                <c:pt idx="45">
                  <c:v>20</c:v>
                </c:pt>
                <c:pt idx="46">
                  <c:v>20.100000000000001</c:v>
                </c:pt>
                <c:pt idx="47">
                  <c:v>20.100000000000001</c:v>
                </c:pt>
                <c:pt idx="48">
                  <c:v>20.100000000000001</c:v>
                </c:pt>
                <c:pt idx="49">
                  <c:v>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'2RS'!$F$2</c:f>
              <c:strCache>
                <c:ptCount val="1"/>
                <c:pt idx="0">
                  <c:v>237</c:v>
                </c:pt>
              </c:strCache>
            </c:strRef>
          </c:tx>
          <c:val>
            <c:numRef>
              <c:f>'2RS'!$F$3:$F$52</c:f>
              <c:numCache>
                <c:formatCode>General</c:formatCode>
                <c:ptCount val="50"/>
                <c:pt idx="0">
                  <c:v>21.2</c:v>
                </c:pt>
                <c:pt idx="1">
                  <c:v>21.4</c:v>
                </c:pt>
                <c:pt idx="2">
                  <c:v>21</c:v>
                </c:pt>
                <c:pt idx="3">
                  <c:v>21.1</c:v>
                </c:pt>
                <c:pt idx="4">
                  <c:v>21.1</c:v>
                </c:pt>
                <c:pt idx="5">
                  <c:v>21</c:v>
                </c:pt>
                <c:pt idx="6">
                  <c:v>21</c:v>
                </c:pt>
                <c:pt idx="7">
                  <c:v>20.6</c:v>
                </c:pt>
                <c:pt idx="8">
                  <c:v>21</c:v>
                </c:pt>
                <c:pt idx="9">
                  <c:v>20.8</c:v>
                </c:pt>
                <c:pt idx="10">
                  <c:v>21</c:v>
                </c:pt>
                <c:pt idx="11">
                  <c:v>21</c:v>
                </c:pt>
                <c:pt idx="12">
                  <c:v>20.9</c:v>
                </c:pt>
                <c:pt idx="13">
                  <c:v>20.8</c:v>
                </c:pt>
                <c:pt idx="14">
                  <c:v>20.9</c:v>
                </c:pt>
                <c:pt idx="15">
                  <c:v>20.8</c:v>
                </c:pt>
                <c:pt idx="16">
                  <c:v>20.5</c:v>
                </c:pt>
                <c:pt idx="17">
                  <c:v>20.8</c:v>
                </c:pt>
                <c:pt idx="18">
                  <c:v>20.9</c:v>
                </c:pt>
                <c:pt idx="19">
                  <c:v>20.6</c:v>
                </c:pt>
                <c:pt idx="20">
                  <c:v>20.9</c:v>
                </c:pt>
                <c:pt idx="21">
                  <c:v>20.6</c:v>
                </c:pt>
                <c:pt idx="22">
                  <c:v>20.8</c:v>
                </c:pt>
                <c:pt idx="23">
                  <c:v>20.6</c:v>
                </c:pt>
                <c:pt idx="24">
                  <c:v>20.8</c:v>
                </c:pt>
                <c:pt idx="25">
                  <c:v>20.6</c:v>
                </c:pt>
                <c:pt idx="26">
                  <c:v>20.6</c:v>
                </c:pt>
                <c:pt idx="27">
                  <c:v>20.8</c:v>
                </c:pt>
                <c:pt idx="28">
                  <c:v>20.6</c:v>
                </c:pt>
                <c:pt idx="29">
                  <c:v>20.5</c:v>
                </c:pt>
                <c:pt idx="30">
                  <c:v>20.6</c:v>
                </c:pt>
                <c:pt idx="31">
                  <c:v>20.5</c:v>
                </c:pt>
                <c:pt idx="32">
                  <c:v>20.8</c:v>
                </c:pt>
                <c:pt idx="33">
                  <c:v>20.6</c:v>
                </c:pt>
                <c:pt idx="34">
                  <c:v>20.5</c:v>
                </c:pt>
                <c:pt idx="35">
                  <c:v>20.6</c:v>
                </c:pt>
                <c:pt idx="36">
                  <c:v>20.8</c:v>
                </c:pt>
                <c:pt idx="37">
                  <c:v>20.399999999999999</c:v>
                </c:pt>
                <c:pt idx="38">
                  <c:v>20.5</c:v>
                </c:pt>
                <c:pt idx="39">
                  <c:v>20.8</c:v>
                </c:pt>
                <c:pt idx="40">
                  <c:v>20.6</c:v>
                </c:pt>
                <c:pt idx="41">
                  <c:v>20.5</c:v>
                </c:pt>
                <c:pt idx="42">
                  <c:v>20.5</c:v>
                </c:pt>
                <c:pt idx="43">
                  <c:v>20.3</c:v>
                </c:pt>
                <c:pt idx="44">
                  <c:v>20.5</c:v>
                </c:pt>
                <c:pt idx="45">
                  <c:v>20.5</c:v>
                </c:pt>
                <c:pt idx="46">
                  <c:v>20.5</c:v>
                </c:pt>
                <c:pt idx="47">
                  <c:v>20.8</c:v>
                </c:pt>
                <c:pt idx="48">
                  <c:v>20.6</c:v>
                </c:pt>
                <c:pt idx="49">
                  <c:v>20.399999999999999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'2RS'!$G$2</c:f>
              <c:strCache>
                <c:ptCount val="1"/>
                <c:pt idx="0">
                  <c:v>299</c:v>
                </c:pt>
              </c:strCache>
            </c:strRef>
          </c:tx>
          <c:val>
            <c:numRef>
              <c:f>'2RS'!$G$3:$G$52</c:f>
              <c:numCache>
                <c:formatCode>General</c:formatCode>
                <c:ptCount val="50"/>
                <c:pt idx="0">
                  <c:v>21.4</c:v>
                </c:pt>
                <c:pt idx="1">
                  <c:v>21.5</c:v>
                </c:pt>
                <c:pt idx="2">
                  <c:v>21.5</c:v>
                </c:pt>
                <c:pt idx="3">
                  <c:v>21.2</c:v>
                </c:pt>
                <c:pt idx="4">
                  <c:v>21.5</c:v>
                </c:pt>
                <c:pt idx="5">
                  <c:v>21.2</c:v>
                </c:pt>
                <c:pt idx="6">
                  <c:v>21.1</c:v>
                </c:pt>
                <c:pt idx="7">
                  <c:v>21.2</c:v>
                </c:pt>
                <c:pt idx="8">
                  <c:v>21.4</c:v>
                </c:pt>
                <c:pt idx="9">
                  <c:v>21.5</c:v>
                </c:pt>
                <c:pt idx="10">
                  <c:v>21.4</c:v>
                </c:pt>
                <c:pt idx="11">
                  <c:v>21.5</c:v>
                </c:pt>
                <c:pt idx="12">
                  <c:v>21.2</c:v>
                </c:pt>
                <c:pt idx="13">
                  <c:v>21.5</c:v>
                </c:pt>
                <c:pt idx="14">
                  <c:v>21.4</c:v>
                </c:pt>
                <c:pt idx="15">
                  <c:v>21.5</c:v>
                </c:pt>
                <c:pt idx="16">
                  <c:v>21.5</c:v>
                </c:pt>
                <c:pt idx="17">
                  <c:v>21.5</c:v>
                </c:pt>
                <c:pt idx="18">
                  <c:v>21.5</c:v>
                </c:pt>
                <c:pt idx="19">
                  <c:v>21.5</c:v>
                </c:pt>
                <c:pt idx="20">
                  <c:v>21.6</c:v>
                </c:pt>
                <c:pt idx="21">
                  <c:v>21.6</c:v>
                </c:pt>
                <c:pt idx="22">
                  <c:v>21.6</c:v>
                </c:pt>
                <c:pt idx="23">
                  <c:v>21.5</c:v>
                </c:pt>
                <c:pt idx="24">
                  <c:v>21.5</c:v>
                </c:pt>
                <c:pt idx="25">
                  <c:v>21.4</c:v>
                </c:pt>
                <c:pt idx="26">
                  <c:v>21.6</c:v>
                </c:pt>
                <c:pt idx="27">
                  <c:v>21.4</c:v>
                </c:pt>
                <c:pt idx="28">
                  <c:v>21.4</c:v>
                </c:pt>
                <c:pt idx="29">
                  <c:v>21.5</c:v>
                </c:pt>
                <c:pt idx="30">
                  <c:v>21.4</c:v>
                </c:pt>
                <c:pt idx="31">
                  <c:v>21.2</c:v>
                </c:pt>
                <c:pt idx="32">
                  <c:v>21.4</c:v>
                </c:pt>
                <c:pt idx="33">
                  <c:v>21.7</c:v>
                </c:pt>
                <c:pt idx="34">
                  <c:v>21.5</c:v>
                </c:pt>
                <c:pt idx="35">
                  <c:v>21.5</c:v>
                </c:pt>
                <c:pt idx="36">
                  <c:v>21.6</c:v>
                </c:pt>
                <c:pt idx="37">
                  <c:v>21.5</c:v>
                </c:pt>
                <c:pt idx="38">
                  <c:v>21.2</c:v>
                </c:pt>
                <c:pt idx="39">
                  <c:v>21.5</c:v>
                </c:pt>
                <c:pt idx="40">
                  <c:v>21.6</c:v>
                </c:pt>
                <c:pt idx="41">
                  <c:v>21.5</c:v>
                </c:pt>
                <c:pt idx="42">
                  <c:v>21.6</c:v>
                </c:pt>
                <c:pt idx="43">
                  <c:v>21.2</c:v>
                </c:pt>
                <c:pt idx="44">
                  <c:v>21.4</c:v>
                </c:pt>
                <c:pt idx="45">
                  <c:v>21.4</c:v>
                </c:pt>
                <c:pt idx="46">
                  <c:v>21.5</c:v>
                </c:pt>
                <c:pt idx="47">
                  <c:v>21.6</c:v>
                </c:pt>
                <c:pt idx="48">
                  <c:v>21.2</c:v>
                </c:pt>
                <c:pt idx="49">
                  <c:v>21.5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'2RS'!$H$2</c:f>
              <c:strCache>
                <c:ptCount val="1"/>
                <c:pt idx="0">
                  <c:v>278</c:v>
                </c:pt>
              </c:strCache>
            </c:strRef>
          </c:tx>
          <c:val>
            <c:numRef>
              <c:f>'2RS'!$H$3:$H$52</c:f>
              <c:numCache>
                <c:formatCode>General</c:formatCode>
                <c:ptCount val="50"/>
                <c:pt idx="0">
                  <c:v>20.6</c:v>
                </c:pt>
                <c:pt idx="1">
                  <c:v>20.6</c:v>
                </c:pt>
                <c:pt idx="2">
                  <c:v>20.8</c:v>
                </c:pt>
                <c:pt idx="3">
                  <c:v>20.5</c:v>
                </c:pt>
                <c:pt idx="4">
                  <c:v>20.5</c:v>
                </c:pt>
                <c:pt idx="5">
                  <c:v>20.5</c:v>
                </c:pt>
                <c:pt idx="6">
                  <c:v>20.5</c:v>
                </c:pt>
                <c:pt idx="7">
                  <c:v>20.6</c:v>
                </c:pt>
                <c:pt idx="8">
                  <c:v>20.6</c:v>
                </c:pt>
                <c:pt idx="9">
                  <c:v>20.8</c:v>
                </c:pt>
                <c:pt idx="10">
                  <c:v>20.399999999999999</c:v>
                </c:pt>
                <c:pt idx="11">
                  <c:v>20.6</c:v>
                </c:pt>
                <c:pt idx="12">
                  <c:v>20.5</c:v>
                </c:pt>
                <c:pt idx="13">
                  <c:v>20.8</c:v>
                </c:pt>
                <c:pt idx="14">
                  <c:v>20.399999999999999</c:v>
                </c:pt>
                <c:pt idx="15">
                  <c:v>20.8</c:v>
                </c:pt>
                <c:pt idx="16">
                  <c:v>20.8</c:v>
                </c:pt>
                <c:pt idx="17">
                  <c:v>20.6</c:v>
                </c:pt>
                <c:pt idx="18">
                  <c:v>20.8</c:v>
                </c:pt>
                <c:pt idx="19">
                  <c:v>20.6</c:v>
                </c:pt>
                <c:pt idx="20">
                  <c:v>20.5</c:v>
                </c:pt>
                <c:pt idx="21">
                  <c:v>20.6</c:v>
                </c:pt>
                <c:pt idx="22">
                  <c:v>20.8</c:v>
                </c:pt>
                <c:pt idx="23">
                  <c:v>20.8</c:v>
                </c:pt>
                <c:pt idx="24">
                  <c:v>20.6</c:v>
                </c:pt>
                <c:pt idx="25">
                  <c:v>20.5</c:v>
                </c:pt>
                <c:pt idx="26">
                  <c:v>20.6</c:v>
                </c:pt>
                <c:pt idx="27">
                  <c:v>20.5</c:v>
                </c:pt>
                <c:pt idx="28">
                  <c:v>20.6</c:v>
                </c:pt>
                <c:pt idx="29">
                  <c:v>20.8</c:v>
                </c:pt>
                <c:pt idx="30">
                  <c:v>20.8</c:v>
                </c:pt>
                <c:pt idx="31">
                  <c:v>20.8</c:v>
                </c:pt>
                <c:pt idx="32">
                  <c:v>20.5</c:v>
                </c:pt>
                <c:pt idx="33">
                  <c:v>20.8</c:v>
                </c:pt>
                <c:pt idx="34">
                  <c:v>20.9</c:v>
                </c:pt>
                <c:pt idx="35">
                  <c:v>20.6</c:v>
                </c:pt>
                <c:pt idx="36">
                  <c:v>20.8</c:v>
                </c:pt>
                <c:pt idx="37">
                  <c:v>20.8</c:v>
                </c:pt>
                <c:pt idx="38">
                  <c:v>20.6</c:v>
                </c:pt>
                <c:pt idx="39">
                  <c:v>20.8</c:v>
                </c:pt>
                <c:pt idx="40">
                  <c:v>20.6</c:v>
                </c:pt>
                <c:pt idx="41">
                  <c:v>20.9</c:v>
                </c:pt>
                <c:pt idx="42">
                  <c:v>20.8</c:v>
                </c:pt>
                <c:pt idx="43">
                  <c:v>20.6</c:v>
                </c:pt>
                <c:pt idx="44">
                  <c:v>20.6</c:v>
                </c:pt>
                <c:pt idx="45">
                  <c:v>20.9</c:v>
                </c:pt>
                <c:pt idx="46">
                  <c:v>20.8</c:v>
                </c:pt>
                <c:pt idx="47">
                  <c:v>20.6</c:v>
                </c:pt>
                <c:pt idx="48">
                  <c:v>20.6</c:v>
                </c:pt>
                <c:pt idx="49">
                  <c:v>20.8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'2RS'!$I$2</c:f>
              <c:strCache>
                <c:ptCount val="1"/>
                <c:pt idx="0">
                  <c:v>195</c:v>
                </c:pt>
              </c:strCache>
            </c:strRef>
          </c:tx>
          <c:val>
            <c:numRef>
              <c:f>'2RS'!$I$3:$I$52</c:f>
              <c:numCache>
                <c:formatCode>General</c:formatCode>
                <c:ptCount val="50"/>
                <c:pt idx="0">
                  <c:v>18.2</c:v>
                </c:pt>
                <c:pt idx="1">
                  <c:v>18.3</c:v>
                </c:pt>
                <c:pt idx="2">
                  <c:v>18.3</c:v>
                </c:pt>
                <c:pt idx="3">
                  <c:v>18.399999999999999</c:v>
                </c:pt>
                <c:pt idx="4">
                  <c:v>18.2</c:v>
                </c:pt>
                <c:pt idx="5">
                  <c:v>18.8</c:v>
                </c:pt>
                <c:pt idx="6">
                  <c:v>18.7</c:v>
                </c:pt>
                <c:pt idx="7">
                  <c:v>18.3</c:v>
                </c:pt>
                <c:pt idx="8">
                  <c:v>18.7</c:v>
                </c:pt>
                <c:pt idx="9">
                  <c:v>18.7</c:v>
                </c:pt>
                <c:pt idx="10">
                  <c:v>18.399999999999999</c:v>
                </c:pt>
                <c:pt idx="11">
                  <c:v>18.7</c:v>
                </c:pt>
                <c:pt idx="12">
                  <c:v>18.8</c:v>
                </c:pt>
                <c:pt idx="13">
                  <c:v>18.7</c:v>
                </c:pt>
                <c:pt idx="14">
                  <c:v>18.3</c:v>
                </c:pt>
                <c:pt idx="15">
                  <c:v>18.600000000000001</c:v>
                </c:pt>
                <c:pt idx="16">
                  <c:v>18.7</c:v>
                </c:pt>
                <c:pt idx="17">
                  <c:v>18.3</c:v>
                </c:pt>
                <c:pt idx="18">
                  <c:v>18.600000000000001</c:v>
                </c:pt>
                <c:pt idx="19">
                  <c:v>18.7</c:v>
                </c:pt>
                <c:pt idx="20">
                  <c:v>18.3</c:v>
                </c:pt>
                <c:pt idx="21">
                  <c:v>18.399999999999999</c:v>
                </c:pt>
                <c:pt idx="22">
                  <c:v>18.600000000000001</c:v>
                </c:pt>
                <c:pt idx="23">
                  <c:v>18.399999999999999</c:v>
                </c:pt>
                <c:pt idx="24">
                  <c:v>18.2</c:v>
                </c:pt>
                <c:pt idx="25">
                  <c:v>18.7</c:v>
                </c:pt>
                <c:pt idx="26">
                  <c:v>18.399999999999999</c:v>
                </c:pt>
                <c:pt idx="27">
                  <c:v>18.399999999999999</c:v>
                </c:pt>
                <c:pt idx="28">
                  <c:v>18.7</c:v>
                </c:pt>
                <c:pt idx="29">
                  <c:v>18.3</c:v>
                </c:pt>
                <c:pt idx="30">
                  <c:v>18.3</c:v>
                </c:pt>
                <c:pt idx="31">
                  <c:v>18.399999999999999</c:v>
                </c:pt>
                <c:pt idx="32">
                  <c:v>18.600000000000001</c:v>
                </c:pt>
                <c:pt idx="33">
                  <c:v>18.600000000000001</c:v>
                </c:pt>
                <c:pt idx="34">
                  <c:v>18.3</c:v>
                </c:pt>
                <c:pt idx="35">
                  <c:v>18.2</c:v>
                </c:pt>
                <c:pt idx="36">
                  <c:v>18.399999999999999</c:v>
                </c:pt>
                <c:pt idx="37">
                  <c:v>18.399999999999999</c:v>
                </c:pt>
                <c:pt idx="38">
                  <c:v>18.7</c:v>
                </c:pt>
                <c:pt idx="39">
                  <c:v>18.600000000000001</c:v>
                </c:pt>
                <c:pt idx="40">
                  <c:v>18.399999999999999</c:v>
                </c:pt>
                <c:pt idx="41">
                  <c:v>18.3</c:v>
                </c:pt>
                <c:pt idx="42">
                  <c:v>18.7</c:v>
                </c:pt>
                <c:pt idx="43">
                  <c:v>18.7</c:v>
                </c:pt>
                <c:pt idx="44">
                  <c:v>18.399999999999999</c:v>
                </c:pt>
                <c:pt idx="45">
                  <c:v>18.7</c:v>
                </c:pt>
                <c:pt idx="46">
                  <c:v>18.2</c:v>
                </c:pt>
                <c:pt idx="47">
                  <c:v>18.2</c:v>
                </c:pt>
                <c:pt idx="48">
                  <c:v>18.7</c:v>
                </c:pt>
                <c:pt idx="49">
                  <c:v>18.3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55392"/>
        <c:axId val="60156928"/>
      </c:lineChart>
      <c:catAx>
        <c:axId val="60155392"/>
        <c:scaling>
          <c:orientation val="minMax"/>
        </c:scaling>
        <c:delete val="0"/>
        <c:axPos val="b"/>
        <c:majorTickMark val="out"/>
        <c:minorTickMark val="none"/>
        <c:tickLblPos val="nextTo"/>
        <c:crossAx val="60156928"/>
        <c:crosses val="autoZero"/>
        <c:auto val="1"/>
        <c:lblAlgn val="ctr"/>
        <c:lblOffset val="100"/>
        <c:noMultiLvlLbl val="0"/>
      </c:catAx>
      <c:valAx>
        <c:axId val="60156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155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'20RS'!$B$3:$B$52</c:f>
              <c:numCache>
                <c:formatCode>General</c:formatCode>
                <c:ptCount val="50"/>
                <c:pt idx="0">
                  <c:v>21.5</c:v>
                </c:pt>
                <c:pt idx="1">
                  <c:v>21.5</c:v>
                </c:pt>
                <c:pt idx="2">
                  <c:v>21.4</c:v>
                </c:pt>
                <c:pt idx="3">
                  <c:v>21.5</c:v>
                </c:pt>
                <c:pt idx="4">
                  <c:v>21.2</c:v>
                </c:pt>
                <c:pt idx="5">
                  <c:v>21.6</c:v>
                </c:pt>
                <c:pt idx="6">
                  <c:v>21.5</c:v>
                </c:pt>
                <c:pt idx="7">
                  <c:v>21.5</c:v>
                </c:pt>
                <c:pt idx="8">
                  <c:v>21.7</c:v>
                </c:pt>
                <c:pt idx="9">
                  <c:v>21.5</c:v>
                </c:pt>
                <c:pt idx="10">
                  <c:v>21.4</c:v>
                </c:pt>
                <c:pt idx="11">
                  <c:v>21.4</c:v>
                </c:pt>
                <c:pt idx="12">
                  <c:v>21.2</c:v>
                </c:pt>
                <c:pt idx="13">
                  <c:v>21.6</c:v>
                </c:pt>
                <c:pt idx="14">
                  <c:v>21.5</c:v>
                </c:pt>
                <c:pt idx="15">
                  <c:v>21.5</c:v>
                </c:pt>
                <c:pt idx="16">
                  <c:v>21.5</c:v>
                </c:pt>
                <c:pt idx="17">
                  <c:v>21.6</c:v>
                </c:pt>
                <c:pt idx="18">
                  <c:v>21.5</c:v>
                </c:pt>
                <c:pt idx="19">
                  <c:v>21.5</c:v>
                </c:pt>
                <c:pt idx="20">
                  <c:v>21.6</c:v>
                </c:pt>
                <c:pt idx="21">
                  <c:v>21.5</c:v>
                </c:pt>
                <c:pt idx="22">
                  <c:v>21.4</c:v>
                </c:pt>
                <c:pt idx="23">
                  <c:v>21.4</c:v>
                </c:pt>
                <c:pt idx="24">
                  <c:v>21.6</c:v>
                </c:pt>
                <c:pt idx="25">
                  <c:v>21.2</c:v>
                </c:pt>
                <c:pt idx="26">
                  <c:v>21.5</c:v>
                </c:pt>
                <c:pt idx="27">
                  <c:v>21.2</c:v>
                </c:pt>
                <c:pt idx="28">
                  <c:v>21.2</c:v>
                </c:pt>
                <c:pt idx="29">
                  <c:v>21.5</c:v>
                </c:pt>
                <c:pt idx="30">
                  <c:v>21.2</c:v>
                </c:pt>
                <c:pt idx="31">
                  <c:v>21.6</c:v>
                </c:pt>
                <c:pt idx="32">
                  <c:v>21.5</c:v>
                </c:pt>
                <c:pt idx="33">
                  <c:v>21.5</c:v>
                </c:pt>
                <c:pt idx="34">
                  <c:v>21.7</c:v>
                </c:pt>
                <c:pt idx="35">
                  <c:v>21.5</c:v>
                </c:pt>
                <c:pt idx="36">
                  <c:v>21.5</c:v>
                </c:pt>
                <c:pt idx="37">
                  <c:v>21.5</c:v>
                </c:pt>
                <c:pt idx="38">
                  <c:v>21.5</c:v>
                </c:pt>
                <c:pt idx="39">
                  <c:v>21.5</c:v>
                </c:pt>
                <c:pt idx="40">
                  <c:v>21.4</c:v>
                </c:pt>
                <c:pt idx="41">
                  <c:v>21.5</c:v>
                </c:pt>
                <c:pt idx="42">
                  <c:v>21.2</c:v>
                </c:pt>
                <c:pt idx="43">
                  <c:v>21.6</c:v>
                </c:pt>
                <c:pt idx="44">
                  <c:v>21.5</c:v>
                </c:pt>
                <c:pt idx="45">
                  <c:v>21.2</c:v>
                </c:pt>
                <c:pt idx="46">
                  <c:v>21.5</c:v>
                </c:pt>
                <c:pt idx="47">
                  <c:v>21.2</c:v>
                </c:pt>
                <c:pt idx="48">
                  <c:v>21.5</c:v>
                </c:pt>
                <c:pt idx="49">
                  <c:v>21.5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'20RS'!$C$2</c:f>
              <c:strCache>
                <c:ptCount val="1"/>
                <c:pt idx="0">
                  <c:v>258</c:v>
                </c:pt>
              </c:strCache>
            </c:strRef>
          </c:tx>
          <c:val>
            <c:numRef>
              <c:f>'20RS'!$C$3:$C$52</c:f>
              <c:numCache>
                <c:formatCode>General</c:formatCode>
                <c:ptCount val="50"/>
                <c:pt idx="0">
                  <c:v>19</c:v>
                </c:pt>
                <c:pt idx="1">
                  <c:v>19.3</c:v>
                </c:pt>
                <c:pt idx="2">
                  <c:v>18.899999999999999</c:v>
                </c:pt>
                <c:pt idx="3">
                  <c:v>19.2</c:v>
                </c:pt>
                <c:pt idx="4">
                  <c:v>19</c:v>
                </c:pt>
                <c:pt idx="5">
                  <c:v>19.2</c:v>
                </c:pt>
                <c:pt idx="6">
                  <c:v>19</c:v>
                </c:pt>
                <c:pt idx="7">
                  <c:v>18.8</c:v>
                </c:pt>
                <c:pt idx="8">
                  <c:v>19.2</c:v>
                </c:pt>
                <c:pt idx="9">
                  <c:v>19.3</c:v>
                </c:pt>
                <c:pt idx="10">
                  <c:v>19.3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19.2</c:v>
                </c:pt>
                <c:pt idx="15">
                  <c:v>19.2</c:v>
                </c:pt>
                <c:pt idx="16">
                  <c:v>19</c:v>
                </c:pt>
                <c:pt idx="17">
                  <c:v>19.2</c:v>
                </c:pt>
                <c:pt idx="18">
                  <c:v>19.2</c:v>
                </c:pt>
                <c:pt idx="19">
                  <c:v>19.2</c:v>
                </c:pt>
                <c:pt idx="20">
                  <c:v>19.2</c:v>
                </c:pt>
                <c:pt idx="21">
                  <c:v>19.2</c:v>
                </c:pt>
                <c:pt idx="22">
                  <c:v>19.399999999999999</c:v>
                </c:pt>
                <c:pt idx="23">
                  <c:v>18.899999999999999</c:v>
                </c:pt>
                <c:pt idx="24">
                  <c:v>19.3</c:v>
                </c:pt>
                <c:pt idx="25">
                  <c:v>18.899999999999999</c:v>
                </c:pt>
                <c:pt idx="26">
                  <c:v>19.2</c:v>
                </c:pt>
                <c:pt idx="27">
                  <c:v>19</c:v>
                </c:pt>
                <c:pt idx="28">
                  <c:v>19</c:v>
                </c:pt>
                <c:pt idx="29">
                  <c:v>19.3</c:v>
                </c:pt>
                <c:pt idx="30">
                  <c:v>19</c:v>
                </c:pt>
                <c:pt idx="31">
                  <c:v>19.3</c:v>
                </c:pt>
                <c:pt idx="32">
                  <c:v>19.2</c:v>
                </c:pt>
                <c:pt idx="33">
                  <c:v>19</c:v>
                </c:pt>
                <c:pt idx="34">
                  <c:v>18.899999999999999</c:v>
                </c:pt>
                <c:pt idx="35">
                  <c:v>19.2</c:v>
                </c:pt>
                <c:pt idx="36">
                  <c:v>19.3</c:v>
                </c:pt>
                <c:pt idx="37">
                  <c:v>19.399999999999999</c:v>
                </c:pt>
                <c:pt idx="38">
                  <c:v>19.2</c:v>
                </c:pt>
                <c:pt idx="39">
                  <c:v>19.2</c:v>
                </c:pt>
                <c:pt idx="40">
                  <c:v>19</c:v>
                </c:pt>
                <c:pt idx="41">
                  <c:v>18.899999999999999</c:v>
                </c:pt>
                <c:pt idx="42">
                  <c:v>18.899999999999999</c:v>
                </c:pt>
                <c:pt idx="43">
                  <c:v>18.899999999999999</c:v>
                </c:pt>
                <c:pt idx="44">
                  <c:v>19.2</c:v>
                </c:pt>
                <c:pt idx="45">
                  <c:v>18.899999999999999</c:v>
                </c:pt>
                <c:pt idx="46">
                  <c:v>19</c:v>
                </c:pt>
                <c:pt idx="47">
                  <c:v>18.899999999999999</c:v>
                </c:pt>
                <c:pt idx="48">
                  <c:v>18.899999999999999</c:v>
                </c:pt>
                <c:pt idx="49">
                  <c:v>19.399999999999999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'20RS'!$D$2</c:f>
              <c:strCache>
                <c:ptCount val="1"/>
                <c:pt idx="0">
                  <c:v>256</c:v>
                </c:pt>
              </c:strCache>
            </c:strRef>
          </c:tx>
          <c:val>
            <c:numRef>
              <c:f>'20RS'!$D$3:$D$52</c:f>
              <c:numCache>
                <c:formatCode>General</c:formatCode>
                <c:ptCount val="50"/>
                <c:pt idx="0">
                  <c:v>22.5</c:v>
                </c:pt>
                <c:pt idx="1">
                  <c:v>22.5</c:v>
                </c:pt>
                <c:pt idx="2">
                  <c:v>22.6</c:v>
                </c:pt>
                <c:pt idx="3">
                  <c:v>22.5</c:v>
                </c:pt>
                <c:pt idx="4">
                  <c:v>22.2</c:v>
                </c:pt>
                <c:pt idx="5">
                  <c:v>22.2</c:v>
                </c:pt>
                <c:pt idx="6">
                  <c:v>22.3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22.1</c:v>
                </c:pt>
                <c:pt idx="11">
                  <c:v>22.1</c:v>
                </c:pt>
                <c:pt idx="12">
                  <c:v>22</c:v>
                </c:pt>
                <c:pt idx="13">
                  <c:v>21.6</c:v>
                </c:pt>
                <c:pt idx="14">
                  <c:v>21.5</c:v>
                </c:pt>
                <c:pt idx="15">
                  <c:v>21.7</c:v>
                </c:pt>
                <c:pt idx="16">
                  <c:v>21.7</c:v>
                </c:pt>
                <c:pt idx="17">
                  <c:v>21.6</c:v>
                </c:pt>
                <c:pt idx="18">
                  <c:v>21.5</c:v>
                </c:pt>
                <c:pt idx="19">
                  <c:v>21.7</c:v>
                </c:pt>
                <c:pt idx="20">
                  <c:v>21.2</c:v>
                </c:pt>
                <c:pt idx="21">
                  <c:v>21.2</c:v>
                </c:pt>
                <c:pt idx="22">
                  <c:v>21.4</c:v>
                </c:pt>
                <c:pt idx="23">
                  <c:v>21.1</c:v>
                </c:pt>
                <c:pt idx="24">
                  <c:v>21.1</c:v>
                </c:pt>
                <c:pt idx="25">
                  <c:v>21</c:v>
                </c:pt>
                <c:pt idx="26">
                  <c:v>21.1</c:v>
                </c:pt>
                <c:pt idx="27">
                  <c:v>21.2</c:v>
                </c:pt>
                <c:pt idx="28">
                  <c:v>21</c:v>
                </c:pt>
                <c:pt idx="29">
                  <c:v>20.6</c:v>
                </c:pt>
                <c:pt idx="30">
                  <c:v>20.8</c:v>
                </c:pt>
                <c:pt idx="31">
                  <c:v>20.6</c:v>
                </c:pt>
                <c:pt idx="32">
                  <c:v>20.9</c:v>
                </c:pt>
                <c:pt idx="33">
                  <c:v>20.5</c:v>
                </c:pt>
                <c:pt idx="34">
                  <c:v>20.5</c:v>
                </c:pt>
                <c:pt idx="35">
                  <c:v>20.5</c:v>
                </c:pt>
                <c:pt idx="36">
                  <c:v>20.8</c:v>
                </c:pt>
                <c:pt idx="37">
                  <c:v>20.6</c:v>
                </c:pt>
                <c:pt idx="38">
                  <c:v>20.5</c:v>
                </c:pt>
                <c:pt idx="39">
                  <c:v>20.3</c:v>
                </c:pt>
                <c:pt idx="40">
                  <c:v>20.6</c:v>
                </c:pt>
                <c:pt idx="41">
                  <c:v>20.5</c:v>
                </c:pt>
                <c:pt idx="42">
                  <c:v>20.5</c:v>
                </c:pt>
                <c:pt idx="43">
                  <c:v>20.3</c:v>
                </c:pt>
                <c:pt idx="44">
                  <c:v>20.5</c:v>
                </c:pt>
                <c:pt idx="45">
                  <c:v>20.6</c:v>
                </c:pt>
                <c:pt idx="46">
                  <c:v>20.6</c:v>
                </c:pt>
                <c:pt idx="47">
                  <c:v>20.3</c:v>
                </c:pt>
                <c:pt idx="48">
                  <c:v>20.399999999999999</c:v>
                </c:pt>
                <c:pt idx="49">
                  <c:v>20.399999999999999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'20RS'!$E$2</c:f>
              <c:strCache>
                <c:ptCount val="1"/>
                <c:pt idx="0">
                  <c:v>174</c:v>
                </c:pt>
              </c:strCache>
            </c:strRef>
          </c:tx>
          <c:val>
            <c:numRef>
              <c:f>'20RS'!$E$3:$E$52</c:f>
              <c:numCache>
                <c:formatCode>General</c:formatCode>
                <c:ptCount val="50"/>
                <c:pt idx="0">
                  <c:v>18.899999999999999</c:v>
                </c:pt>
                <c:pt idx="1">
                  <c:v>19.2</c:v>
                </c:pt>
                <c:pt idx="2">
                  <c:v>19</c:v>
                </c:pt>
                <c:pt idx="3">
                  <c:v>19</c:v>
                </c:pt>
                <c:pt idx="4">
                  <c:v>18.899999999999999</c:v>
                </c:pt>
                <c:pt idx="5">
                  <c:v>18.899999999999999</c:v>
                </c:pt>
                <c:pt idx="6">
                  <c:v>19</c:v>
                </c:pt>
                <c:pt idx="7">
                  <c:v>19</c:v>
                </c:pt>
                <c:pt idx="8">
                  <c:v>18.8</c:v>
                </c:pt>
                <c:pt idx="9">
                  <c:v>18.8</c:v>
                </c:pt>
                <c:pt idx="10">
                  <c:v>18.899999999999999</c:v>
                </c:pt>
                <c:pt idx="11">
                  <c:v>19</c:v>
                </c:pt>
                <c:pt idx="12">
                  <c:v>19.2</c:v>
                </c:pt>
                <c:pt idx="13">
                  <c:v>18.8</c:v>
                </c:pt>
                <c:pt idx="14">
                  <c:v>18.899999999999999</c:v>
                </c:pt>
                <c:pt idx="15">
                  <c:v>18.899999999999999</c:v>
                </c:pt>
                <c:pt idx="16">
                  <c:v>18.899999999999999</c:v>
                </c:pt>
                <c:pt idx="17">
                  <c:v>18.899999999999999</c:v>
                </c:pt>
                <c:pt idx="18">
                  <c:v>18.899999999999999</c:v>
                </c:pt>
                <c:pt idx="19">
                  <c:v>19</c:v>
                </c:pt>
                <c:pt idx="20">
                  <c:v>18.899999999999999</c:v>
                </c:pt>
                <c:pt idx="21">
                  <c:v>18.899999999999999</c:v>
                </c:pt>
                <c:pt idx="22">
                  <c:v>18.8</c:v>
                </c:pt>
                <c:pt idx="23">
                  <c:v>19</c:v>
                </c:pt>
                <c:pt idx="24">
                  <c:v>18.899999999999999</c:v>
                </c:pt>
                <c:pt idx="25">
                  <c:v>19.2</c:v>
                </c:pt>
                <c:pt idx="26">
                  <c:v>18.899999999999999</c:v>
                </c:pt>
                <c:pt idx="27">
                  <c:v>19.2</c:v>
                </c:pt>
                <c:pt idx="28">
                  <c:v>19</c:v>
                </c:pt>
                <c:pt idx="29">
                  <c:v>18.899999999999999</c:v>
                </c:pt>
                <c:pt idx="30">
                  <c:v>18.899999999999999</c:v>
                </c:pt>
                <c:pt idx="31">
                  <c:v>18.7</c:v>
                </c:pt>
                <c:pt idx="32">
                  <c:v>18.899999999999999</c:v>
                </c:pt>
                <c:pt idx="33">
                  <c:v>18.899999999999999</c:v>
                </c:pt>
                <c:pt idx="34">
                  <c:v>18.899999999999999</c:v>
                </c:pt>
                <c:pt idx="35">
                  <c:v>18.899999999999999</c:v>
                </c:pt>
                <c:pt idx="36">
                  <c:v>18.899999999999999</c:v>
                </c:pt>
                <c:pt idx="37">
                  <c:v>18.8</c:v>
                </c:pt>
                <c:pt idx="38">
                  <c:v>18.899999999999999</c:v>
                </c:pt>
                <c:pt idx="39">
                  <c:v>18.899999999999999</c:v>
                </c:pt>
                <c:pt idx="40">
                  <c:v>18.899999999999999</c:v>
                </c:pt>
                <c:pt idx="41">
                  <c:v>19</c:v>
                </c:pt>
                <c:pt idx="42">
                  <c:v>19</c:v>
                </c:pt>
                <c:pt idx="43">
                  <c:v>18.899999999999999</c:v>
                </c:pt>
                <c:pt idx="44">
                  <c:v>19</c:v>
                </c:pt>
                <c:pt idx="45">
                  <c:v>19</c:v>
                </c:pt>
                <c:pt idx="46">
                  <c:v>18.8</c:v>
                </c:pt>
                <c:pt idx="47">
                  <c:v>19</c:v>
                </c:pt>
                <c:pt idx="48">
                  <c:v>19</c:v>
                </c:pt>
                <c:pt idx="49">
                  <c:v>18.899999999999999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'20RS'!$F$2</c:f>
              <c:strCache>
                <c:ptCount val="1"/>
                <c:pt idx="0">
                  <c:v>161</c:v>
                </c:pt>
              </c:strCache>
            </c:strRef>
          </c:tx>
          <c:val>
            <c:numRef>
              <c:f>'20RS'!$F$3:$F$52</c:f>
              <c:numCache>
                <c:formatCode>General</c:formatCode>
                <c:ptCount val="50"/>
                <c:pt idx="0">
                  <c:v>20</c:v>
                </c:pt>
                <c:pt idx="1">
                  <c:v>19.899999999999999</c:v>
                </c:pt>
                <c:pt idx="2">
                  <c:v>19.8</c:v>
                </c:pt>
                <c:pt idx="3">
                  <c:v>19.8</c:v>
                </c:pt>
                <c:pt idx="4">
                  <c:v>20</c:v>
                </c:pt>
                <c:pt idx="5">
                  <c:v>19.7</c:v>
                </c:pt>
                <c:pt idx="6">
                  <c:v>20</c:v>
                </c:pt>
                <c:pt idx="7">
                  <c:v>20</c:v>
                </c:pt>
                <c:pt idx="8">
                  <c:v>19.8</c:v>
                </c:pt>
                <c:pt idx="9">
                  <c:v>19.8</c:v>
                </c:pt>
                <c:pt idx="10">
                  <c:v>19.8</c:v>
                </c:pt>
                <c:pt idx="11">
                  <c:v>19.8</c:v>
                </c:pt>
                <c:pt idx="12">
                  <c:v>19.899999999999999</c:v>
                </c:pt>
                <c:pt idx="13">
                  <c:v>19.8</c:v>
                </c:pt>
                <c:pt idx="14">
                  <c:v>20</c:v>
                </c:pt>
                <c:pt idx="15">
                  <c:v>19.8</c:v>
                </c:pt>
                <c:pt idx="16">
                  <c:v>19.5</c:v>
                </c:pt>
                <c:pt idx="17">
                  <c:v>19.899999999999999</c:v>
                </c:pt>
                <c:pt idx="18">
                  <c:v>19.8</c:v>
                </c:pt>
                <c:pt idx="19">
                  <c:v>19.8</c:v>
                </c:pt>
                <c:pt idx="20">
                  <c:v>19.8</c:v>
                </c:pt>
                <c:pt idx="21">
                  <c:v>19.7</c:v>
                </c:pt>
                <c:pt idx="22">
                  <c:v>19.899999999999999</c:v>
                </c:pt>
                <c:pt idx="23">
                  <c:v>19.8</c:v>
                </c:pt>
                <c:pt idx="24">
                  <c:v>19.7</c:v>
                </c:pt>
                <c:pt idx="25">
                  <c:v>19.899999999999999</c:v>
                </c:pt>
                <c:pt idx="26">
                  <c:v>19.5</c:v>
                </c:pt>
                <c:pt idx="27">
                  <c:v>20</c:v>
                </c:pt>
                <c:pt idx="28">
                  <c:v>19.899999999999999</c:v>
                </c:pt>
                <c:pt idx="29">
                  <c:v>20</c:v>
                </c:pt>
                <c:pt idx="30">
                  <c:v>19.8</c:v>
                </c:pt>
                <c:pt idx="31">
                  <c:v>19.899999999999999</c:v>
                </c:pt>
                <c:pt idx="32">
                  <c:v>19.5</c:v>
                </c:pt>
                <c:pt idx="33">
                  <c:v>19.7</c:v>
                </c:pt>
                <c:pt idx="34">
                  <c:v>19.8</c:v>
                </c:pt>
                <c:pt idx="35">
                  <c:v>20.100000000000001</c:v>
                </c:pt>
                <c:pt idx="36">
                  <c:v>19.7</c:v>
                </c:pt>
                <c:pt idx="37">
                  <c:v>19.8</c:v>
                </c:pt>
                <c:pt idx="38">
                  <c:v>19.7</c:v>
                </c:pt>
                <c:pt idx="39">
                  <c:v>20</c:v>
                </c:pt>
                <c:pt idx="40">
                  <c:v>19.8</c:v>
                </c:pt>
                <c:pt idx="41">
                  <c:v>20</c:v>
                </c:pt>
                <c:pt idx="42">
                  <c:v>19.8</c:v>
                </c:pt>
                <c:pt idx="43">
                  <c:v>19.8</c:v>
                </c:pt>
                <c:pt idx="44">
                  <c:v>19.5</c:v>
                </c:pt>
                <c:pt idx="45">
                  <c:v>19.899999999999999</c:v>
                </c:pt>
                <c:pt idx="46">
                  <c:v>19.8</c:v>
                </c:pt>
                <c:pt idx="47">
                  <c:v>19.8</c:v>
                </c:pt>
                <c:pt idx="48">
                  <c:v>19.8</c:v>
                </c:pt>
                <c:pt idx="49">
                  <c:v>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'20RS'!$G$2</c:f>
              <c:strCache>
                <c:ptCount val="1"/>
                <c:pt idx="0">
                  <c:v>176</c:v>
                </c:pt>
              </c:strCache>
            </c:strRef>
          </c:tx>
          <c:val>
            <c:numRef>
              <c:f>'20RS'!$G$3:$G$52</c:f>
              <c:numCache>
                <c:formatCode>General</c:formatCode>
                <c:ptCount val="50"/>
                <c:pt idx="0">
                  <c:v>20.100000000000001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20.100000000000001</c:v>
                </c:pt>
                <c:pt idx="5">
                  <c:v>20</c:v>
                </c:pt>
                <c:pt idx="6">
                  <c:v>20.3</c:v>
                </c:pt>
                <c:pt idx="7">
                  <c:v>20.100000000000001</c:v>
                </c:pt>
                <c:pt idx="8">
                  <c:v>20.100000000000001</c:v>
                </c:pt>
                <c:pt idx="9">
                  <c:v>20</c:v>
                </c:pt>
                <c:pt idx="10">
                  <c:v>19.899999999999999</c:v>
                </c:pt>
                <c:pt idx="11">
                  <c:v>20.100000000000001</c:v>
                </c:pt>
                <c:pt idx="12">
                  <c:v>20</c:v>
                </c:pt>
                <c:pt idx="13">
                  <c:v>20.3</c:v>
                </c:pt>
                <c:pt idx="14">
                  <c:v>20.100000000000001</c:v>
                </c:pt>
                <c:pt idx="15">
                  <c:v>20</c:v>
                </c:pt>
                <c:pt idx="16">
                  <c:v>20.100000000000001</c:v>
                </c:pt>
                <c:pt idx="17">
                  <c:v>20.3</c:v>
                </c:pt>
                <c:pt idx="18">
                  <c:v>20.3</c:v>
                </c:pt>
                <c:pt idx="19">
                  <c:v>20</c:v>
                </c:pt>
                <c:pt idx="20">
                  <c:v>20.100000000000001</c:v>
                </c:pt>
                <c:pt idx="21">
                  <c:v>20</c:v>
                </c:pt>
                <c:pt idx="22">
                  <c:v>20.3</c:v>
                </c:pt>
                <c:pt idx="23">
                  <c:v>20.3</c:v>
                </c:pt>
                <c:pt idx="24">
                  <c:v>20.100000000000001</c:v>
                </c:pt>
                <c:pt idx="25">
                  <c:v>20.3</c:v>
                </c:pt>
                <c:pt idx="26">
                  <c:v>20</c:v>
                </c:pt>
                <c:pt idx="27">
                  <c:v>20.100000000000001</c:v>
                </c:pt>
                <c:pt idx="28">
                  <c:v>20</c:v>
                </c:pt>
                <c:pt idx="29">
                  <c:v>20.100000000000001</c:v>
                </c:pt>
                <c:pt idx="30">
                  <c:v>20.100000000000001</c:v>
                </c:pt>
                <c:pt idx="31">
                  <c:v>20.100000000000001</c:v>
                </c:pt>
                <c:pt idx="32">
                  <c:v>20</c:v>
                </c:pt>
                <c:pt idx="33">
                  <c:v>20.100000000000001</c:v>
                </c:pt>
                <c:pt idx="34">
                  <c:v>20.3</c:v>
                </c:pt>
                <c:pt idx="35">
                  <c:v>20.100000000000001</c:v>
                </c:pt>
                <c:pt idx="36">
                  <c:v>20.100000000000001</c:v>
                </c:pt>
                <c:pt idx="37">
                  <c:v>20</c:v>
                </c:pt>
                <c:pt idx="38">
                  <c:v>20.100000000000001</c:v>
                </c:pt>
                <c:pt idx="39">
                  <c:v>20.100000000000001</c:v>
                </c:pt>
                <c:pt idx="40">
                  <c:v>20</c:v>
                </c:pt>
                <c:pt idx="41">
                  <c:v>20.3</c:v>
                </c:pt>
                <c:pt idx="42">
                  <c:v>20.100000000000001</c:v>
                </c:pt>
                <c:pt idx="43">
                  <c:v>20.3</c:v>
                </c:pt>
                <c:pt idx="44">
                  <c:v>20</c:v>
                </c:pt>
                <c:pt idx="45">
                  <c:v>20.100000000000001</c:v>
                </c:pt>
                <c:pt idx="46">
                  <c:v>20.100000000000001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'20RS'!$H$2</c:f>
              <c:strCache>
                <c:ptCount val="1"/>
                <c:pt idx="0">
                  <c:v>241</c:v>
                </c:pt>
              </c:strCache>
            </c:strRef>
          </c:tx>
          <c:val>
            <c:numRef>
              <c:f>'20RS'!$H$3:$H$52</c:f>
              <c:numCache>
                <c:formatCode>General</c:formatCode>
                <c:ptCount val="50"/>
                <c:pt idx="0">
                  <c:v>18.899999999999999</c:v>
                </c:pt>
                <c:pt idx="1">
                  <c:v>18.8</c:v>
                </c:pt>
                <c:pt idx="2">
                  <c:v>18.600000000000001</c:v>
                </c:pt>
                <c:pt idx="3">
                  <c:v>18.8</c:v>
                </c:pt>
                <c:pt idx="4">
                  <c:v>18.600000000000001</c:v>
                </c:pt>
                <c:pt idx="5">
                  <c:v>19</c:v>
                </c:pt>
                <c:pt idx="6">
                  <c:v>18.8</c:v>
                </c:pt>
                <c:pt idx="7">
                  <c:v>18.7</c:v>
                </c:pt>
                <c:pt idx="8">
                  <c:v>18.899999999999999</c:v>
                </c:pt>
                <c:pt idx="9">
                  <c:v>18.8</c:v>
                </c:pt>
                <c:pt idx="10">
                  <c:v>18.7</c:v>
                </c:pt>
                <c:pt idx="11">
                  <c:v>18.600000000000001</c:v>
                </c:pt>
                <c:pt idx="12">
                  <c:v>18.7</c:v>
                </c:pt>
                <c:pt idx="13">
                  <c:v>18.8</c:v>
                </c:pt>
                <c:pt idx="14">
                  <c:v>18.7</c:v>
                </c:pt>
                <c:pt idx="15">
                  <c:v>18.8</c:v>
                </c:pt>
                <c:pt idx="16">
                  <c:v>18.8</c:v>
                </c:pt>
                <c:pt idx="17">
                  <c:v>18.899999999999999</c:v>
                </c:pt>
                <c:pt idx="18">
                  <c:v>18.7</c:v>
                </c:pt>
                <c:pt idx="19">
                  <c:v>18.8</c:v>
                </c:pt>
                <c:pt idx="20">
                  <c:v>18.7</c:v>
                </c:pt>
                <c:pt idx="21">
                  <c:v>18.8</c:v>
                </c:pt>
                <c:pt idx="22">
                  <c:v>18.899999999999999</c:v>
                </c:pt>
                <c:pt idx="23">
                  <c:v>18.8</c:v>
                </c:pt>
                <c:pt idx="24">
                  <c:v>18.8</c:v>
                </c:pt>
                <c:pt idx="25">
                  <c:v>18.7</c:v>
                </c:pt>
                <c:pt idx="26">
                  <c:v>18.8</c:v>
                </c:pt>
                <c:pt idx="27">
                  <c:v>18.600000000000001</c:v>
                </c:pt>
                <c:pt idx="28">
                  <c:v>18.399999999999999</c:v>
                </c:pt>
                <c:pt idx="29">
                  <c:v>18.8</c:v>
                </c:pt>
                <c:pt idx="30">
                  <c:v>18.7</c:v>
                </c:pt>
                <c:pt idx="31">
                  <c:v>18.7</c:v>
                </c:pt>
                <c:pt idx="32">
                  <c:v>18.7</c:v>
                </c:pt>
                <c:pt idx="33">
                  <c:v>18.8</c:v>
                </c:pt>
                <c:pt idx="34">
                  <c:v>18.8</c:v>
                </c:pt>
                <c:pt idx="35">
                  <c:v>18.8</c:v>
                </c:pt>
                <c:pt idx="36">
                  <c:v>18.7</c:v>
                </c:pt>
                <c:pt idx="37">
                  <c:v>18.8</c:v>
                </c:pt>
                <c:pt idx="38">
                  <c:v>18.7</c:v>
                </c:pt>
                <c:pt idx="39">
                  <c:v>18.8</c:v>
                </c:pt>
                <c:pt idx="40">
                  <c:v>18.600000000000001</c:v>
                </c:pt>
                <c:pt idx="41">
                  <c:v>18.8</c:v>
                </c:pt>
                <c:pt idx="42">
                  <c:v>18.3</c:v>
                </c:pt>
                <c:pt idx="43">
                  <c:v>18.8</c:v>
                </c:pt>
                <c:pt idx="44">
                  <c:v>18.7</c:v>
                </c:pt>
                <c:pt idx="45">
                  <c:v>18.600000000000001</c:v>
                </c:pt>
                <c:pt idx="46">
                  <c:v>18.899999999999999</c:v>
                </c:pt>
                <c:pt idx="47">
                  <c:v>18.600000000000001</c:v>
                </c:pt>
                <c:pt idx="48">
                  <c:v>18.600000000000001</c:v>
                </c:pt>
                <c:pt idx="49">
                  <c:v>18.7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'20RS'!$I$2</c:f>
              <c:strCache>
                <c:ptCount val="1"/>
                <c:pt idx="0">
                  <c:v>196</c:v>
                </c:pt>
              </c:strCache>
            </c:strRef>
          </c:tx>
          <c:val>
            <c:numRef>
              <c:f>'20RS'!$I$3:$I$52</c:f>
              <c:numCache>
                <c:formatCode>General</c:formatCode>
                <c:ptCount val="50"/>
                <c:pt idx="0">
                  <c:v>19.2</c:v>
                </c:pt>
                <c:pt idx="1">
                  <c:v>19.3</c:v>
                </c:pt>
                <c:pt idx="2">
                  <c:v>19.399999999999999</c:v>
                </c:pt>
                <c:pt idx="3">
                  <c:v>19.399999999999999</c:v>
                </c:pt>
                <c:pt idx="4">
                  <c:v>19.399999999999999</c:v>
                </c:pt>
                <c:pt idx="5">
                  <c:v>19.3</c:v>
                </c:pt>
                <c:pt idx="6">
                  <c:v>19.399999999999999</c:v>
                </c:pt>
                <c:pt idx="7">
                  <c:v>19.2</c:v>
                </c:pt>
                <c:pt idx="8">
                  <c:v>19.3</c:v>
                </c:pt>
                <c:pt idx="9">
                  <c:v>19.3</c:v>
                </c:pt>
                <c:pt idx="10">
                  <c:v>19.3</c:v>
                </c:pt>
                <c:pt idx="11">
                  <c:v>18.899999999999999</c:v>
                </c:pt>
                <c:pt idx="12">
                  <c:v>18.899999999999999</c:v>
                </c:pt>
                <c:pt idx="13">
                  <c:v>19.2</c:v>
                </c:pt>
                <c:pt idx="14">
                  <c:v>19.2</c:v>
                </c:pt>
                <c:pt idx="15">
                  <c:v>19.2</c:v>
                </c:pt>
                <c:pt idx="16">
                  <c:v>19</c:v>
                </c:pt>
                <c:pt idx="17">
                  <c:v>19.3</c:v>
                </c:pt>
                <c:pt idx="18">
                  <c:v>19.399999999999999</c:v>
                </c:pt>
                <c:pt idx="19">
                  <c:v>18.899999999999999</c:v>
                </c:pt>
                <c:pt idx="20">
                  <c:v>19.3</c:v>
                </c:pt>
                <c:pt idx="21">
                  <c:v>19.2</c:v>
                </c:pt>
                <c:pt idx="22">
                  <c:v>19</c:v>
                </c:pt>
                <c:pt idx="23">
                  <c:v>18.899999999999999</c:v>
                </c:pt>
                <c:pt idx="24">
                  <c:v>19</c:v>
                </c:pt>
                <c:pt idx="25">
                  <c:v>19.2</c:v>
                </c:pt>
                <c:pt idx="26">
                  <c:v>19.2</c:v>
                </c:pt>
                <c:pt idx="27">
                  <c:v>18.7</c:v>
                </c:pt>
                <c:pt idx="28">
                  <c:v>19.2</c:v>
                </c:pt>
                <c:pt idx="29">
                  <c:v>19</c:v>
                </c:pt>
                <c:pt idx="30">
                  <c:v>19.2</c:v>
                </c:pt>
                <c:pt idx="31">
                  <c:v>19.2</c:v>
                </c:pt>
                <c:pt idx="32">
                  <c:v>19.3</c:v>
                </c:pt>
                <c:pt idx="33">
                  <c:v>19.2</c:v>
                </c:pt>
                <c:pt idx="34">
                  <c:v>19.2</c:v>
                </c:pt>
                <c:pt idx="35">
                  <c:v>19.2</c:v>
                </c:pt>
                <c:pt idx="36">
                  <c:v>19.3</c:v>
                </c:pt>
                <c:pt idx="37">
                  <c:v>19</c:v>
                </c:pt>
                <c:pt idx="38">
                  <c:v>19</c:v>
                </c:pt>
                <c:pt idx="39">
                  <c:v>19.399999999999999</c:v>
                </c:pt>
                <c:pt idx="40">
                  <c:v>19.399999999999999</c:v>
                </c:pt>
                <c:pt idx="41">
                  <c:v>19</c:v>
                </c:pt>
                <c:pt idx="42">
                  <c:v>19.3</c:v>
                </c:pt>
                <c:pt idx="43">
                  <c:v>18.899999999999999</c:v>
                </c:pt>
                <c:pt idx="44">
                  <c:v>19.3</c:v>
                </c:pt>
                <c:pt idx="45">
                  <c:v>19.2</c:v>
                </c:pt>
                <c:pt idx="46">
                  <c:v>18.8</c:v>
                </c:pt>
                <c:pt idx="47">
                  <c:v>18.899999999999999</c:v>
                </c:pt>
                <c:pt idx="48">
                  <c:v>18.8</c:v>
                </c:pt>
                <c:pt idx="49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00864"/>
        <c:axId val="68102400"/>
      </c:lineChart>
      <c:catAx>
        <c:axId val="68100864"/>
        <c:scaling>
          <c:orientation val="minMax"/>
        </c:scaling>
        <c:delete val="0"/>
        <c:axPos val="b"/>
        <c:majorTickMark val="out"/>
        <c:minorTickMark val="none"/>
        <c:tickLblPos val="nextTo"/>
        <c:crossAx val="68102400"/>
        <c:crosses val="autoZero"/>
        <c:auto val="1"/>
        <c:lblAlgn val="ctr"/>
        <c:lblOffset val="100"/>
        <c:noMultiLvlLbl val="0"/>
      </c:catAx>
      <c:valAx>
        <c:axId val="68102400"/>
        <c:scaling>
          <c:orientation val="minMax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100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'21LC'!$B$2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'21LC'!$B$3:$B$52</c:f>
              <c:numCache>
                <c:formatCode>General</c:formatCode>
                <c:ptCount val="50"/>
                <c:pt idx="0">
                  <c:v>0.6</c:v>
                </c:pt>
                <c:pt idx="1">
                  <c:v>0.5</c:v>
                </c:pt>
                <c:pt idx="2">
                  <c:v>0.9</c:v>
                </c:pt>
                <c:pt idx="3">
                  <c:v>0.6</c:v>
                </c:pt>
                <c:pt idx="4">
                  <c:v>0.5</c:v>
                </c:pt>
                <c:pt idx="5">
                  <c:v>0.2</c:v>
                </c:pt>
                <c:pt idx="6">
                  <c:v>0.6</c:v>
                </c:pt>
                <c:pt idx="7">
                  <c:v>0.5</c:v>
                </c:pt>
                <c:pt idx="8">
                  <c:v>0.2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0.2</c:v>
                </c:pt>
                <c:pt idx="13">
                  <c:v>0.5</c:v>
                </c:pt>
                <c:pt idx="14">
                  <c:v>0.7</c:v>
                </c:pt>
                <c:pt idx="15">
                  <c:v>0.5</c:v>
                </c:pt>
                <c:pt idx="16">
                  <c:v>0.5</c:v>
                </c:pt>
                <c:pt idx="17">
                  <c:v>0.6</c:v>
                </c:pt>
                <c:pt idx="18">
                  <c:v>0.7</c:v>
                </c:pt>
                <c:pt idx="19">
                  <c:v>0.7</c:v>
                </c:pt>
                <c:pt idx="20">
                  <c:v>0.5</c:v>
                </c:pt>
                <c:pt idx="21">
                  <c:v>0.5</c:v>
                </c:pt>
                <c:pt idx="22">
                  <c:v>0.7</c:v>
                </c:pt>
                <c:pt idx="23">
                  <c:v>0.6</c:v>
                </c:pt>
                <c:pt idx="24">
                  <c:v>0.7</c:v>
                </c:pt>
                <c:pt idx="25">
                  <c:v>0.6</c:v>
                </c:pt>
                <c:pt idx="26">
                  <c:v>0.7</c:v>
                </c:pt>
                <c:pt idx="27">
                  <c:v>0.5</c:v>
                </c:pt>
                <c:pt idx="28">
                  <c:v>0.5</c:v>
                </c:pt>
                <c:pt idx="29">
                  <c:v>0.6</c:v>
                </c:pt>
                <c:pt idx="30">
                  <c:v>0.6</c:v>
                </c:pt>
                <c:pt idx="31">
                  <c:v>0.7</c:v>
                </c:pt>
                <c:pt idx="32">
                  <c:v>0.7</c:v>
                </c:pt>
                <c:pt idx="33">
                  <c:v>0.5</c:v>
                </c:pt>
                <c:pt idx="34">
                  <c:v>0.7</c:v>
                </c:pt>
                <c:pt idx="35">
                  <c:v>0.5</c:v>
                </c:pt>
                <c:pt idx="36">
                  <c:v>0.5</c:v>
                </c:pt>
                <c:pt idx="37">
                  <c:v>0.4</c:v>
                </c:pt>
                <c:pt idx="38">
                  <c:v>0.7</c:v>
                </c:pt>
                <c:pt idx="39">
                  <c:v>0.6</c:v>
                </c:pt>
                <c:pt idx="40">
                  <c:v>0.6</c:v>
                </c:pt>
                <c:pt idx="41">
                  <c:v>0.5</c:v>
                </c:pt>
                <c:pt idx="42">
                  <c:v>0.7</c:v>
                </c:pt>
                <c:pt idx="43">
                  <c:v>0.5</c:v>
                </c:pt>
                <c:pt idx="44">
                  <c:v>0.7</c:v>
                </c:pt>
                <c:pt idx="45">
                  <c:v>0.6</c:v>
                </c:pt>
                <c:pt idx="46">
                  <c:v>0.4</c:v>
                </c:pt>
                <c:pt idx="47">
                  <c:v>0.6</c:v>
                </c:pt>
                <c:pt idx="48">
                  <c:v>0.6</c:v>
                </c:pt>
                <c:pt idx="49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'21LC'!$C$2</c:f>
              <c:strCache>
                <c:ptCount val="1"/>
                <c:pt idx="0">
                  <c:v>133</c:v>
                </c:pt>
              </c:strCache>
            </c:strRef>
          </c:tx>
          <c:val>
            <c:numRef>
              <c:f>'21LC'!$C$3:$C$52</c:f>
              <c:numCache>
                <c:formatCode>General</c:formatCode>
                <c:ptCount val="50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0.5</c:v>
                </c:pt>
                <c:pt idx="4">
                  <c:v>0.4</c:v>
                </c:pt>
                <c:pt idx="5">
                  <c:v>0.5</c:v>
                </c:pt>
                <c:pt idx="6">
                  <c:v>0.2</c:v>
                </c:pt>
                <c:pt idx="7">
                  <c:v>0.4</c:v>
                </c:pt>
                <c:pt idx="8">
                  <c:v>0.5</c:v>
                </c:pt>
                <c:pt idx="9">
                  <c:v>0.4</c:v>
                </c:pt>
                <c:pt idx="10">
                  <c:v>0.2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0.1</c:v>
                </c:pt>
                <c:pt idx="15">
                  <c:v>0.4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0.4</c:v>
                </c:pt>
                <c:pt idx="20">
                  <c:v>0.5</c:v>
                </c:pt>
                <c:pt idx="21">
                  <c:v>0.4</c:v>
                </c:pt>
                <c:pt idx="22">
                  <c:v>0.2</c:v>
                </c:pt>
                <c:pt idx="23">
                  <c:v>0.4</c:v>
                </c:pt>
                <c:pt idx="24">
                  <c:v>0.1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0.4</c:v>
                </c:pt>
                <c:pt idx="33">
                  <c:v>0.1</c:v>
                </c:pt>
                <c:pt idx="34">
                  <c:v>0.6</c:v>
                </c:pt>
                <c:pt idx="35">
                  <c:v>0.5</c:v>
                </c:pt>
                <c:pt idx="36">
                  <c:v>0.4</c:v>
                </c:pt>
                <c:pt idx="37">
                  <c:v>0.2</c:v>
                </c:pt>
                <c:pt idx="38">
                  <c:v>0.5</c:v>
                </c:pt>
                <c:pt idx="39">
                  <c:v>0.5</c:v>
                </c:pt>
                <c:pt idx="40">
                  <c:v>0.4</c:v>
                </c:pt>
                <c:pt idx="41">
                  <c:v>0.2</c:v>
                </c:pt>
                <c:pt idx="42">
                  <c:v>0.5</c:v>
                </c:pt>
                <c:pt idx="43">
                  <c:v>0.4</c:v>
                </c:pt>
                <c:pt idx="44">
                  <c:v>0.2</c:v>
                </c:pt>
                <c:pt idx="45">
                  <c:v>0.5</c:v>
                </c:pt>
                <c:pt idx="46">
                  <c:v>0.4</c:v>
                </c:pt>
                <c:pt idx="47">
                  <c:v>0.5</c:v>
                </c:pt>
                <c:pt idx="48">
                  <c:v>0.5</c:v>
                </c:pt>
                <c:pt idx="49">
                  <c:v>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'21LC'!$D$2</c:f>
              <c:strCache>
                <c:ptCount val="1"/>
                <c:pt idx="0">
                  <c:v>253</c:v>
                </c:pt>
              </c:strCache>
            </c:strRef>
          </c:tx>
          <c:val>
            <c:numRef>
              <c:f>'21LC'!$D$3:$D$52</c:f>
              <c:numCache>
                <c:formatCode>General</c:formatCode>
                <c:ptCount val="50"/>
                <c:pt idx="0">
                  <c:v>0.2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0.5</c:v>
                </c:pt>
                <c:pt idx="5">
                  <c:v>0.6</c:v>
                </c:pt>
                <c:pt idx="6">
                  <c:v>0.5</c:v>
                </c:pt>
                <c:pt idx="7">
                  <c:v>0.5</c:v>
                </c:pt>
                <c:pt idx="8">
                  <c:v>0.6</c:v>
                </c:pt>
                <c:pt idx="9">
                  <c:v>0.5</c:v>
                </c:pt>
                <c:pt idx="10">
                  <c:v>0.4</c:v>
                </c:pt>
                <c:pt idx="11">
                  <c:v>0.4</c:v>
                </c:pt>
                <c:pt idx="12">
                  <c:v>0.7</c:v>
                </c:pt>
                <c:pt idx="13">
                  <c:v>0.4</c:v>
                </c:pt>
                <c:pt idx="14">
                  <c:v>0.2</c:v>
                </c:pt>
                <c:pt idx="15">
                  <c:v>0.7</c:v>
                </c:pt>
                <c:pt idx="16">
                  <c:v>0.6</c:v>
                </c:pt>
                <c:pt idx="17">
                  <c:v>0.6</c:v>
                </c:pt>
                <c:pt idx="18">
                  <c:v>0.4</c:v>
                </c:pt>
                <c:pt idx="19">
                  <c:v>0.2</c:v>
                </c:pt>
                <c:pt idx="20">
                  <c:v>0.5</c:v>
                </c:pt>
                <c:pt idx="21">
                  <c:v>0.6</c:v>
                </c:pt>
                <c:pt idx="22">
                  <c:v>0.5</c:v>
                </c:pt>
                <c:pt idx="23">
                  <c:v>0.4</c:v>
                </c:pt>
                <c:pt idx="24">
                  <c:v>0.2</c:v>
                </c:pt>
                <c:pt idx="25">
                  <c:v>0.4</c:v>
                </c:pt>
                <c:pt idx="26">
                  <c:v>0.6</c:v>
                </c:pt>
                <c:pt idx="27">
                  <c:v>0.6</c:v>
                </c:pt>
                <c:pt idx="28">
                  <c:v>0.4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0.5</c:v>
                </c:pt>
                <c:pt idx="33">
                  <c:v>0.5</c:v>
                </c:pt>
                <c:pt idx="34">
                  <c:v>0.6</c:v>
                </c:pt>
                <c:pt idx="35">
                  <c:v>0.7</c:v>
                </c:pt>
                <c:pt idx="36">
                  <c:v>0.5</c:v>
                </c:pt>
                <c:pt idx="37">
                  <c:v>0.5</c:v>
                </c:pt>
                <c:pt idx="38">
                  <c:v>0.4</c:v>
                </c:pt>
                <c:pt idx="39">
                  <c:v>0.5</c:v>
                </c:pt>
                <c:pt idx="40">
                  <c:v>0.4</c:v>
                </c:pt>
                <c:pt idx="41">
                  <c:v>0.5</c:v>
                </c:pt>
                <c:pt idx="42">
                  <c:v>0.5</c:v>
                </c:pt>
                <c:pt idx="43">
                  <c:v>0.6</c:v>
                </c:pt>
                <c:pt idx="44">
                  <c:v>0.5</c:v>
                </c:pt>
                <c:pt idx="45">
                  <c:v>0.5</c:v>
                </c:pt>
                <c:pt idx="46">
                  <c:v>0.9</c:v>
                </c:pt>
                <c:pt idx="47">
                  <c:v>0.5</c:v>
                </c:pt>
                <c:pt idx="48">
                  <c:v>0.7</c:v>
                </c:pt>
                <c:pt idx="49">
                  <c:v>0.6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'21LC'!$E$2</c:f>
              <c:strCache>
                <c:ptCount val="1"/>
                <c:pt idx="0">
                  <c:v>167</c:v>
                </c:pt>
              </c:strCache>
            </c:strRef>
          </c:tx>
          <c:val>
            <c:numRef>
              <c:f>'21LC'!$E$3:$E$52</c:f>
              <c:numCache>
                <c:formatCode>General</c:formatCode>
                <c:ptCount val="50"/>
                <c:pt idx="0">
                  <c:v>0.4</c:v>
                </c:pt>
                <c:pt idx="1">
                  <c:v>0.4</c:v>
                </c:pt>
                <c:pt idx="2">
                  <c:v>0.2</c:v>
                </c:pt>
                <c:pt idx="3">
                  <c:v>0.4</c:v>
                </c:pt>
                <c:pt idx="4">
                  <c:v>0.2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0.2</c:v>
                </c:pt>
                <c:pt idx="10">
                  <c:v>0.4</c:v>
                </c:pt>
                <c:pt idx="11">
                  <c:v>0.2</c:v>
                </c:pt>
                <c:pt idx="12">
                  <c:v>0.4</c:v>
                </c:pt>
                <c:pt idx="13">
                  <c:v>0.2</c:v>
                </c:pt>
                <c:pt idx="14">
                  <c:v>0.4</c:v>
                </c:pt>
                <c:pt idx="15">
                  <c:v>0.4</c:v>
                </c:pt>
                <c:pt idx="16">
                  <c:v>0.5</c:v>
                </c:pt>
                <c:pt idx="17">
                  <c:v>0.5</c:v>
                </c:pt>
                <c:pt idx="18">
                  <c:v>0.2</c:v>
                </c:pt>
                <c:pt idx="19">
                  <c:v>0.4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0.4</c:v>
                </c:pt>
                <c:pt idx="24">
                  <c:v>0.6</c:v>
                </c:pt>
                <c:pt idx="25">
                  <c:v>0.4</c:v>
                </c:pt>
                <c:pt idx="26">
                  <c:v>0.4</c:v>
                </c:pt>
                <c:pt idx="27">
                  <c:v>0.2</c:v>
                </c:pt>
                <c:pt idx="28">
                  <c:v>0.4</c:v>
                </c:pt>
                <c:pt idx="29">
                  <c:v>0.2</c:v>
                </c:pt>
                <c:pt idx="30">
                  <c:v>0.4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0.2</c:v>
                </c:pt>
                <c:pt idx="36">
                  <c:v>0.5</c:v>
                </c:pt>
                <c:pt idx="37">
                  <c:v>0.4</c:v>
                </c:pt>
                <c:pt idx="38">
                  <c:v>0.4</c:v>
                </c:pt>
                <c:pt idx="39">
                  <c:v>0.2</c:v>
                </c:pt>
                <c:pt idx="40">
                  <c:v>0.4</c:v>
                </c:pt>
                <c:pt idx="41">
                  <c:v>0.5</c:v>
                </c:pt>
                <c:pt idx="42">
                  <c:v>0.4</c:v>
                </c:pt>
                <c:pt idx="43">
                  <c:v>0.2</c:v>
                </c:pt>
                <c:pt idx="44">
                  <c:v>0.5</c:v>
                </c:pt>
                <c:pt idx="45">
                  <c:v>0.2</c:v>
                </c:pt>
                <c:pt idx="46">
                  <c:v>0.5</c:v>
                </c:pt>
                <c:pt idx="47">
                  <c:v>0.4</c:v>
                </c:pt>
                <c:pt idx="48">
                  <c:v>0.2</c:v>
                </c:pt>
                <c:pt idx="49">
                  <c:v>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'21LC'!$F$2</c:f>
              <c:strCache>
                <c:ptCount val="1"/>
                <c:pt idx="0">
                  <c:v>79</c:v>
                </c:pt>
              </c:strCache>
            </c:strRef>
          </c:tx>
          <c:val>
            <c:numRef>
              <c:f>'21LC'!$F$3:$F$52</c:f>
              <c:numCache>
                <c:formatCode>General</c:formatCode>
                <c:ptCount val="50"/>
                <c:pt idx="0">
                  <c:v>0.9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0.7</c:v>
                </c:pt>
                <c:pt idx="10">
                  <c:v>1</c:v>
                </c:pt>
                <c:pt idx="11">
                  <c:v>0.7</c:v>
                </c:pt>
                <c:pt idx="12">
                  <c:v>1</c:v>
                </c:pt>
                <c:pt idx="13">
                  <c:v>1</c:v>
                </c:pt>
                <c:pt idx="14">
                  <c:v>0.7</c:v>
                </c:pt>
                <c:pt idx="15">
                  <c:v>0.7</c:v>
                </c:pt>
                <c:pt idx="16">
                  <c:v>0.9</c:v>
                </c:pt>
                <c:pt idx="17">
                  <c:v>1</c:v>
                </c:pt>
                <c:pt idx="18">
                  <c:v>0.9</c:v>
                </c:pt>
                <c:pt idx="19">
                  <c:v>1</c:v>
                </c:pt>
                <c:pt idx="20">
                  <c:v>0.9</c:v>
                </c:pt>
                <c:pt idx="21">
                  <c:v>1.1000000000000001</c:v>
                </c:pt>
                <c:pt idx="22">
                  <c:v>0.6</c:v>
                </c:pt>
                <c:pt idx="23">
                  <c:v>1.1000000000000001</c:v>
                </c:pt>
                <c:pt idx="24">
                  <c:v>1</c:v>
                </c:pt>
                <c:pt idx="25">
                  <c:v>0.7</c:v>
                </c:pt>
                <c:pt idx="26">
                  <c:v>0.7</c:v>
                </c:pt>
                <c:pt idx="27">
                  <c:v>0.7</c:v>
                </c:pt>
                <c:pt idx="28">
                  <c:v>0.9</c:v>
                </c:pt>
                <c:pt idx="29">
                  <c:v>0.7</c:v>
                </c:pt>
                <c:pt idx="30">
                  <c:v>0.7</c:v>
                </c:pt>
                <c:pt idx="31">
                  <c:v>0.9</c:v>
                </c:pt>
                <c:pt idx="32">
                  <c:v>1</c:v>
                </c:pt>
                <c:pt idx="33">
                  <c:v>1</c:v>
                </c:pt>
                <c:pt idx="34">
                  <c:v>0.7</c:v>
                </c:pt>
                <c:pt idx="35">
                  <c:v>0.9</c:v>
                </c:pt>
                <c:pt idx="36">
                  <c:v>0.6</c:v>
                </c:pt>
                <c:pt idx="37">
                  <c:v>0.9</c:v>
                </c:pt>
                <c:pt idx="38">
                  <c:v>1</c:v>
                </c:pt>
                <c:pt idx="39">
                  <c:v>0.7</c:v>
                </c:pt>
                <c:pt idx="40">
                  <c:v>0.7</c:v>
                </c:pt>
                <c:pt idx="41">
                  <c:v>0.7</c:v>
                </c:pt>
                <c:pt idx="42">
                  <c:v>0.5</c:v>
                </c:pt>
                <c:pt idx="43">
                  <c:v>0.9</c:v>
                </c:pt>
                <c:pt idx="44">
                  <c:v>1</c:v>
                </c:pt>
                <c:pt idx="45">
                  <c:v>0.6</c:v>
                </c:pt>
                <c:pt idx="46">
                  <c:v>0.9</c:v>
                </c:pt>
                <c:pt idx="47">
                  <c:v>1</c:v>
                </c:pt>
                <c:pt idx="48">
                  <c:v>0.6</c:v>
                </c:pt>
                <c:pt idx="49">
                  <c:v>1.1000000000000001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'21LC'!$G$2</c:f>
              <c:strCache>
                <c:ptCount val="1"/>
                <c:pt idx="0">
                  <c:v>302</c:v>
                </c:pt>
              </c:strCache>
            </c:strRef>
          </c:tx>
          <c:val>
            <c:numRef>
              <c:f>'21LC'!$G$3:$G$52</c:f>
              <c:numCache>
                <c:formatCode>General</c:formatCode>
                <c:ptCount val="50"/>
                <c:pt idx="0">
                  <c:v>0.7</c:v>
                </c:pt>
                <c:pt idx="1">
                  <c:v>0.7</c:v>
                </c:pt>
                <c:pt idx="2">
                  <c:v>0.9</c:v>
                </c:pt>
                <c:pt idx="3">
                  <c:v>0.5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0.6</c:v>
                </c:pt>
                <c:pt idx="9">
                  <c:v>0.7</c:v>
                </c:pt>
                <c:pt idx="10">
                  <c:v>0.9</c:v>
                </c:pt>
                <c:pt idx="11">
                  <c:v>0.7</c:v>
                </c:pt>
                <c:pt idx="12">
                  <c:v>0.6</c:v>
                </c:pt>
                <c:pt idx="13">
                  <c:v>0.9</c:v>
                </c:pt>
                <c:pt idx="14">
                  <c:v>0.7</c:v>
                </c:pt>
                <c:pt idx="15">
                  <c:v>0.6</c:v>
                </c:pt>
                <c:pt idx="16">
                  <c:v>0.5</c:v>
                </c:pt>
                <c:pt idx="17">
                  <c:v>0.5</c:v>
                </c:pt>
                <c:pt idx="18">
                  <c:v>0.9</c:v>
                </c:pt>
                <c:pt idx="19">
                  <c:v>0.7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0.7</c:v>
                </c:pt>
                <c:pt idx="24">
                  <c:v>0.7</c:v>
                </c:pt>
                <c:pt idx="25">
                  <c:v>0.6</c:v>
                </c:pt>
                <c:pt idx="26">
                  <c:v>0.6</c:v>
                </c:pt>
                <c:pt idx="27">
                  <c:v>0.7</c:v>
                </c:pt>
                <c:pt idx="28">
                  <c:v>0.9</c:v>
                </c:pt>
                <c:pt idx="29">
                  <c:v>0.6</c:v>
                </c:pt>
                <c:pt idx="30">
                  <c:v>0.5</c:v>
                </c:pt>
                <c:pt idx="31">
                  <c:v>0.7</c:v>
                </c:pt>
                <c:pt idx="32">
                  <c:v>0.7</c:v>
                </c:pt>
                <c:pt idx="33">
                  <c:v>0.9</c:v>
                </c:pt>
                <c:pt idx="34">
                  <c:v>0.6</c:v>
                </c:pt>
                <c:pt idx="35">
                  <c:v>0.7</c:v>
                </c:pt>
                <c:pt idx="36">
                  <c:v>0.5</c:v>
                </c:pt>
                <c:pt idx="37">
                  <c:v>0.7</c:v>
                </c:pt>
                <c:pt idx="38">
                  <c:v>0.7</c:v>
                </c:pt>
                <c:pt idx="39">
                  <c:v>0.9</c:v>
                </c:pt>
                <c:pt idx="40">
                  <c:v>0.7</c:v>
                </c:pt>
                <c:pt idx="41">
                  <c:v>0.7</c:v>
                </c:pt>
                <c:pt idx="42">
                  <c:v>0.6</c:v>
                </c:pt>
                <c:pt idx="43">
                  <c:v>0.9</c:v>
                </c:pt>
                <c:pt idx="44">
                  <c:v>0.7</c:v>
                </c:pt>
                <c:pt idx="45">
                  <c:v>0.7</c:v>
                </c:pt>
                <c:pt idx="46">
                  <c:v>0.6</c:v>
                </c:pt>
                <c:pt idx="47">
                  <c:v>0.5</c:v>
                </c:pt>
                <c:pt idx="48">
                  <c:v>0.6</c:v>
                </c:pt>
                <c:pt idx="49">
                  <c:v>0.6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'21LC'!$H$2</c:f>
              <c:strCache>
                <c:ptCount val="1"/>
                <c:pt idx="0">
                  <c:v>276</c:v>
                </c:pt>
              </c:strCache>
            </c:strRef>
          </c:tx>
          <c:val>
            <c:numRef>
              <c:f>'21LC'!$H$3:$H$52</c:f>
              <c:numCache>
                <c:formatCode>General</c:formatCode>
                <c:ptCount val="50"/>
                <c:pt idx="0">
                  <c:v>0.7</c:v>
                </c:pt>
                <c:pt idx="1">
                  <c:v>0.6</c:v>
                </c:pt>
                <c:pt idx="2">
                  <c:v>0.7</c:v>
                </c:pt>
                <c:pt idx="3">
                  <c:v>0.6</c:v>
                </c:pt>
                <c:pt idx="4">
                  <c:v>0.7</c:v>
                </c:pt>
                <c:pt idx="5">
                  <c:v>0.5</c:v>
                </c:pt>
                <c:pt idx="6">
                  <c:v>0.4</c:v>
                </c:pt>
                <c:pt idx="7">
                  <c:v>0.6</c:v>
                </c:pt>
                <c:pt idx="8">
                  <c:v>0.5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0.7</c:v>
                </c:pt>
                <c:pt idx="14">
                  <c:v>0.7</c:v>
                </c:pt>
                <c:pt idx="15">
                  <c:v>0.5</c:v>
                </c:pt>
                <c:pt idx="16">
                  <c:v>0.6</c:v>
                </c:pt>
                <c:pt idx="17">
                  <c:v>0.6</c:v>
                </c:pt>
                <c:pt idx="18">
                  <c:v>0.9</c:v>
                </c:pt>
                <c:pt idx="19">
                  <c:v>0.6</c:v>
                </c:pt>
                <c:pt idx="20">
                  <c:v>0.4</c:v>
                </c:pt>
                <c:pt idx="21">
                  <c:v>0.5</c:v>
                </c:pt>
                <c:pt idx="22">
                  <c:v>0.6</c:v>
                </c:pt>
                <c:pt idx="23">
                  <c:v>0.5</c:v>
                </c:pt>
                <c:pt idx="24">
                  <c:v>0.6</c:v>
                </c:pt>
                <c:pt idx="25">
                  <c:v>0.6</c:v>
                </c:pt>
                <c:pt idx="26">
                  <c:v>0.7</c:v>
                </c:pt>
                <c:pt idx="27">
                  <c:v>0.7</c:v>
                </c:pt>
                <c:pt idx="28">
                  <c:v>0.7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</c:v>
                </c:pt>
                <c:pt idx="35">
                  <c:v>0.7</c:v>
                </c:pt>
                <c:pt idx="36">
                  <c:v>0.5</c:v>
                </c:pt>
                <c:pt idx="37">
                  <c:v>0.4</c:v>
                </c:pt>
                <c:pt idx="38">
                  <c:v>0.7</c:v>
                </c:pt>
                <c:pt idx="39">
                  <c:v>0.7</c:v>
                </c:pt>
                <c:pt idx="40">
                  <c:v>0.6</c:v>
                </c:pt>
                <c:pt idx="41">
                  <c:v>0.5</c:v>
                </c:pt>
                <c:pt idx="42">
                  <c:v>0.6</c:v>
                </c:pt>
                <c:pt idx="43">
                  <c:v>0.7</c:v>
                </c:pt>
                <c:pt idx="44">
                  <c:v>0.5</c:v>
                </c:pt>
                <c:pt idx="45">
                  <c:v>0.7</c:v>
                </c:pt>
                <c:pt idx="46">
                  <c:v>0.5</c:v>
                </c:pt>
                <c:pt idx="47">
                  <c:v>0.5</c:v>
                </c:pt>
                <c:pt idx="48">
                  <c:v>0.7</c:v>
                </c:pt>
                <c:pt idx="49">
                  <c:v>0.6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'21LC'!$I$2</c:f>
              <c:strCache>
                <c:ptCount val="1"/>
                <c:pt idx="0">
                  <c:v>106</c:v>
                </c:pt>
              </c:strCache>
            </c:strRef>
          </c:tx>
          <c:val>
            <c:numRef>
              <c:f>'21LC'!$I$3:$I$52</c:f>
              <c:numCache>
                <c:formatCode>General</c:formatCode>
                <c:ptCount val="50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1.1000000000000001</c:v>
                </c:pt>
                <c:pt idx="4">
                  <c:v>0.9</c:v>
                </c:pt>
                <c:pt idx="5">
                  <c:v>1</c:v>
                </c:pt>
                <c:pt idx="6">
                  <c:v>0.9</c:v>
                </c:pt>
                <c:pt idx="7">
                  <c:v>0.6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0.9</c:v>
                </c:pt>
                <c:pt idx="11">
                  <c:v>1.1000000000000001</c:v>
                </c:pt>
                <c:pt idx="12">
                  <c:v>0.6</c:v>
                </c:pt>
                <c:pt idx="13">
                  <c:v>1</c:v>
                </c:pt>
                <c:pt idx="14">
                  <c:v>0.9</c:v>
                </c:pt>
                <c:pt idx="15">
                  <c:v>0.9</c:v>
                </c:pt>
                <c:pt idx="16">
                  <c:v>1</c:v>
                </c:pt>
                <c:pt idx="17">
                  <c:v>1.1000000000000001</c:v>
                </c:pt>
                <c:pt idx="18">
                  <c:v>0.9</c:v>
                </c:pt>
                <c:pt idx="19">
                  <c:v>0.9</c:v>
                </c:pt>
                <c:pt idx="20">
                  <c:v>1.1000000000000001</c:v>
                </c:pt>
                <c:pt idx="21">
                  <c:v>1.1000000000000001</c:v>
                </c:pt>
                <c:pt idx="22">
                  <c:v>1.1000000000000001</c:v>
                </c:pt>
                <c:pt idx="23">
                  <c:v>0.6</c:v>
                </c:pt>
                <c:pt idx="24">
                  <c:v>1.1000000000000001</c:v>
                </c:pt>
                <c:pt idx="25">
                  <c:v>1</c:v>
                </c:pt>
                <c:pt idx="26">
                  <c:v>1</c:v>
                </c:pt>
                <c:pt idx="27">
                  <c:v>1.3</c:v>
                </c:pt>
                <c:pt idx="28">
                  <c:v>0.9</c:v>
                </c:pt>
                <c:pt idx="29">
                  <c:v>1.2</c:v>
                </c:pt>
                <c:pt idx="30">
                  <c:v>1</c:v>
                </c:pt>
                <c:pt idx="31">
                  <c:v>0.9</c:v>
                </c:pt>
                <c:pt idx="32">
                  <c:v>0.5</c:v>
                </c:pt>
                <c:pt idx="33">
                  <c:v>0.9</c:v>
                </c:pt>
                <c:pt idx="34">
                  <c:v>0.7</c:v>
                </c:pt>
                <c:pt idx="35">
                  <c:v>0.5</c:v>
                </c:pt>
                <c:pt idx="36">
                  <c:v>1.3</c:v>
                </c:pt>
                <c:pt idx="37">
                  <c:v>1.1000000000000001</c:v>
                </c:pt>
                <c:pt idx="38">
                  <c:v>0.5</c:v>
                </c:pt>
                <c:pt idx="39">
                  <c:v>0.9</c:v>
                </c:pt>
                <c:pt idx="40">
                  <c:v>0.9</c:v>
                </c:pt>
                <c:pt idx="41">
                  <c:v>0.9</c:v>
                </c:pt>
                <c:pt idx="42">
                  <c:v>1.1000000000000001</c:v>
                </c:pt>
                <c:pt idx="43">
                  <c:v>0.9</c:v>
                </c:pt>
                <c:pt idx="44">
                  <c:v>0.9</c:v>
                </c:pt>
                <c:pt idx="45">
                  <c:v>0.9</c:v>
                </c:pt>
                <c:pt idx="46">
                  <c:v>0.9</c:v>
                </c:pt>
                <c:pt idx="47">
                  <c:v>1.2</c:v>
                </c:pt>
                <c:pt idx="48">
                  <c:v>1.1000000000000001</c:v>
                </c:pt>
                <c:pt idx="49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38048"/>
        <c:axId val="68339584"/>
      </c:lineChart>
      <c:catAx>
        <c:axId val="68338048"/>
        <c:scaling>
          <c:orientation val="minMax"/>
        </c:scaling>
        <c:delete val="0"/>
        <c:axPos val="b"/>
        <c:majorTickMark val="out"/>
        <c:minorTickMark val="none"/>
        <c:tickLblPos val="nextTo"/>
        <c:crossAx val="68339584"/>
        <c:crosses val="autoZero"/>
        <c:auto val="1"/>
        <c:lblAlgn val="ctr"/>
        <c:lblOffset val="100"/>
        <c:noMultiLvlLbl val="0"/>
      </c:catAx>
      <c:valAx>
        <c:axId val="68339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338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'21RS'!$B$2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'21RS'!$B$3:$B$52</c:f>
              <c:numCache>
                <c:formatCode>General</c:formatCode>
                <c:ptCount val="50"/>
                <c:pt idx="0">
                  <c:v>21.7</c:v>
                </c:pt>
                <c:pt idx="1">
                  <c:v>21.6</c:v>
                </c:pt>
                <c:pt idx="2">
                  <c:v>21.6</c:v>
                </c:pt>
                <c:pt idx="3">
                  <c:v>21.7</c:v>
                </c:pt>
                <c:pt idx="4">
                  <c:v>21.6</c:v>
                </c:pt>
                <c:pt idx="5">
                  <c:v>21.6</c:v>
                </c:pt>
                <c:pt idx="6">
                  <c:v>21.4</c:v>
                </c:pt>
                <c:pt idx="7">
                  <c:v>21.4</c:v>
                </c:pt>
                <c:pt idx="8">
                  <c:v>21.5</c:v>
                </c:pt>
                <c:pt idx="9">
                  <c:v>21.7</c:v>
                </c:pt>
                <c:pt idx="10">
                  <c:v>21.5</c:v>
                </c:pt>
                <c:pt idx="11">
                  <c:v>21.6</c:v>
                </c:pt>
                <c:pt idx="12">
                  <c:v>21.6</c:v>
                </c:pt>
                <c:pt idx="13">
                  <c:v>21.7</c:v>
                </c:pt>
                <c:pt idx="14">
                  <c:v>21.6</c:v>
                </c:pt>
                <c:pt idx="15">
                  <c:v>21.7</c:v>
                </c:pt>
                <c:pt idx="16">
                  <c:v>21.9</c:v>
                </c:pt>
                <c:pt idx="17">
                  <c:v>21.7</c:v>
                </c:pt>
                <c:pt idx="18">
                  <c:v>21.6</c:v>
                </c:pt>
                <c:pt idx="19">
                  <c:v>21.5</c:v>
                </c:pt>
                <c:pt idx="20">
                  <c:v>21.7</c:v>
                </c:pt>
                <c:pt idx="21">
                  <c:v>21.6</c:v>
                </c:pt>
                <c:pt idx="22">
                  <c:v>21.7</c:v>
                </c:pt>
                <c:pt idx="23">
                  <c:v>21.5</c:v>
                </c:pt>
                <c:pt idx="24">
                  <c:v>21.6</c:v>
                </c:pt>
                <c:pt idx="25">
                  <c:v>21.7</c:v>
                </c:pt>
                <c:pt idx="26">
                  <c:v>21.7</c:v>
                </c:pt>
                <c:pt idx="27">
                  <c:v>21.7</c:v>
                </c:pt>
                <c:pt idx="28">
                  <c:v>21.6</c:v>
                </c:pt>
                <c:pt idx="29">
                  <c:v>21.6</c:v>
                </c:pt>
                <c:pt idx="30">
                  <c:v>21.9</c:v>
                </c:pt>
                <c:pt idx="31">
                  <c:v>21.7</c:v>
                </c:pt>
                <c:pt idx="32">
                  <c:v>21.7</c:v>
                </c:pt>
                <c:pt idx="33">
                  <c:v>21.5</c:v>
                </c:pt>
                <c:pt idx="34">
                  <c:v>21.7</c:v>
                </c:pt>
                <c:pt idx="35">
                  <c:v>21.9</c:v>
                </c:pt>
                <c:pt idx="36">
                  <c:v>21.6</c:v>
                </c:pt>
                <c:pt idx="37">
                  <c:v>21.9</c:v>
                </c:pt>
                <c:pt idx="38">
                  <c:v>21.9</c:v>
                </c:pt>
                <c:pt idx="39">
                  <c:v>21.6</c:v>
                </c:pt>
                <c:pt idx="40">
                  <c:v>21.7</c:v>
                </c:pt>
                <c:pt idx="41">
                  <c:v>21.7</c:v>
                </c:pt>
                <c:pt idx="42">
                  <c:v>21.9</c:v>
                </c:pt>
                <c:pt idx="43">
                  <c:v>21.9</c:v>
                </c:pt>
                <c:pt idx="44">
                  <c:v>22</c:v>
                </c:pt>
                <c:pt idx="45">
                  <c:v>21.7</c:v>
                </c:pt>
                <c:pt idx="46">
                  <c:v>21.6</c:v>
                </c:pt>
                <c:pt idx="47">
                  <c:v>21.4</c:v>
                </c:pt>
                <c:pt idx="48">
                  <c:v>22</c:v>
                </c:pt>
                <c:pt idx="49">
                  <c:v>21.6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'21RS'!$C$2</c:f>
              <c:strCache>
                <c:ptCount val="1"/>
                <c:pt idx="0">
                  <c:v>133</c:v>
                </c:pt>
              </c:strCache>
            </c:strRef>
          </c:tx>
          <c:val>
            <c:numRef>
              <c:f>'21RS'!$C$3:$C$52</c:f>
              <c:numCache>
                <c:formatCode>General</c:formatCode>
                <c:ptCount val="50"/>
                <c:pt idx="0">
                  <c:v>18.8</c:v>
                </c:pt>
                <c:pt idx="1">
                  <c:v>18.8</c:v>
                </c:pt>
                <c:pt idx="2">
                  <c:v>18.899999999999999</c:v>
                </c:pt>
                <c:pt idx="3">
                  <c:v>18.899999999999999</c:v>
                </c:pt>
                <c:pt idx="4">
                  <c:v>19</c:v>
                </c:pt>
                <c:pt idx="5">
                  <c:v>19</c:v>
                </c:pt>
                <c:pt idx="6">
                  <c:v>18.899999999999999</c:v>
                </c:pt>
                <c:pt idx="7">
                  <c:v>18.8</c:v>
                </c:pt>
                <c:pt idx="8">
                  <c:v>19</c:v>
                </c:pt>
                <c:pt idx="9">
                  <c:v>18.899999999999999</c:v>
                </c:pt>
                <c:pt idx="10">
                  <c:v>18.7</c:v>
                </c:pt>
                <c:pt idx="11">
                  <c:v>18.8</c:v>
                </c:pt>
                <c:pt idx="12">
                  <c:v>18.7</c:v>
                </c:pt>
                <c:pt idx="13">
                  <c:v>18.8</c:v>
                </c:pt>
                <c:pt idx="14">
                  <c:v>18.8</c:v>
                </c:pt>
                <c:pt idx="15">
                  <c:v>18.7</c:v>
                </c:pt>
                <c:pt idx="16">
                  <c:v>18.7</c:v>
                </c:pt>
                <c:pt idx="17">
                  <c:v>18.8</c:v>
                </c:pt>
                <c:pt idx="18">
                  <c:v>19</c:v>
                </c:pt>
                <c:pt idx="19">
                  <c:v>18.8</c:v>
                </c:pt>
                <c:pt idx="20">
                  <c:v>18.899999999999999</c:v>
                </c:pt>
                <c:pt idx="21">
                  <c:v>18.899999999999999</c:v>
                </c:pt>
                <c:pt idx="22">
                  <c:v>18.899999999999999</c:v>
                </c:pt>
                <c:pt idx="23">
                  <c:v>18.899999999999999</c:v>
                </c:pt>
                <c:pt idx="24">
                  <c:v>18.8</c:v>
                </c:pt>
                <c:pt idx="25">
                  <c:v>18.7</c:v>
                </c:pt>
                <c:pt idx="26">
                  <c:v>18.7</c:v>
                </c:pt>
                <c:pt idx="27">
                  <c:v>19</c:v>
                </c:pt>
                <c:pt idx="28">
                  <c:v>18.899999999999999</c:v>
                </c:pt>
                <c:pt idx="29">
                  <c:v>18.8</c:v>
                </c:pt>
                <c:pt idx="30">
                  <c:v>19.2</c:v>
                </c:pt>
                <c:pt idx="31">
                  <c:v>18.7</c:v>
                </c:pt>
                <c:pt idx="32">
                  <c:v>18.8</c:v>
                </c:pt>
                <c:pt idx="33">
                  <c:v>18.8</c:v>
                </c:pt>
                <c:pt idx="34">
                  <c:v>18.899999999999999</c:v>
                </c:pt>
                <c:pt idx="35">
                  <c:v>19</c:v>
                </c:pt>
                <c:pt idx="36">
                  <c:v>18.600000000000001</c:v>
                </c:pt>
                <c:pt idx="37">
                  <c:v>18.8</c:v>
                </c:pt>
                <c:pt idx="38">
                  <c:v>18.8</c:v>
                </c:pt>
                <c:pt idx="39">
                  <c:v>18.7</c:v>
                </c:pt>
                <c:pt idx="40">
                  <c:v>18.8</c:v>
                </c:pt>
                <c:pt idx="41">
                  <c:v>18.7</c:v>
                </c:pt>
                <c:pt idx="42">
                  <c:v>18.899999999999999</c:v>
                </c:pt>
                <c:pt idx="43">
                  <c:v>19</c:v>
                </c:pt>
                <c:pt idx="44">
                  <c:v>18.7</c:v>
                </c:pt>
                <c:pt idx="45">
                  <c:v>18.7</c:v>
                </c:pt>
                <c:pt idx="46">
                  <c:v>18.8</c:v>
                </c:pt>
                <c:pt idx="47">
                  <c:v>18.8</c:v>
                </c:pt>
                <c:pt idx="48">
                  <c:v>18.899999999999999</c:v>
                </c:pt>
                <c:pt idx="49">
                  <c:v>18.600000000000001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'21RS'!$D$2</c:f>
              <c:strCache>
                <c:ptCount val="1"/>
                <c:pt idx="0">
                  <c:v>253</c:v>
                </c:pt>
              </c:strCache>
            </c:strRef>
          </c:tx>
          <c:val>
            <c:numRef>
              <c:f>'21RS'!$D$3:$D$52</c:f>
              <c:numCache>
                <c:formatCode>General</c:formatCode>
                <c:ptCount val="50"/>
                <c:pt idx="0">
                  <c:v>20.100000000000001</c:v>
                </c:pt>
                <c:pt idx="1">
                  <c:v>20.399999999999999</c:v>
                </c:pt>
                <c:pt idx="2">
                  <c:v>20.399999999999999</c:v>
                </c:pt>
                <c:pt idx="3">
                  <c:v>20.399999999999999</c:v>
                </c:pt>
                <c:pt idx="4">
                  <c:v>20.3</c:v>
                </c:pt>
                <c:pt idx="5">
                  <c:v>20.3</c:v>
                </c:pt>
                <c:pt idx="6">
                  <c:v>20.399999999999999</c:v>
                </c:pt>
                <c:pt idx="7">
                  <c:v>20.6</c:v>
                </c:pt>
                <c:pt idx="8">
                  <c:v>20.3</c:v>
                </c:pt>
                <c:pt idx="9">
                  <c:v>20.399999999999999</c:v>
                </c:pt>
                <c:pt idx="10">
                  <c:v>20.5</c:v>
                </c:pt>
                <c:pt idx="11">
                  <c:v>20.3</c:v>
                </c:pt>
                <c:pt idx="12">
                  <c:v>20.100000000000001</c:v>
                </c:pt>
                <c:pt idx="13">
                  <c:v>20.3</c:v>
                </c:pt>
                <c:pt idx="14">
                  <c:v>20.399999999999999</c:v>
                </c:pt>
                <c:pt idx="15">
                  <c:v>20.100000000000001</c:v>
                </c:pt>
                <c:pt idx="16">
                  <c:v>20</c:v>
                </c:pt>
                <c:pt idx="17">
                  <c:v>20.3</c:v>
                </c:pt>
                <c:pt idx="18">
                  <c:v>20.5</c:v>
                </c:pt>
                <c:pt idx="19">
                  <c:v>20.399999999999999</c:v>
                </c:pt>
                <c:pt idx="20">
                  <c:v>20.399999999999999</c:v>
                </c:pt>
                <c:pt idx="21">
                  <c:v>20.3</c:v>
                </c:pt>
                <c:pt idx="22">
                  <c:v>20.3</c:v>
                </c:pt>
                <c:pt idx="23">
                  <c:v>20.5</c:v>
                </c:pt>
                <c:pt idx="24">
                  <c:v>20.3</c:v>
                </c:pt>
                <c:pt idx="25">
                  <c:v>20.100000000000001</c:v>
                </c:pt>
                <c:pt idx="26">
                  <c:v>20.3</c:v>
                </c:pt>
                <c:pt idx="27">
                  <c:v>20.399999999999999</c:v>
                </c:pt>
                <c:pt idx="28">
                  <c:v>20.399999999999999</c:v>
                </c:pt>
                <c:pt idx="29">
                  <c:v>20.100000000000001</c:v>
                </c:pt>
                <c:pt idx="30">
                  <c:v>20.3</c:v>
                </c:pt>
                <c:pt idx="31">
                  <c:v>20.100000000000001</c:v>
                </c:pt>
                <c:pt idx="32">
                  <c:v>20.399999999999999</c:v>
                </c:pt>
                <c:pt idx="33">
                  <c:v>20.3</c:v>
                </c:pt>
                <c:pt idx="34">
                  <c:v>20.399999999999999</c:v>
                </c:pt>
                <c:pt idx="35">
                  <c:v>20.3</c:v>
                </c:pt>
                <c:pt idx="36">
                  <c:v>20.399999999999999</c:v>
                </c:pt>
                <c:pt idx="37">
                  <c:v>20.399999999999999</c:v>
                </c:pt>
                <c:pt idx="38">
                  <c:v>20.399999999999999</c:v>
                </c:pt>
                <c:pt idx="39">
                  <c:v>20.100000000000001</c:v>
                </c:pt>
                <c:pt idx="40">
                  <c:v>20.399999999999999</c:v>
                </c:pt>
                <c:pt idx="41">
                  <c:v>20.3</c:v>
                </c:pt>
                <c:pt idx="42">
                  <c:v>20.100000000000001</c:v>
                </c:pt>
                <c:pt idx="43">
                  <c:v>20</c:v>
                </c:pt>
                <c:pt idx="44">
                  <c:v>20</c:v>
                </c:pt>
                <c:pt idx="45">
                  <c:v>20.399999999999999</c:v>
                </c:pt>
                <c:pt idx="46">
                  <c:v>20.399999999999999</c:v>
                </c:pt>
                <c:pt idx="47">
                  <c:v>20.399999999999999</c:v>
                </c:pt>
                <c:pt idx="48">
                  <c:v>20.3</c:v>
                </c:pt>
                <c:pt idx="49">
                  <c:v>20.100000000000001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'21RS'!$E$2</c:f>
              <c:strCache>
                <c:ptCount val="1"/>
                <c:pt idx="0">
                  <c:v>167</c:v>
                </c:pt>
              </c:strCache>
            </c:strRef>
          </c:tx>
          <c:val>
            <c:numRef>
              <c:f>'21RS'!$E$3:$E$52</c:f>
              <c:numCache>
                <c:formatCode>General</c:formatCode>
                <c:ptCount val="50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19.2</c:v>
                </c:pt>
                <c:pt idx="6">
                  <c:v>19</c:v>
                </c:pt>
                <c:pt idx="7">
                  <c:v>19.2</c:v>
                </c:pt>
                <c:pt idx="8">
                  <c:v>19</c:v>
                </c:pt>
                <c:pt idx="9">
                  <c:v>18.8</c:v>
                </c:pt>
                <c:pt idx="10">
                  <c:v>19.2</c:v>
                </c:pt>
                <c:pt idx="11">
                  <c:v>19</c:v>
                </c:pt>
                <c:pt idx="12">
                  <c:v>19</c:v>
                </c:pt>
                <c:pt idx="13">
                  <c:v>18.8</c:v>
                </c:pt>
                <c:pt idx="14">
                  <c:v>19</c:v>
                </c:pt>
                <c:pt idx="15">
                  <c:v>19</c:v>
                </c:pt>
                <c:pt idx="16">
                  <c:v>18.899999999999999</c:v>
                </c:pt>
                <c:pt idx="17">
                  <c:v>19</c:v>
                </c:pt>
                <c:pt idx="18">
                  <c:v>19</c:v>
                </c:pt>
                <c:pt idx="19">
                  <c:v>19.2</c:v>
                </c:pt>
                <c:pt idx="20">
                  <c:v>18.899999999999999</c:v>
                </c:pt>
                <c:pt idx="21">
                  <c:v>19</c:v>
                </c:pt>
                <c:pt idx="22">
                  <c:v>18.899999999999999</c:v>
                </c:pt>
                <c:pt idx="23">
                  <c:v>19.2</c:v>
                </c:pt>
                <c:pt idx="24">
                  <c:v>19</c:v>
                </c:pt>
                <c:pt idx="25">
                  <c:v>19.2</c:v>
                </c:pt>
                <c:pt idx="26">
                  <c:v>19</c:v>
                </c:pt>
                <c:pt idx="27">
                  <c:v>18.899999999999999</c:v>
                </c:pt>
                <c:pt idx="28">
                  <c:v>18.899999999999999</c:v>
                </c:pt>
                <c:pt idx="29">
                  <c:v>19</c:v>
                </c:pt>
                <c:pt idx="30">
                  <c:v>19.2</c:v>
                </c:pt>
                <c:pt idx="31">
                  <c:v>19</c:v>
                </c:pt>
                <c:pt idx="32">
                  <c:v>19.2</c:v>
                </c:pt>
                <c:pt idx="33">
                  <c:v>18.899999999999999</c:v>
                </c:pt>
                <c:pt idx="34">
                  <c:v>19</c:v>
                </c:pt>
                <c:pt idx="35">
                  <c:v>18.899999999999999</c:v>
                </c:pt>
                <c:pt idx="36">
                  <c:v>19</c:v>
                </c:pt>
                <c:pt idx="37">
                  <c:v>18.899999999999999</c:v>
                </c:pt>
                <c:pt idx="38">
                  <c:v>19</c:v>
                </c:pt>
                <c:pt idx="39">
                  <c:v>19</c:v>
                </c:pt>
                <c:pt idx="40">
                  <c:v>18.8</c:v>
                </c:pt>
                <c:pt idx="41">
                  <c:v>19</c:v>
                </c:pt>
                <c:pt idx="42">
                  <c:v>18.8</c:v>
                </c:pt>
                <c:pt idx="43">
                  <c:v>18.8</c:v>
                </c:pt>
                <c:pt idx="44">
                  <c:v>18.8</c:v>
                </c:pt>
                <c:pt idx="45">
                  <c:v>19</c:v>
                </c:pt>
                <c:pt idx="46">
                  <c:v>19</c:v>
                </c:pt>
                <c:pt idx="47">
                  <c:v>19</c:v>
                </c:pt>
                <c:pt idx="48">
                  <c:v>18.899999999999999</c:v>
                </c:pt>
                <c:pt idx="49">
                  <c:v>19.2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'21RS'!$F$2</c:f>
              <c:strCache>
                <c:ptCount val="1"/>
                <c:pt idx="0">
                  <c:v>79</c:v>
                </c:pt>
              </c:strCache>
            </c:strRef>
          </c:tx>
          <c:val>
            <c:numRef>
              <c:f>'21RS'!$F$3:$F$52</c:f>
              <c:numCache>
                <c:formatCode>General</c:formatCode>
                <c:ptCount val="50"/>
                <c:pt idx="0">
                  <c:v>20.100000000000001</c:v>
                </c:pt>
                <c:pt idx="1">
                  <c:v>20.399999999999999</c:v>
                </c:pt>
                <c:pt idx="2">
                  <c:v>20</c:v>
                </c:pt>
                <c:pt idx="3">
                  <c:v>20.100000000000001</c:v>
                </c:pt>
                <c:pt idx="4">
                  <c:v>20.3</c:v>
                </c:pt>
                <c:pt idx="5">
                  <c:v>20.399999999999999</c:v>
                </c:pt>
                <c:pt idx="6">
                  <c:v>20.3</c:v>
                </c:pt>
                <c:pt idx="7">
                  <c:v>20.100000000000001</c:v>
                </c:pt>
                <c:pt idx="8">
                  <c:v>20.399999999999999</c:v>
                </c:pt>
                <c:pt idx="9">
                  <c:v>20</c:v>
                </c:pt>
                <c:pt idx="10">
                  <c:v>20.100000000000001</c:v>
                </c:pt>
                <c:pt idx="11">
                  <c:v>20.100000000000001</c:v>
                </c:pt>
                <c:pt idx="12">
                  <c:v>20.3</c:v>
                </c:pt>
                <c:pt idx="13">
                  <c:v>20</c:v>
                </c:pt>
                <c:pt idx="14">
                  <c:v>20</c:v>
                </c:pt>
                <c:pt idx="15">
                  <c:v>20.5</c:v>
                </c:pt>
                <c:pt idx="16">
                  <c:v>20.100000000000001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19.8</c:v>
                </c:pt>
                <c:pt idx="21">
                  <c:v>20.3</c:v>
                </c:pt>
                <c:pt idx="22">
                  <c:v>20.100000000000001</c:v>
                </c:pt>
                <c:pt idx="23">
                  <c:v>20.3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20.100000000000001</c:v>
                </c:pt>
                <c:pt idx="28">
                  <c:v>20</c:v>
                </c:pt>
                <c:pt idx="29">
                  <c:v>20</c:v>
                </c:pt>
                <c:pt idx="30">
                  <c:v>20.100000000000001</c:v>
                </c:pt>
                <c:pt idx="31">
                  <c:v>20.399999999999999</c:v>
                </c:pt>
                <c:pt idx="32">
                  <c:v>20.3</c:v>
                </c:pt>
                <c:pt idx="33">
                  <c:v>20.100000000000001</c:v>
                </c:pt>
                <c:pt idx="34">
                  <c:v>20.100000000000001</c:v>
                </c:pt>
                <c:pt idx="35">
                  <c:v>20.100000000000001</c:v>
                </c:pt>
                <c:pt idx="36">
                  <c:v>20.100000000000001</c:v>
                </c:pt>
                <c:pt idx="37">
                  <c:v>19.8</c:v>
                </c:pt>
                <c:pt idx="38">
                  <c:v>20</c:v>
                </c:pt>
                <c:pt idx="39">
                  <c:v>20.3</c:v>
                </c:pt>
                <c:pt idx="40">
                  <c:v>20.100000000000001</c:v>
                </c:pt>
                <c:pt idx="41">
                  <c:v>20.100000000000001</c:v>
                </c:pt>
                <c:pt idx="42">
                  <c:v>20.3</c:v>
                </c:pt>
                <c:pt idx="43">
                  <c:v>20.3</c:v>
                </c:pt>
                <c:pt idx="44">
                  <c:v>20</c:v>
                </c:pt>
                <c:pt idx="45">
                  <c:v>20.3</c:v>
                </c:pt>
                <c:pt idx="46">
                  <c:v>20.3</c:v>
                </c:pt>
                <c:pt idx="47">
                  <c:v>20.100000000000001</c:v>
                </c:pt>
                <c:pt idx="48">
                  <c:v>20.100000000000001</c:v>
                </c:pt>
                <c:pt idx="49">
                  <c:v>20.100000000000001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'21RS'!$G$2</c:f>
              <c:strCache>
                <c:ptCount val="1"/>
                <c:pt idx="0">
                  <c:v>302</c:v>
                </c:pt>
              </c:strCache>
            </c:strRef>
          </c:tx>
          <c:val>
            <c:numRef>
              <c:f>'21RS'!$G$3:$G$52</c:f>
              <c:numCache>
                <c:formatCode>General</c:formatCode>
                <c:ptCount val="50"/>
                <c:pt idx="0">
                  <c:v>20.3</c:v>
                </c:pt>
                <c:pt idx="1">
                  <c:v>20.3</c:v>
                </c:pt>
                <c:pt idx="2">
                  <c:v>20.3</c:v>
                </c:pt>
                <c:pt idx="3">
                  <c:v>20.3</c:v>
                </c:pt>
                <c:pt idx="4">
                  <c:v>20.3</c:v>
                </c:pt>
                <c:pt idx="5">
                  <c:v>20.3</c:v>
                </c:pt>
                <c:pt idx="6">
                  <c:v>20.3</c:v>
                </c:pt>
                <c:pt idx="7">
                  <c:v>20.3</c:v>
                </c:pt>
                <c:pt idx="8">
                  <c:v>20.100000000000001</c:v>
                </c:pt>
                <c:pt idx="9">
                  <c:v>20.3</c:v>
                </c:pt>
                <c:pt idx="10">
                  <c:v>20.3</c:v>
                </c:pt>
                <c:pt idx="11">
                  <c:v>20.3</c:v>
                </c:pt>
                <c:pt idx="12">
                  <c:v>20.3</c:v>
                </c:pt>
                <c:pt idx="13">
                  <c:v>20.3</c:v>
                </c:pt>
                <c:pt idx="14">
                  <c:v>20.100000000000001</c:v>
                </c:pt>
                <c:pt idx="15">
                  <c:v>20.3</c:v>
                </c:pt>
                <c:pt idx="16">
                  <c:v>20.399999999999999</c:v>
                </c:pt>
                <c:pt idx="17">
                  <c:v>20.100000000000001</c:v>
                </c:pt>
                <c:pt idx="18">
                  <c:v>20.100000000000001</c:v>
                </c:pt>
                <c:pt idx="19">
                  <c:v>20</c:v>
                </c:pt>
                <c:pt idx="20">
                  <c:v>20.3</c:v>
                </c:pt>
                <c:pt idx="21">
                  <c:v>20.100000000000001</c:v>
                </c:pt>
                <c:pt idx="22">
                  <c:v>20.399999999999999</c:v>
                </c:pt>
                <c:pt idx="23">
                  <c:v>20</c:v>
                </c:pt>
                <c:pt idx="24">
                  <c:v>20.100000000000001</c:v>
                </c:pt>
                <c:pt idx="25">
                  <c:v>20.3</c:v>
                </c:pt>
                <c:pt idx="26">
                  <c:v>20.399999999999999</c:v>
                </c:pt>
                <c:pt idx="27">
                  <c:v>20.399999999999999</c:v>
                </c:pt>
                <c:pt idx="28">
                  <c:v>20.3</c:v>
                </c:pt>
                <c:pt idx="29">
                  <c:v>20.100000000000001</c:v>
                </c:pt>
                <c:pt idx="30">
                  <c:v>20.100000000000001</c:v>
                </c:pt>
                <c:pt idx="31">
                  <c:v>20.399999999999999</c:v>
                </c:pt>
                <c:pt idx="32">
                  <c:v>20.3</c:v>
                </c:pt>
                <c:pt idx="33">
                  <c:v>20.399999999999999</c:v>
                </c:pt>
                <c:pt idx="34">
                  <c:v>20.100000000000001</c:v>
                </c:pt>
                <c:pt idx="35">
                  <c:v>20.3</c:v>
                </c:pt>
                <c:pt idx="36">
                  <c:v>20.399999999999999</c:v>
                </c:pt>
                <c:pt idx="37">
                  <c:v>20.399999999999999</c:v>
                </c:pt>
                <c:pt idx="38">
                  <c:v>20.100000000000001</c:v>
                </c:pt>
                <c:pt idx="39">
                  <c:v>20.399999999999999</c:v>
                </c:pt>
                <c:pt idx="40">
                  <c:v>20.100000000000001</c:v>
                </c:pt>
                <c:pt idx="41">
                  <c:v>20.100000000000001</c:v>
                </c:pt>
                <c:pt idx="42">
                  <c:v>20.3</c:v>
                </c:pt>
                <c:pt idx="43">
                  <c:v>20.3</c:v>
                </c:pt>
                <c:pt idx="44">
                  <c:v>20.399999999999999</c:v>
                </c:pt>
                <c:pt idx="45">
                  <c:v>20.399999999999999</c:v>
                </c:pt>
                <c:pt idx="46">
                  <c:v>20.3</c:v>
                </c:pt>
                <c:pt idx="47">
                  <c:v>20.3</c:v>
                </c:pt>
                <c:pt idx="48">
                  <c:v>20.399999999999999</c:v>
                </c:pt>
                <c:pt idx="49">
                  <c:v>20.399999999999999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'21RS'!$H$2</c:f>
              <c:strCache>
                <c:ptCount val="1"/>
                <c:pt idx="0">
                  <c:v>276</c:v>
                </c:pt>
              </c:strCache>
            </c:strRef>
          </c:tx>
          <c:val>
            <c:numRef>
              <c:f>'21RS'!$H$3:$H$52</c:f>
              <c:numCache>
                <c:formatCode>General</c:formatCode>
                <c:ptCount val="50"/>
                <c:pt idx="0">
                  <c:v>20.399999999999999</c:v>
                </c:pt>
                <c:pt idx="1">
                  <c:v>20.6</c:v>
                </c:pt>
                <c:pt idx="2">
                  <c:v>20.6</c:v>
                </c:pt>
                <c:pt idx="3">
                  <c:v>20.6</c:v>
                </c:pt>
                <c:pt idx="4">
                  <c:v>20.6</c:v>
                </c:pt>
                <c:pt idx="5">
                  <c:v>20.6</c:v>
                </c:pt>
                <c:pt idx="6">
                  <c:v>20.5</c:v>
                </c:pt>
                <c:pt idx="7">
                  <c:v>20.5</c:v>
                </c:pt>
                <c:pt idx="8">
                  <c:v>20.5</c:v>
                </c:pt>
                <c:pt idx="9">
                  <c:v>20.8</c:v>
                </c:pt>
                <c:pt idx="10">
                  <c:v>20.6</c:v>
                </c:pt>
                <c:pt idx="11">
                  <c:v>20.6</c:v>
                </c:pt>
                <c:pt idx="12">
                  <c:v>20.8</c:v>
                </c:pt>
                <c:pt idx="13">
                  <c:v>20.6</c:v>
                </c:pt>
                <c:pt idx="14">
                  <c:v>20.6</c:v>
                </c:pt>
                <c:pt idx="15">
                  <c:v>20.8</c:v>
                </c:pt>
                <c:pt idx="16">
                  <c:v>20.8</c:v>
                </c:pt>
                <c:pt idx="17">
                  <c:v>20.5</c:v>
                </c:pt>
                <c:pt idx="18">
                  <c:v>20.8</c:v>
                </c:pt>
                <c:pt idx="19">
                  <c:v>20.5</c:v>
                </c:pt>
                <c:pt idx="20">
                  <c:v>20.6</c:v>
                </c:pt>
                <c:pt idx="21">
                  <c:v>20.6</c:v>
                </c:pt>
                <c:pt idx="22">
                  <c:v>20.8</c:v>
                </c:pt>
                <c:pt idx="23">
                  <c:v>20.6</c:v>
                </c:pt>
                <c:pt idx="24">
                  <c:v>20.6</c:v>
                </c:pt>
                <c:pt idx="25">
                  <c:v>20.6</c:v>
                </c:pt>
                <c:pt idx="26">
                  <c:v>20.8</c:v>
                </c:pt>
                <c:pt idx="27">
                  <c:v>20.8</c:v>
                </c:pt>
                <c:pt idx="28">
                  <c:v>20.8</c:v>
                </c:pt>
                <c:pt idx="29">
                  <c:v>20.5</c:v>
                </c:pt>
                <c:pt idx="30">
                  <c:v>20.6</c:v>
                </c:pt>
                <c:pt idx="31">
                  <c:v>20.6</c:v>
                </c:pt>
                <c:pt idx="32">
                  <c:v>20.5</c:v>
                </c:pt>
                <c:pt idx="33">
                  <c:v>20.8</c:v>
                </c:pt>
                <c:pt idx="34">
                  <c:v>20.9</c:v>
                </c:pt>
                <c:pt idx="35">
                  <c:v>20.8</c:v>
                </c:pt>
                <c:pt idx="36">
                  <c:v>20.6</c:v>
                </c:pt>
                <c:pt idx="37">
                  <c:v>20.6</c:v>
                </c:pt>
                <c:pt idx="38">
                  <c:v>20.8</c:v>
                </c:pt>
                <c:pt idx="39">
                  <c:v>20.6</c:v>
                </c:pt>
                <c:pt idx="40">
                  <c:v>20.6</c:v>
                </c:pt>
                <c:pt idx="41">
                  <c:v>20.5</c:v>
                </c:pt>
                <c:pt idx="42">
                  <c:v>20.6</c:v>
                </c:pt>
                <c:pt idx="43">
                  <c:v>20.8</c:v>
                </c:pt>
                <c:pt idx="44">
                  <c:v>20.6</c:v>
                </c:pt>
                <c:pt idx="45">
                  <c:v>20.8</c:v>
                </c:pt>
                <c:pt idx="46">
                  <c:v>20.5</c:v>
                </c:pt>
                <c:pt idx="47">
                  <c:v>20.399999999999999</c:v>
                </c:pt>
                <c:pt idx="48">
                  <c:v>20.8</c:v>
                </c:pt>
                <c:pt idx="49">
                  <c:v>20.6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'21RS'!$I$2</c:f>
              <c:strCache>
                <c:ptCount val="1"/>
                <c:pt idx="0">
                  <c:v>106</c:v>
                </c:pt>
              </c:strCache>
            </c:strRef>
          </c:tx>
          <c:val>
            <c:numRef>
              <c:f>'21RS'!$I$3:$I$52</c:f>
              <c:numCache>
                <c:formatCode>General</c:formatCode>
                <c:ptCount val="50"/>
                <c:pt idx="0">
                  <c:v>18.399999999999999</c:v>
                </c:pt>
                <c:pt idx="1">
                  <c:v>18.7</c:v>
                </c:pt>
                <c:pt idx="2">
                  <c:v>18.600000000000001</c:v>
                </c:pt>
                <c:pt idx="3">
                  <c:v>18.600000000000001</c:v>
                </c:pt>
                <c:pt idx="4">
                  <c:v>18.399999999999999</c:v>
                </c:pt>
                <c:pt idx="5">
                  <c:v>18.600000000000001</c:v>
                </c:pt>
                <c:pt idx="6">
                  <c:v>18.600000000000001</c:v>
                </c:pt>
                <c:pt idx="7">
                  <c:v>18.399999999999999</c:v>
                </c:pt>
                <c:pt idx="8">
                  <c:v>18.399999999999999</c:v>
                </c:pt>
                <c:pt idx="9">
                  <c:v>18.7</c:v>
                </c:pt>
                <c:pt idx="10">
                  <c:v>18.399999999999999</c:v>
                </c:pt>
                <c:pt idx="11">
                  <c:v>18.8</c:v>
                </c:pt>
                <c:pt idx="12">
                  <c:v>18.600000000000001</c:v>
                </c:pt>
                <c:pt idx="13">
                  <c:v>18.8</c:v>
                </c:pt>
                <c:pt idx="14">
                  <c:v>19.2</c:v>
                </c:pt>
                <c:pt idx="15">
                  <c:v>18.7</c:v>
                </c:pt>
                <c:pt idx="16">
                  <c:v>18.8</c:v>
                </c:pt>
                <c:pt idx="17">
                  <c:v>18.8</c:v>
                </c:pt>
                <c:pt idx="18">
                  <c:v>18.7</c:v>
                </c:pt>
                <c:pt idx="19">
                  <c:v>18.7</c:v>
                </c:pt>
                <c:pt idx="20">
                  <c:v>18.8</c:v>
                </c:pt>
                <c:pt idx="21">
                  <c:v>18.3</c:v>
                </c:pt>
                <c:pt idx="22">
                  <c:v>18.899999999999999</c:v>
                </c:pt>
                <c:pt idx="23">
                  <c:v>18.600000000000001</c:v>
                </c:pt>
                <c:pt idx="24">
                  <c:v>18.399999999999999</c:v>
                </c:pt>
                <c:pt idx="25">
                  <c:v>18.600000000000001</c:v>
                </c:pt>
                <c:pt idx="26">
                  <c:v>18.600000000000001</c:v>
                </c:pt>
                <c:pt idx="27">
                  <c:v>18.399999999999999</c:v>
                </c:pt>
                <c:pt idx="28">
                  <c:v>18.7</c:v>
                </c:pt>
                <c:pt idx="29">
                  <c:v>18.7</c:v>
                </c:pt>
                <c:pt idx="30">
                  <c:v>18.399999999999999</c:v>
                </c:pt>
                <c:pt idx="31">
                  <c:v>18.399999999999999</c:v>
                </c:pt>
                <c:pt idx="32">
                  <c:v>18.3</c:v>
                </c:pt>
                <c:pt idx="33">
                  <c:v>18.7</c:v>
                </c:pt>
                <c:pt idx="34">
                  <c:v>18.600000000000001</c:v>
                </c:pt>
                <c:pt idx="35">
                  <c:v>18.7</c:v>
                </c:pt>
                <c:pt idx="36">
                  <c:v>18.600000000000001</c:v>
                </c:pt>
                <c:pt idx="37">
                  <c:v>18.8</c:v>
                </c:pt>
                <c:pt idx="38">
                  <c:v>18.7</c:v>
                </c:pt>
                <c:pt idx="39">
                  <c:v>18.600000000000001</c:v>
                </c:pt>
                <c:pt idx="40">
                  <c:v>18.8</c:v>
                </c:pt>
                <c:pt idx="41">
                  <c:v>18.8</c:v>
                </c:pt>
                <c:pt idx="42">
                  <c:v>18.600000000000001</c:v>
                </c:pt>
                <c:pt idx="43">
                  <c:v>18.7</c:v>
                </c:pt>
                <c:pt idx="44">
                  <c:v>18.899999999999999</c:v>
                </c:pt>
                <c:pt idx="45">
                  <c:v>18.3</c:v>
                </c:pt>
                <c:pt idx="46">
                  <c:v>18.7</c:v>
                </c:pt>
                <c:pt idx="47">
                  <c:v>18.7</c:v>
                </c:pt>
                <c:pt idx="48">
                  <c:v>18.3</c:v>
                </c:pt>
                <c:pt idx="49">
                  <c:v>18.600000000000001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39520"/>
        <c:axId val="66541056"/>
      </c:lineChart>
      <c:catAx>
        <c:axId val="66539520"/>
        <c:scaling>
          <c:orientation val="minMax"/>
        </c:scaling>
        <c:delete val="0"/>
        <c:axPos val="b"/>
        <c:majorTickMark val="out"/>
        <c:minorTickMark val="none"/>
        <c:tickLblPos val="nextTo"/>
        <c:crossAx val="66541056"/>
        <c:crosses val="autoZero"/>
        <c:auto val="1"/>
        <c:lblAlgn val="ctr"/>
        <c:lblOffset val="100"/>
        <c:noMultiLvlLbl val="0"/>
      </c:catAx>
      <c:valAx>
        <c:axId val="66541056"/>
        <c:scaling>
          <c:orientation val="minMax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539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'22LC'!$B$2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'22LC'!$B$3:$B$52</c:f>
              <c:numCache>
                <c:formatCode>General</c:formatCode>
                <c:ptCount val="50"/>
                <c:pt idx="0">
                  <c:v>0.6</c:v>
                </c:pt>
                <c:pt idx="1">
                  <c:v>0.6</c:v>
                </c:pt>
                <c:pt idx="2">
                  <c:v>0.9</c:v>
                </c:pt>
                <c:pt idx="3">
                  <c:v>0.4</c:v>
                </c:pt>
                <c:pt idx="4">
                  <c:v>0.5</c:v>
                </c:pt>
                <c:pt idx="5">
                  <c:v>0.9</c:v>
                </c:pt>
                <c:pt idx="6">
                  <c:v>0.5</c:v>
                </c:pt>
                <c:pt idx="7">
                  <c:v>0.7</c:v>
                </c:pt>
                <c:pt idx="8">
                  <c:v>0.6</c:v>
                </c:pt>
                <c:pt idx="9">
                  <c:v>0.7</c:v>
                </c:pt>
                <c:pt idx="10">
                  <c:v>0.6</c:v>
                </c:pt>
                <c:pt idx="11">
                  <c:v>0.5</c:v>
                </c:pt>
                <c:pt idx="12">
                  <c:v>0.4</c:v>
                </c:pt>
                <c:pt idx="13">
                  <c:v>0.6</c:v>
                </c:pt>
                <c:pt idx="14">
                  <c:v>0.6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0.6</c:v>
                </c:pt>
                <c:pt idx="19">
                  <c:v>0.6</c:v>
                </c:pt>
                <c:pt idx="20">
                  <c:v>0.7</c:v>
                </c:pt>
                <c:pt idx="21">
                  <c:v>0.7</c:v>
                </c:pt>
                <c:pt idx="22">
                  <c:v>0.6</c:v>
                </c:pt>
                <c:pt idx="23">
                  <c:v>0.6</c:v>
                </c:pt>
                <c:pt idx="24">
                  <c:v>0.5</c:v>
                </c:pt>
                <c:pt idx="25">
                  <c:v>0.5</c:v>
                </c:pt>
                <c:pt idx="26">
                  <c:v>0.6</c:v>
                </c:pt>
                <c:pt idx="27">
                  <c:v>0.5</c:v>
                </c:pt>
                <c:pt idx="28">
                  <c:v>0.6</c:v>
                </c:pt>
                <c:pt idx="29">
                  <c:v>0.7</c:v>
                </c:pt>
                <c:pt idx="30">
                  <c:v>0.9</c:v>
                </c:pt>
                <c:pt idx="31">
                  <c:v>0.4</c:v>
                </c:pt>
                <c:pt idx="32">
                  <c:v>0.5</c:v>
                </c:pt>
                <c:pt idx="33">
                  <c:v>0.5</c:v>
                </c:pt>
                <c:pt idx="34">
                  <c:v>0.4</c:v>
                </c:pt>
                <c:pt idx="35">
                  <c:v>0.6</c:v>
                </c:pt>
                <c:pt idx="36">
                  <c:v>0.7</c:v>
                </c:pt>
                <c:pt idx="37">
                  <c:v>0.2</c:v>
                </c:pt>
                <c:pt idx="38">
                  <c:v>0.7</c:v>
                </c:pt>
                <c:pt idx="39">
                  <c:v>0.5</c:v>
                </c:pt>
                <c:pt idx="40">
                  <c:v>0.7</c:v>
                </c:pt>
                <c:pt idx="41">
                  <c:v>0.5</c:v>
                </c:pt>
                <c:pt idx="42">
                  <c:v>0.7</c:v>
                </c:pt>
                <c:pt idx="43">
                  <c:v>0.6</c:v>
                </c:pt>
                <c:pt idx="44">
                  <c:v>0.6</c:v>
                </c:pt>
                <c:pt idx="45">
                  <c:v>0.4</c:v>
                </c:pt>
                <c:pt idx="46">
                  <c:v>0.5</c:v>
                </c:pt>
                <c:pt idx="47">
                  <c:v>0.6</c:v>
                </c:pt>
                <c:pt idx="48">
                  <c:v>0.5</c:v>
                </c:pt>
                <c:pt idx="4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'22LC'!$C$2</c:f>
              <c:strCache>
                <c:ptCount val="1"/>
                <c:pt idx="0">
                  <c:v>295</c:v>
                </c:pt>
              </c:strCache>
            </c:strRef>
          </c:tx>
          <c:val>
            <c:numRef>
              <c:f>'22LC'!$C$3:$C$52</c:f>
              <c:numCache>
                <c:formatCode>General</c:formatCode>
                <c:ptCount val="50"/>
                <c:pt idx="0">
                  <c:v>0.5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0.2</c:v>
                </c:pt>
                <c:pt idx="5">
                  <c:v>0.2</c:v>
                </c:pt>
                <c:pt idx="6">
                  <c:v>0.4</c:v>
                </c:pt>
                <c:pt idx="7">
                  <c:v>0.4</c:v>
                </c:pt>
                <c:pt idx="8">
                  <c:v>0.6</c:v>
                </c:pt>
                <c:pt idx="9">
                  <c:v>0.4</c:v>
                </c:pt>
                <c:pt idx="10">
                  <c:v>0.5</c:v>
                </c:pt>
                <c:pt idx="11">
                  <c:v>0.5</c:v>
                </c:pt>
                <c:pt idx="12">
                  <c:v>0.6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0.2</c:v>
                </c:pt>
                <c:pt idx="17">
                  <c:v>0.1</c:v>
                </c:pt>
                <c:pt idx="18">
                  <c:v>0.2</c:v>
                </c:pt>
                <c:pt idx="19">
                  <c:v>0.2</c:v>
                </c:pt>
                <c:pt idx="20">
                  <c:v>0.5</c:v>
                </c:pt>
                <c:pt idx="21">
                  <c:v>0.5</c:v>
                </c:pt>
                <c:pt idx="22">
                  <c:v>0.6</c:v>
                </c:pt>
                <c:pt idx="23">
                  <c:v>0.5</c:v>
                </c:pt>
                <c:pt idx="24">
                  <c:v>0.5</c:v>
                </c:pt>
                <c:pt idx="25">
                  <c:v>0.1</c:v>
                </c:pt>
                <c:pt idx="26">
                  <c:v>0.6</c:v>
                </c:pt>
                <c:pt idx="27">
                  <c:v>0.2</c:v>
                </c:pt>
                <c:pt idx="28">
                  <c:v>0.2</c:v>
                </c:pt>
                <c:pt idx="29">
                  <c:v>0.4</c:v>
                </c:pt>
                <c:pt idx="30">
                  <c:v>0.5</c:v>
                </c:pt>
                <c:pt idx="31">
                  <c:v>0.4</c:v>
                </c:pt>
                <c:pt idx="32">
                  <c:v>0.4</c:v>
                </c:pt>
                <c:pt idx="33">
                  <c:v>0.6</c:v>
                </c:pt>
                <c:pt idx="34">
                  <c:v>0.1</c:v>
                </c:pt>
                <c:pt idx="35">
                  <c:v>0.5</c:v>
                </c:pt>
                <c:pt idx="36">
                  <c:v>0.4</c:v>
                </c:pt>
                <c:pt idx="37">
                  <c:v>0.5</c:v>
                </c:pt>
                <c:pt idx="38">
                  <c:v>0.5</c:v>
                </c:pt>
                <c:pt idx="39">
                  <c:v>0.4</c:v>
                </c:pt>
                <c:pt idx="40">
                  <c:v>0.2</c:v>
                </c:pt>
                <c:pt idx="41">
                  <c:v>0.4</c:v>
                </c:pt>
                <c:pt idx="42">
                  <c:v>0.4</c:v>
                </c:pt>
                <c:pt idx="43">
                  <c:v>0.4</c:v>
                </c:pt>
                <c:pt idx="44">
                  <c:v>0.7</c:v>
                </c:pt>
                <c:pt idx="45">
                  <c:v>0.5</c:v>
                </c:pt>
                <c:pt idx="46">
                  <c:v>0.5</c:v>
                </c:pt>
                <c:pt idx="47">
                  <c:v>0.4</c:v>
                </c:pt>
                <c:pt idx="48">
                  <c:v>0.2</c:v>
                </c:pt>
                <c:pt idx="49">
                  <c:v>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'22LC'!$D$2</c:f>
              <c:strCache>
                <c:ptCount val="1"/>
                <c:pt idx="0">
                  <c:v>87</c:v>
                </c:pt>
              </c:strCache>
            </c:strRef>
          </c:tx>
          <c:val>
            <c:numRef>
              <c:f>'22LC'!$D$3:$D$52</c:f>
              <c:numCache>
                <c:formatCode>General</c:formatCode>
                <c:ptCount val="50"/>
                <c:pt idx="0">
                  <c:v>0.4</c:v>
                </c:pt>
                <c:pt idx="1">
                  <c:v>0.4</c:v>
                </c:pt>
                <c:pt idx="2">
                  <c:v>0.2</c:v>
                </c:pt>
                <c:pt idx="3">
                  <c:v>0.5</c:v>
                </c:pt>
                <c:pt idx="4">
                  <c:v>0.4</c:v>
                </c:pt>
                <c:pt idx="5">
                  <c:v>0.2</c:v>
                </c:pt>
                <c:pt idx="6">
                  <c:v>0.5</c:v>
                </c:pt>
                <c:pt idx="7">
                  <c:v>0.5</c:v>
                </c:pt>
                <c:pt idx="8">
                  <c:v>0.1</c:v>
                </c:pt>
                <c:pt idx="9">
                  <c:v>0.5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0.5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0.2</c:v>
                </c:pt>
                <c:pt idx="19">
                  <c:v>0.4</c:v>
                </c:pt>
                <c:pt idx="20">
                  <c:v>0.5</c:v>
                </c:pt>
                <c:pt idx="21">
                  <c:v>0.4</c:v>
                </c:pt>
                <c:pt idx="22">
                  <c:v>0.5</c:v>
                </c:pt>
                <c:pt idx="23">
                  <c:v>0.6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0.4</c:v>
                </c:pt>
                <c:pt idx="29">
                  <c:v>0.2</c:v>
                </c:pt>
                <c:pt idx="30">
                  <c:v>0.6</c:v>
                </c:pt>
                <c:pt idx="31">
                  <c:v>0.5</c:v>
                </c:pt>
                <c:pt idx="32">
                  <c:v>0.7</c:v>
                </c:pt>
                <c:pt idx="33">
                  <c:v>0.5</c:v>
                </c:pt>
                <c:pt idx="34">
                  <c:v>0.6</c:v>
                </c:pt>
                <c:pt idx="35">
                  <c:v>0.6</c:v>
                </c:pt>
                <c:pt idx="36">
                  <c:v>0.5</c:v>
                </c:pt>
                <c:pt idx="37">
                  <c:v>0.6</c:v>
                </c:pt>
                <c:pt idx="38">
                  <c:v>0.4</c:v>
                </c:pt>
                <c:pt idx="39">
                  <c:v>0.5</c:v>
                </c:pt>
                <c:pt idx="40">
                  <c:v>0.4</c:v>
                </c:pt>
                <c:pt idx="41">
                  <c:v>0.6</c:v>
                </c:pt>
                <c:pt idx="42">
                  <c:v>0.4</c:v>
                </c:pt>
                <c:pt idx="43">
                  <c:v>0.4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0.4</c:v>
                </c:pt>
                <c:pt idx="48">
                  <c:v>0.5</c:v>
                </c:pt>
                <c:pt idx="49">
                  <c:v>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'22LC'!$E$2</c:f>
              <c:strCache>
                <c:ptCount val="1"/>
                <c:pt idx="0">
                  <c:v>277</c:v>
                </c:pt>
              </c:strCache>
            </c:strRef>
          </c:tx>
          <c:val>
            <c:numRef>
              <c:f>'22LC'!$E$3:$E$52</c:f>
              <c:numCache>
                <c:formatCode>General</c:formatCode>
                <c:ptCount val="50"/>
                <c:pt idx="0">
                  <c:v>0.2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0.1</c:v>
                </c:pt>
                <c:pt idx="7">
                  <c:v>0.4</c:v>
                </c:pt>
                <c:pt idx="8">
                  <c:v>0.2</c:v>
                </c:pt>
                <c:pt idx="9">
                  <c:v>0.4</c:v>
                </c:pt>
                <c:pt idx="10">
                  <c:v>0.2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0.5</c:v>
                </c:pt>
                <c:pt idx="15">
                  <c:v>0.5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0.5</c:v>
                </c:pt>
                <c:pt idx="20">
                  <c:v>0.4</c:v>
                </c:pt>
                <c:pt idx="21">
                  <c:v>0.2</c:v>
                </c:pt>
                <c:pt idx="22">
                  <c:v>0.4</c:v>
                </c:pt>
                <c:pt idx="23">
                  <c:v>0.2</c:v>
                </c:pt>
                <c:pt idx="24">
                  <c:v>0.4</c:v>
                </c:pt>
                <c:pt idx="25">
                  <c:v>0.5</c:v>
                </c:pt>
                <c:pt idx="26">
                  <c:v>0.4</c:v>
                </c:pt>
                <c:pt idx="27">
                  <c:v>0.5</c:v>
                </c:pt>
                <c:pt idx="28">
                  <c:v>0.4</c:v>
                </c:pt>
                <c:pt idx="29">
                  <c:v>0.2</c:v>
                </c:pt>
                <c:pt idx="30">
                  <c:v>0.5</c:v>
                </c:pt>
                <c:pt idx="31">
                  <c:v>0.4</c:v>
                </c:pt>
                <c:pt idx="32">
                  <c:v>0.4</c:v>
                </c:pt>
                <c:pt idx="33">
                  <c:v>0.1</c:v>
                </c:pt>
                <c:pt idx="34">
                  <c:v>0.5</c:v>
                </c:pt>
                <c:pt idx="35">
                  <c:v>0.4</c:v>
                </c:pt>
                <c:pt idx="36">
                  <c:v>0.2</c:v>
                </c:pt>
                <c:pt idx="37">
                  <c:v>0.4</c:v>
                </c:pt>
                <c:pt idx="38">
                  <c:v>0.2</c:v>
                </c:pt>
                <c:pt idx="39">
                  <c:v>0.4</c:v>
                </c:pt>
                <c:pt idx="40">
                  <c:v>0.4</c:v>
                </c:pt>
                <c:pt idx="41">
                  <c:v>0.4</c:v>
                </c:pt>
                <c:pt idx="42">
                  <c:v>0.2</c:v>
                </c:pt>
                <c:pt idx="43">
                  <c:v>0.4</c:v>
                </c:pt>
                <c:pt idx="44">
                  <c:v>0.4</c:v>
                </c:pt>
                <c:pt idx="45">
                  <c:v>0.5</c:v>
                </c:pt>
                <c:pt idx="46">
                  <c:v>0.5</c:v>
                </c:pt>
                <c:pt idx="47">
                  <c:v>0.2</c:v>
                </c:pt>
                <c:pt idx="48">
                  <c:v>0.4</c:v>
                </c:pt>
                <c:pt idx="49">
                  <c:v>0.2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'22LC'!$F$2</c:f>
              <c:strCache>
                <c:ptCount val="1"/>
                <c:pt idx="0">
                  <c:v>78</c:v>
                </c:pt>
              </c:strCache>
            </c:strRef>
          </c:tx>
          <c:val>
            <c:numRef>
              <c:f>'22LC'!$F$3:$F$52</c:f>
              <c:numCache>
                <c:formatCode>General</c:formatCode>
                <c:ptCount val="50"/>
                <c:pt idx="0">
                  <c:v>1</c:v>
                </c:pt>
                <c:pt idx="1">
                  <c:v>0.9</c:v>
                </c:pt>
                <c:pt idx="2">
                  <c:v>1</c:v>
                </c:pt>
                <c:pt idx="3">
                  <c:v>0.7</c:v>
                </c:pt>
                <c:pt idx="4">
                  <c:v>1</c:v>
                </c:pt>
                <c:pt idx="5">
                  <c:v>0.9</c:v>
                </c:pt>
                <c:pt idx="6">
                  <c:v>0.9</c:v>
                </c:pt>
                <c:pt idx="7">
                  <c:v>0.6</c:v>
                </c:pt>
                <c:pt idx="8">
                  <c:v>1</c:v>
                </c:pt>
                <c:pt idx="9">
                  <c:v>0.7</c:v>
                </c:pt>
                <c:pt idx="10">
                  <c:v>0.6</c:v>
                </c:pt>
                <c:pt idx="11">
                  <c:v>0.9</c:v>
                </c:pt>
                <c:pt idx="12">
                  <c:v>1.1000000000000001</c:v>
                </c:pt>
                <c:pt idx="13">
                  <c:v>0.5</c:v>
                </c:pt>
                <c:pt idx="14">
                  <c:v>0.7</c:v>
                </c:pt>
                <c:pt idx="15">
                  <c:v>1.1000000000000001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1</c:v>
                </c:pt>
                <c:pt idx="20">
                  <c:v>0.7</c:v>
                </c:pt>
                <c:pt idx="21">
                  <c:v>0.9</c:v>
                </c:pt>
                <c:pt idx="22">
                  <c:v>0.9</c:v>
                </c:pt>
                <c:pt idx="23">
                  <c:v>1</c:v>
                </c:pt>
                <c:pt idx="24">
                  <c:v>1</c:v>
                </c:pt>
                <c:pt idx="25">
                  <c:v>0.9</c:v>
                </c:pt>
                <c:pt idx="26">
                  <c:v>0.9</c:v>
                </c:pt>
                <c:pt idx="27">
                  <c:v>1.1000000000000001</c:v>
                </c:pt>
                <c:pt idx="28">
                  <c:v>0.9</c:v>
                </c:pt>
                <c:pt idx="29">
                  <c:v>0.7</c:v>
                </c:pt>
                <c:pt idx="30">
                  <c:v>0.7</c:v>
                </c:pt>
                <c:pt idx="31">
                  <c:v>0.6</c:v>
                </c:pt>
                <c:pt idx="32">
                  <c:v>0.7</c:v>
                </c:pt>
                <c:pt idx="33">
                  <c:v>0.7</c:v>
                </c:pt>
                <c:pt idx="34">
                  <c:v>0.7</c:v>
                </c:pt>
                <c:pt idx="35">
                  <c:v>0.7</c:v>
                </c:pt>
                <c:pt idx="36">
                  <c:v>0.7</c:v>
                </c:pt>
                <c:pt idx="37">
                  <c:v>0.9</c:v>
                </c:pt>
                <c:pt idx="38">
                  <c:v>0.7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1.1000000000000001</c:v>
                </c:pt>
                <c:pt idx="44">
                  <c:v>0.7</c:v>
                </c:pt>
                <c:pt idx="45">
                  <c:v>0.9</c:v>
                </c:pt>
                <c:pt idx="46">
                  <c:v>0.7</c:v>
                </c:pt>
                <c:pt idx="47">
                  <c:v>0.9</c:v>
                </c:pt>
                <c:pt idx="48">
                  <c:v>1</c:v>
                </c:pt>
                <c:pt idx="49">
                  <c:v>0.7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'22LC'!$G$2</c:f>
              <c:strCache>
                <c:ptCount val="1"/>
                <c:pt idx="0">
                  <c:v>183</c:v>
                </c:pt>
              </c:strCache>
            </c:strRef>
          </c:tx>
          <c:val>
            <c:numRef>
              <c:f>'22LC'!$G$3:$G$52</c:f>
              <c:numCache>
                <c:formatCode>General</c:formatCode>
                <c:ptCount val="50"/>
                <c:pt idx="0">
                  <c:v>0.6</c:v>
                </c:pt>
                <c:pt idx="1">
                  <c:v>0.7</c:v>
                </c:pt>
                <c:pt idx="2">
                  <c:v>0.9</c:v>
                </c:pt>
                <c:pt idx="3">
                  <c:v>0.5</c:v>
                </c:pt>
                <c:pt idx="4">
                  <c:v>0.7</c:v>
                </c:pt>
                <c:pt idx="5">
                  <c:v>0.9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0.5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0.5</c:v>
                </c:pt>
                <c:pt idx="15">
                  <c:v>0.5</c:v>
                </c:pt>
                <c:pt idx="16">
                  <c:v>0.7</c:v>
                </c:pt>
                <c:pt idx="17">
                  <c:v>0.7</c:v>
                </c:pt>
                <c:pt idx="18">
                  <c:v>0.9</c:v>
                </c:pt>
                <c:pt idx="19">
                  <c:v>0.7</c:v>
                </c:pt>
                <c:pt idx="20">
                  <c:v>0.6</c:v>
                </c:pt>
                <c:pt idx="21">
                  <c:v>0.7</c:v>
                </c:pt>
                <c:pt idx="22">
                  <c:v>0.6</c:v>
                </c:pt>
                <c:pt idx="23">
                  <c:v>0.6</c:v>
                </c:pt>
                <c:pt idx="24">
                  <c:v>0.5</c:v>
                </c:pt>
                <c:pt idx="25">
                  <c:v>0.9</c:v>
                </c:pt>
                <c:pt idx="26">
                  <c:v>0.6</c:v>
                </c:pt>
                <c:pt idx="27">
                  <c:v>0.7</c:v>
                </c:pt>
                <c:pt idx="28">
                  <c:v>0.7</c:v>
                </c:pt>
                <c:pt idx="29">
                  <c:v>0.7</c:v>
                </c:pt>
                <c:pt idx="30">
                  <c:v>0.6</c:v>
                </c:pt>
                <c:pt idx="31">
                  <c:v>0.5</c:v>
                </c:pt>
                <c:pt idx="32">
                  <c:v>0.6</c:v>
                </c:pt>
                <c:pt idx="33">
                  <c:v>0.7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0.7</c:v>
                </c:pt>
                <c:pt idx="39">
                  <c:v>0.7</c:v>
                </c:pt>
                <c:pt idx="40">
                  <c:v>0.9</c:v>
                </c:pt>
                <c:pt idx="41">
                  <c:v>0.9</c:v>
                </c:pt>
                <c:pt idx="42">
                  <c:v>0.7</c:v>
                </c:pt>
                <c:pt idx="43">
                  <c:v>0.7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</c:v>
                </c:pt>
                <c:pt idx="48">
                  <c:v>0.7</c:v>
                </c:pt>
                <c:pt idx="49">
                  <c:v>0.7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'22LC'!$H$2</c:f>
              <c:strCache>
                <c:ptCount val="1"/>
                <c:pt idx="0">
                  <c:v>303</c:v>
                </c:pt>
              </c:strCache>
            </c:strRef>
          </c:tx>
          <c:val>
            <c:numRef>
              <c:f>'22LC'!$H$3:$H$52</c:f>
              <c:numCache>
                <c:formatCode>General</c:formatCode>
                <c:ptCount val="50"/>
                <c:pt idx="0">
                  <c:v>0.6</c:v>
                </c:pt>
                <c:pt idx="1">
                  <c:v>0.7</c:v>
                </c:pt>
                <c:pt idx="2">
                  <c:v>0.7</c:v>
                </c:pt>
                <c:pt idx="3">
                  <c:v>0.5</c:v>
                </c:pt>
                <c:pt idx="4">
                  <c:v>0.5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0.7</c:v>
                </c:pt>
                <c:pt idx="9">
                  <c:v>0.6</c:v>
                </c:pt>
                <c:pt idx="10">
                  <c:v>0.7</c:v>
                </c:pt>
                <c:pt idx="11">
                  <c:v>0.5</c:v>
                </c:pt>
                <c:pt idx="12">
                  <c:v>0.6</c:v>
                </c:pt>
                <c:pt idx="13">
                  <c:v>0.7</c:v>
                </c:pt>
                <c:pt idx="14">
                  <c:v>0.7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0.6</c:v>
                </c:pt>
                <c:pt idx="19">
                  <c:v>0.5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0.7</c:v>
                </c:pt>
                <c:pt idx="24">
                  <c:v>0.5</c:v>
                </c:pt>
                <c:pt idx="25">
                  <c:v>0.6</c:v>
                </c:pt>
                <c:pt idx="26">
                  <c:v>0.6</c:v>
                </c:pt>
                <c:pt idx="27">
                  <c:v>0.5</c:v>
                </c:pt>
                <c:pt idx="28">
                  <c:v>0.6</c:v>
                </c:pt>
                <c:pt idx="29">
                  <c:v>0.6</c:v>
                </c:pt>
                <c:pt idx="30">
                  <c:v>0.7</c:v>
                </c:pt>
                <c:pt idx="31">
                  <c:v>0.4</c:v>
                </c:pt>
                <c:pt idx="32">
                  <c:v>0.6</c:v>
                </c:pt>
                <c:pt idx="33">
                  <c:v>0.7</c:v>
                </c:pt>
                <c:pt idx="34">
                  <c:v>0.4</c:v>
                </c:pt>
                <c:pt idx="35">
                  <c:v>0.7</c:v>
                </c:pt>
                <c:pt idx="36">
                  <c:v>0.7</c:v>
                </c:pt>
                <c:pt idx="37">
                  <c:v>0.4</c:v>
                </c:pt>
                <c:pt idx="38">
                  <c:v>0.7</c:v>
                </c:pt>
                <c:pt idx="39">
                  <c:v>0.4</c:v>
                </c:pt>
                <c:pt idx="40">
                  <c:v>0.6</c:v>
                </c:pt>
                <c:pt idx="41">
                  <c:v>0.7</c:v>
                </c:pt>
                <c:pt idx="42">
                  <c:v>0.6</c:v>
                </c:pt>
                <c:pt idx="43">
                  <c:v>0.6</c:v>
                </c:pt>
                <c:pt idx="44">
                  <c:v>0.7</c:v>
                </c:pt>
                <c:pt idx="45">
                  <c:v>0.5</c:v>
                </c:pt>
                <c:pt idx="46">
                  <c:v>0.6</c:v>
                </c:pt>
                <c:pt idx="47">
                  <c:v>0.6</c:v>
                </c:pt>
                <c:pt idx="48">
                  <c:v>0.7</c:v>
                </c:pt>
                <c:pt idx="49">
                  <c:v>0.6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'22LC'!$I$2</c:f>
              <c:strCache>
                <c:ptCount val="1"/>
                <c:pt idx="0">
                  <c:v>188</c:v>
                </c:pt>
              </c:strCache>
            </c:strRef>
          </c:tx>
          <c:val>
            <c:numRef>
              <c:f>'22LC'!$I$3:$I$52</c:f>
              <c:numCache>
                <c:formatCode>General</c:formatCode>
                <c:ptCount val="50"/>
                <c:pt idx="0">
                  <c:v>1</c:v>
                </c:pt>
                <c:pt idx="1">
                  <c:v>0.6</c:v>
                </c:pt>
                <c:pt idx="2">
                  <c:v>0.7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0.7</c:v>
                </c:pt>
                <c:pt idx="7">
                  <c:v>0.9</c:v>
                </c:pt>
                <c:pt idx="8">
                  <c:v>0.9</c:v>
                </c:pt>
                <c:pt idx="9">
                  <c:v>1</c:v>
                </c:pt>
                <c:pt idx="10">
                  <c:v>0.9</c:v>
                </c:pt>
                <c:pt idx="11">
                  <c:v>0.6</c:v>
                </c:pt>
                <c:pt idx="12">
                  <c:v>0.4</c:v>
                </c:pt>
                <c:pt idx="13">
                  <c:v>0.7</c:v>
                </c:pt>
                <c:pt idx="14">
                  <c:v>0.9</c:v>
                </c:pt>
                <c:pt idx="15">
                  <c:v>1</c:v>
                </c:pt>
                <c:pt idx="16">
                  <c:v>0.6</c:v>
                </c:pt>
                <c:pt idx="17">
                  <c:v>0.7</c:v>
                </c:pt>
                <c:pt idx="18">
                  <c:v>0.5</c:v>
                </c:pt>
                <c:pt idx="19">
                  <c:v>0.5</c:v>
                </c:pt>
                <c:pt idx="20">
                  <c:v>1</c:v>
                </c:pt>
                <c:pt idx="21">
                  <c:v>1</c:v>
                </c:pt>
                <c:pt idx="22">
                  <c:v>0.9</c:v>
                </c:pt>
                <c:pt idx="23">
                  <c:v>0.9</c:v>
                </c:pt>
                <c:pt idx="24">
                  <c:v>1</c:v>
                </c:pt>
                <c:pt idx="25">
                  <c:v>0.7</c:v>
                </c:pt>
                <c:pt idx="26">
                  <c:v>0.6</c:v>
                </c:pt>
                <c:pt idx="27">
                  <c:v>0.6</c:v>
                </c:pt>
                <c:pt idx="28">
                  <c:v>0.6</c:v>
                </c:pt>
                <c:pt idx="29">
                  <c:v>1</c:v>
                </c:pt>
                <c:pt idx="30">
                  <c:v>0.9</c:v>
                </c:pt>
                <c:pt idx="31">
                  <c:v>1.2</c:v>
                </c:pt>
                <c:pt idx="32">
                  <c:v>1</c:v>
                </c:pt>
                <c:pt idx="33">
                  <c:v>0.9</c:v>
                </c:pt>
                <c:pt idx="34">
                  <c:v>0.7</c:v>
                </c:pt>
                <c:pt idx="35">
                  <c:v>0.7</c:v>
                </c:pt>
                <c:pt idx="36">
                  <c:v>0.6</c:v>
                </c:pt>
                <c:pt idx="37">
                  <c:v>1</c:v>
                </c:pt>
                <c:pt idx="38">
                  <c:v>0.7</c:v>
                </c:pt>
                <c:pt idx="39">
                  <c:v>0.6</c:v>
                </c:pt>
                <c:pt idx="40">
                  <c:v>0.5</c:v>
                </c:pt>
                <c:pt idx="41">
                  <c:v>0.2</c:v>
                </c:pt>
                <c:pt idx="42">
                  <c:v>1</c:v>
                </c:pt>
                <c:pt idx="43">
                  <c:v>0.6</c:v>
                </c:pt>
                <c:pt idx="44">
                  <c:v>1</c:v>
                </c:pt>
                <c:pt idx="45">
                  <c:v>0.7</c:v>
                </c:pt>
                <c:pt idx="46">
                  <c:v>0.6</c:v>
                </c:pt>
                <c:pt idx="47">
                  <c:v>0.9</c:v>
                </c:pt>
                <c:pt idx="48">
                  <c:v>0.7</c:v>
                </c:pt>
                <c:pt idx="49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81664"/>
        <c:axId val="67691648"/>
      </c:lineChart>
      <c:catAx>
        <c:axId val="67681664"/>
        <c:scaling>
          <c:orientation val="minMax"/>
        </c:scaling>
        <c:delete val="0"/>
        <c:axPos val="b"/>
        <c:majorTickMark val="out"/>
        <c:minorTickMark val="none"/>
        <c:tickLblPos val="nextTo"/>
        <c:crossAx val="67691648"/>
        <c:crosses val="autoZero"/>
        <c:auto val="1"/>
        <c:lblAlgn val="ctr"/>
        <c:lblOffset val="100"/>
        <c:noMultiLvlLbl val="0"/>
      </c:catAx>
      <c:valAx>
        <c:axId val="67691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681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'22RS'!$B$2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'22RS'!$B$3:$B$52</c:f>
              <c:numCache>
                <c:formatCode>General</c:formatCode>
                <c:ptCount val="50"/>
                <c:pt idx="0">
                  <c:v>21.4</c:v>
                </c:pt>
                <c:pt idx="1">
                  <c:v>21.6</c:v>
                </c:pt>
                <c:pt idx="2">
                  <c:v>21.7</c:v>
                </c:pt>
                <c:pt idx="3">
                  <c:v>21.9</c:v>
                </c:pt>
                <c:pt idx="4">
                  <c:v>21.6</c:v>
                </c:pt>
                <c:pt idx="5">
                  <c:v>21.9</c:v>
                </c:pt>
                <c:pt idx="6">
                  <c:v>21.6</c:v>
                </c:pt>
                <c:pt idx="7">
                  <c:v>21.7</c:v>
                </c:pt>
                <c:pt idx="8">
                  <c:v>21.5</c:v>
                </c:pt>
                <c:pt idx="9">
                  <c:v>21.7</c:v>
                </c:pt>
                <c:pt idx="10">
                  <c:v>21.7</c:v>
                </c:pt>
                <c:pt idx="11">
                  <c:v>21.6</c:v>
                </c:pt>
                <c:pt idx="12">
                  <c:v>21.6</c:v>
                </c:pt>
                <c:pt idx="13">
                  <c:v>21.7</c:v>
                </c:pt>
                <c:pt idx="14">
                  <c:v>21.7</c:v>
                </c:pt>
                <c:pt idx="15">
                  <c:v>21.6</c:v>
                </c:pt>
                <c:pt idx="16">
                  <c:v>21.6</c:v>
                </c:pt>
                <c:pt idx="17">
                  <c:v>21.5</c:v>
                </c:pt>
                <c:pt idx="18">
                  <c:v>21.6</c:v>
                </c:pt>
                <c:pt idx="19">
                  <c:v>21.7</c:v>
                </c:pt>
                <c:pt idx="20">
                  <c:v>21.7</c:v>
                </c:pt>
                <c:pt idx="21">
                  <c:v>21.7</c:v>
                </c:pt>
                <c:pt idx="22">
                  <c:v>21.5</c:v>
                </c:pt>
                <c:pt idx="23">
                  <c:v>21.9</c:v>
                </c:pt>
                <c:pt idx="24">
                  <c:v>21.7</c:v>
                </c:pt>
                <c:pt idx="25">
                  <c:v>21.6</c:v>
                </c:pt>
                <c:pt idx="26">
                  <c:v>21.5</c:v>
                </c:pt>
                <c:pt idx="27">
                  <c:v>21.7</c:v>
                </c:pt>
                <c:pt idx="28">
                  <c:v>21.6</c:v>
                </c:pt>
                <c:pt idx="29">
                  <c:v>21.6</c:v>
                </c:pt>
                <c:pt idx="30">
                  <c:v>21.5</c:v>
                </c:pt>
                <c:pt idx="31">
                  <c:v>21.9</c:v>
                </c:pt>
                <c:pt idx="32">
                  <c:v>21.6</c:v>
                </c:pt>
                <c:pt idx="33">
                  <c:v>21.7</c:v>
                </c:pt>
                <c:pt idx="34">
                  <c:v>21.9</c:v>
                </c:pt>
                <c:pt idx="35">
                  <c:v>21.7</c:v>
                </c:pt>
                <c:pt idx="36">
                  <c:v>21.7</c:v>
                </c:pt>
                <c:pt idx="37">
                  <c:v>21.9</c:v>
                </c:pt>
                <c:pt idx="38">
                  <c:v>21.5</c:v>
                </c:pt>
                <c:pt idx="39">
                  <c:v>21.5</c:v>
                </c:pt>
                <c:pt idx="40">
                  <c:v>21.7</c:v>
                </c:pt>
                <c:pt idx="41">
                  <c:v>21.9</c:v>
                </c:pt>
                <c:pt idx="42">
                  <c:v>21.7</c:v>
                </c:pt>
                <c:pt idx="43">
                  <c:v>21.6</c:v>
                </c:pt>
                <c:pt idx="44">
                  <c:v>21.6</c:v>
                </c:pt>
                <c:pt idx="45">
                  <c:v>21.6</c:v>
                </c:pt>
                <c:pt idx="46">
                  <c:v>21.6</c:v>
                </c:pt>
                <c:pt idx="47">
                  <c:v>21.5</c:v>
                </c:pt>
                <c:pt idx="48">
                  <c:v>21.7</c:v>
                </c:pt>
                <c:pt idx="49">
                  <c:v>21.7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'22RS'!$C$2</c:f>
              <c:strCache>
                <c:ptCount val="1"/>
                <c:pt idx="0">
                  <c:v>295</c:v>
                </c:pt>
              </c:strCache>
            </c:strRef>
          </c:tx>
          <c:val>
            <c:numRef>
              <c:f>'22RS'!$C$3:$C$52</c:f>
              <c:numCache>
                <c:formatCode>General</c:formatCode>
                <c:ptCount val="50"/>
                <c:pt idx="0">
                  <c:v>18.399999999999999</c:v>
                </c:pt>
                <c:pt idx="1">
                  <c:v>18.3</c:v>
                </c:pt>
                <c:pt idx="2">
                  <c:v>18.600000000000001</c:v>
                </c:pt>
                <c:pt idx="3">
                  <c:v>18.399999999999999</c:v>
                </c:pt>
                <c:pt idx="4">
                  <c:v>18.399999999999999</c:v>
                </c:pt>
                <c:pt idx="5">
                  <c:v>18.600000000000001</c:v>
                </c:pt>
                <c:pt idx="6">
                  <c:v>18.399999999999999</c:v>
                </c:pt>
                <c:pt idx="7">
                  <c:v>18.7</c:v>
                </c:pt>
                <c:pt idx="8">
                  <c:v>18.3</c:v>
                </c:pt>
                <c:pt idx="9">
                  <c:v>18.600000000000001</c:v>
                </c:pt>
                <c:pt idx="10">
                  <c:v>18.600000000000001</c:v>
                </c:pt>
                <c:pt idx="11">
                  <c:v>18.399999999999999</c:v>
                </c:pt>
                <c:pt idx="12">
                  <c:v>18.600000000000001</c:v>
                </c:pt>
                <c:pt idx="13">
                  <c:v>18.399999999999999</c:v>
                </c:pt>
                <c:pt idx="14">
                  <c:v>18.7</c:v>
                </c:pt>
                <c:pt idx="15">
                  <c:v>18.3</c:v>
                </c:pt>
                <c:pt idx="16">
                  <c:v>18.399999999999999</c:v>
                </c:pt>
                <c:pt idx="17">
                  <c:v>18.7</c:v>
                </c:pt>
                <c:pt idx="18">
                  <c:v>18.399999999999999</c:v>
                </c:pt>
                <c:pt idx="19">
                  <c:v>18.600000000000001</c:v>
                </c:pt>
                <c:pt idx="20">
                  <c:v>18.3</c:v>
                </c:pt>
                <c:pt idx="21">
                  <c:v>18.2</c:v>
                </c:pt>
                <c:pt idx="22">
                  <c:v>18.3</c:v>
                </c:pt>
                <c:pt idx="23">
                  <c:v>18.399999999999999</c:v>
                </c:pt>
                <c:pt idx="24">
                  <c:v>18.3</c:v>
                </c:pt>
                <c:pt idx="25">
                  <c:v>18.399999999999999</c:v>
                </c:pt>
                <c:pt idx="26">
                  <c:v>18.3</c:v>
                </c:pt>
                <c:pt idx="27">
                  <c:v>18.3</c:v>
                </c:pt>
                <c:pt idx="28">
                  <c:v>18.399999999999999</c:v>
                </c:pt>
                <c:pt idx="29">
                  <c:v>18.3</c:v>
                </c:pt>
                <c:pt idx="30">
                  <c:v>18.600000000000001</c:v>
                </c:pt>
                <c:pt idx="31">
                  <c:v>18.399999999999999</c:v>
                </c:pt>
                <c:pt idx="32">
                  <c:v>18.2</c:v>
                </c:pt>
                <c:pt idx="33">
                  <c:v>18.399999999999999</c:v>
                </c:pt>
                <c:pt idx="34">
                  <c:v>18.399999999999999</c:v>
                </c:pt>
                <c:pt idx="35">
                  <c:v>18.399999999999999</c:v>
                </c:pt>
                <c:pt idx="36">
                  <c:v>18.3</c:v>
                </c:pt>
                <c:pt idx="37">
                  <c:v>18.7</c:v>
                </c:pt>
                <c:pt idx="38">
                  <c:v>18.3</c:v>
                </c:pt>
                <c:pt idx="39">
                  <c:v>18.399999999999999</c:v>
                </c:pt>
                <c:pt idx="40">
                  <c:v>18.399999999999999</c:v>
                </c:pt>
                <c:pt idx="41">
                  <c:v>18.3</c:v>
                </c:pt>
                <c:pt idx="42">
                  <c:v>18.399999999999999</c:v>
                </c:pt>
                <c:pt idx="43">
                  <c:v>18.399999999999999</c:v>
                </c:pt>
                <c:pt idx="44">
                  <c:v>18.399999999999999</c:v>
                </c:pt>
                <c:pt idx="45">
                  <c:v>18.2</c:v>
                </c:pt>
                <c:pt idx="46">
                  <c:v>18.399999999999999</c:v>
                </c:pt>
                <c:pt idx="47">
                  <c:v>18.399999999999999</c:v>
                </c:pt>
                <c:pt idx="48">
                  <c:v>18.399999999999999</c:v>
                </c:pt>
                <c:pt idx="49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'22RS'!$D$2</c:f>
              <c:strCache>
                <c:ptCount val="1"/>
                <c:pt idx="0">
                  <c:v>87</c:v>
                </c:pt>
              </c:strCache>
            </c:strRef>
          </c:tx>
          <c:val>
            <c:numRef>
              <c:f>'22RS'!$D$3:$D$52</c:f>
              <c:numCache>
                <c:formatCode>General</c:formatCode>
                <c:ptCount val="50"/>
                <c:pt idx="0">
                  <c:v>19.3</c:v>
                </c:pt>
                <c:pt idx="1">
                  <c:v>19.2</c:v>
                </c:pt>
                <c:pt idx="2">
                  <c:v>19.3</c:v>
                </c:pt>
                <c:pt idx="3">
                  <c:v>18.899999999999999</c:v>
                </c:pt>
                <c:pt idx="4">
                  <c:v>19.3</c:v>
                </c:pt>
                <c:pt idx="5">
                  <c:v>19.3</c:v>
                </c:pt>
                <c:pt idx="6">
                  <c:v>19</c:v>
                </c:pt>
                <c:pt idx="7">
                  <c:v>19.3</c:v>
                </c:pt>
                <c:pt idx="8">
                  <c:v>19.3</c:v>
                </c:pt>
                <c:pt idx="9">
                  <c:v>19.2</c:v>
                </c:pt>
                <c:pt idx="10">
                  <c:v>19.399999999999999</c:v>
                </c:pt>
                <c:pt idx="11">
                  <c:v>19.2</c:v>
                </c:pt>
                <c:pt idx="12">
                  <c:v>19.399999999999999</c:v>
                </c:pt>
                <c:pt idx="13">
                  <c:v>19.2</c:v>
                </c:pt>
                <c:pt idx="14">
                  <c:v>19</c:v>
                </c:pt>
                <c:pt idx="15">
                  <c:v>19.3</c:v>
                </c:pt>
                <c:pt idx="16">
                  <c:v>19.3</c:v>
                </c:pt>
                <c:pt idx="17">
                  <c:v>19</c:v>
                </c:pt>
                <c:pt idx="18">
                  <c:v>19.5</c:v>
                </c:pt>
                <c:pt idx="19">
                  <c:v>19.2</c:v>
                </c:pt>
                <c:pt idx="20">
                  <c:v>19</c:v>
                </c:pt>
                <c:pt idx="21">
                  <c:v>19.2</c:v>
                </c:pt>
                <c:pt idx="22">
                  <c:v>19.399999999999999</c:v>
                </c:pt>
                <c:pt idx="23">
                  <c:v>19.3</c:v>
                </c:pt>
                <c:pt idx="24">
                  <c:v>19.2</c:v>
                </c:pt>
                <c:pt idx="25">
                  <c:v>19.399999999999999</c:v>
                </c:pt>
                <c:pt idx="26">
                  <c:v>19.2</c:v>
                </c:pt>
                <c:pt idx="27">
                  <c:v>19.5</c:v>
                </c:pt>
                <c:pt idx="28">
                  <c:v>19.399999999999999</c:v>
                </c:pt>
                <c:pt idx="29">
                  <c:v>19.2</c:v>
                </c:pt>
                <c:pt idx="30">
                  <c:v>19.3</c:v>
                </c:pt>
                <c:pt idx="31">
                  <c:v>19.3</c:v>
                </c:pt>
                <c:pt idx="32">
                  <c:v>19.2</c:v>
                </c:pt>
                <c:pt idx="33">
                  <c:v>19.3</c:v>
                </c:pt>
                <c:pt idx="34">
                  <c:v>19</c:v>
                </c:pt>
                <c:pt idx="35">
                  <c:v>19.3</c:v>
                </c:pt>
                <c:pt idx="36">
                  <c:v>19.2</c:v>
                </c:pt>
                <c:pt idx="37">
                  <c:v>19</c:v>
                </c:pt>
                <c:pt idx="38">
                  <c:v>19.2</c:v>
                </c:pt>
                <c:pt idx="39">
                  <c:v>19.3</c:v>
                </c:pt>
                <c:pt idx="40">
                  <c:v>19.2</c:v>
                </c:pt>
                <c:pt idx="41">
                  <c:v>19</c:v>
                </c:pt>
                <c:pt idx="42">
                  <c:v>19</c:v>
                </c:pt>
                <c:pt idx="43">
                  <c:v>19</c:v>
                </c:pt>
                <c:pt idx="44">
                  <c:v>19.2</c:v>
                </c:pt>
                <c:pt idx="45">
                  <c:v>18.899999999999999</c:v>
                </c:pt>
                <c:pt idx="46">
                  <c:v>19.3</c:v>
                </c:pt>
                <c:pt idx="47">
                  <c:v>19.2</c:v>
                </c:pt>
                <c:pt idx="48">
                  <c:v>19.3</c:v>
                </c:pt>
                <c:pt idx="49">
                  <c:v>19.3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'22RS'!$E$2</c:f>
              <c:strCache>
                <c:ptCount val="1"/>
                <c:pt idx="0">
                  <c:v>277</c:v>
                </c:pt>
              </c:strCache>
            </c:strRef>
          </c:tx>
          <c:val>
            <c:numRef>
              <c:f>'22RS'!$E$3:$E$52</c:f>
              <c:numCache>
                <c:formatCode>General</c:formatCode>
                <c:ptCount val="50"/>
                <c:pt idx="0">
                  <c:v>20</c:v>
                </c:pt>
                <c:pt idx="1">
                  <c:v>19.8</c:v>
                </c:pt>
                <c:pt idx="2">
                  <c:v>19.8</c:v>
                </c:pt>
                <c:pt idx="3">
                  <c:v>19.899999999999999</c:v>
                </c:pt>
                <c:pt idx="4">
                  <c:v>20</c:v>
                </c:pt>
                <c:pt idx="5">
                  <c:v>19.899999999999999</c:v>
                </c:pt>
                <c:pt idx="6">
                  <c:v>19.899999999999999</c:v>
                </c:pt>
                <c:pt idx="7">
                  <c:v>19.899999999999999</c:v>
                </c:pt>
                <c:pt idx="8">
                  <c:v>20</c:v>
                </c:pt>
                <c:pt idx="9">
                  <c:v>19.8</c:v>
                </c:pt>
                <c:pt idx="10">
                  <c:v>19.899999999999999</c:v>
                </c:pt>
                <c:pt idx="11">
                  <c:v>20</c:v>
                </c:pt>
                <c:pt idx="12">
                  <c:v>20</c:v>
                </c:pt>
                <c:pt idx="13">
                  <c:v>19.899999999999999</c:v>
                </c:pt>
                <c:pt idx="14">
                  <c:v>19.899999999999999</c:v>
                </c:pt>
                <c:pt idx="15">
                  <c:v>20.100000000000001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19.8</c:v>
                </c:pt>
                <c:pt idx="20">
                  <c:v>19.899999999999999</c:v>
                </c:pt>
                <c:pt idx="21">
                  <c:v>20</c:v>
                </c:pt>
                <c:pt idx="22">
                  <c:v>20</c:v>
                </c:pt>
                <c:pt idx="23">
                  <c:v>19.8</c:v>
                </c:pt>
                <c:pt idx="24">
                  <c:v>20</c:v>
                </c:pt>
                <c:pt idx="25">
                  <c:v>20.100000000000001</c:v>
                </c:pt>
                <c:pt idx="26">
                  <c:v>20.100000000000001</c:v>
                </c:pt>
                <c:pt idx="27">
                  <c:v>19.899999999999999</c:v>
                </c:pt>
                <c:pt idx="28">
                  <c:v>19.8</c:v>
                </c:pt>
                <c:pt idx="29">
                  <c:v>20</c:v>
                </c:pt>
                <c:pt idx="30">
                  <c:v>20</c:v>
                </c:pt>
                <c:pt idx="31">
                  <c:v>20.3</c:v>
                </c:pt>
                <c:pt idx="32">
                  <c:v>20</c:v>
                </c:pt>
                <c:pt idx="33">
                  <c:v>19.899999999999999</c:v>
                </c:pt>
                <c:pt idx="34">
                  <c:v>20</c:v>
                </c:pt>
                <c:pt idx="35">
                  <c:v>19.8</c:v>
                </c:pt>
                <c:pt idx="36">
                  <c:v>20</c:v>
                </c:pt>
                <c:pt idx="37">
                  <c:v>19.8</c:v>
                </c:pt>
                <c:pt idx="38">
                  <c:v>20.100000000000001</c:v>
                </c:pt>
                <c:pt idx="39">
                  <c:v>20</c:v>
                </c:pt>
                <c:pt idx="40">
                  <c:v>19.899999999999999</c:v>
                </c:pt>
                <c:pt idx="41">
                  <c:v>19.899999999999999</c:v>
                </c:pt>
                <c:pt idx="42">
                  <c:v>19.899999999999999</c:v>
                </c:pt>
                <c:pt idx="43">
                  <c:v>20.100000000000001</c:v>
                </c:pt>
                <c:pt idx="44">
                  <c:v>20.100000000000001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19.8</c:v>
                </c:pt>
                <c:pt idx="49">
                  <c:v>19.899999999999999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'22RS'!$F$2</c:f>
              <c:strCache>
                <c:ptCount val="1"/>
                <c:pt idx="0">
                  <c:v>78</c:v>
                </c:pt>
              </c:strCache>
            </c:strRef>
          </c:tx>
          <c:val>
            <c:numRef>
              <c:f>'22RS'!$F$3:$F$52</c:f>
              <c:numCache>
                <c:formatCode>General</c:formatCode>
                <c:ptCount val="50"/>
                <c:pt idx="0">
                  <c:v>20.8</c:v>
                </c:pt>
                <c:pt idx="1">
                  <c:v>20.5</c:v>
                </c:pt>
                <c:pt idx="2">
                  <c:v>20.5</c:v>
                </c:pt>
                <c:pt idx="3">
                  <c:v>20.8</c:v>
                </c:pt>
                <c:pt idx="4">
                  <c:v>20.9</c:v>
                </c:pt>
                <c:pt idx="5">
                  <c:v>20.5</c:v>
                </c:pt>
                <c:pt idx="6">
                  <c:v>20.5</c:v>
                </c:pt>
                <c:pt idx="7">
                  <c:v>20.6</c:v>
                </c:pt>
                <c:pt idx="8">
                  <c:v>20.9</c:v>
                </c:pt>
                <c:pt idx="9">
                  <c:v>20.8</c:v>
                </c:pt>
                <c:pt idx="10">
                  <c:v>20.8</c:v>
                </c:pt>
                <c:pt idx="11">
                  <c:v>20.6</c:v>
                </c:pt>
                <c:pt idx="12">
                  <c:v>20.5</c:v>
                </c:pt>
                <c:pt idx="13">
                  <c:v>20.5</c:v>
                </c:pt>
                <c:pt idx="14">
                  <c:v>20.6</c:v>
                </c:pt>
                <c:pt idx="15">
                  <c:v>20.9</c:v>
                </c:pt>
                <c:pt idx="16">
                  <c:v>20.8</c:v>
                </c:pt>
                <c:pt idx="17">
                  <c:v>20.8</c:v>
                </c:pt>
                <c:pt idx="18">
                  <c:v>20.6</c:v>
                </c:pt>
                <c:pt idx="19">
                  <c:v>20.6</c:v>
                </c:pt>
                <c:pt idx="20">
                  <c:v>21</c:v>
                </c:pt>
                <c:pt idx="21">
                  <c:v>20.8</c:v>
                </c:pt>
                <c:pt idx="22">
                  <c:v>20.5</c:v>
                </c:pt>
                <c:pt idx="23">
                  <c:v>20.6</c:v>
                </c:pt>
                <c:pt idx="24">
                  <c:v>20.8</c:v>
                </c:pt>
                <c:pt idx="25">
                  <c:v>20.8</c:v>
                </c:pt>
                <c:pt idx="26">
                  <c:v>20.8</c:v>
                </c:pt>
                <c:pt idx="27">
                  <c:v>20.399999999999999</c:v>
                </c:pt>
                <c:pt idx="28">
                  <c:v>20.6</c:v>
                </c:pt>
                <c:pt idx="29">
                  <c:v>20.399999999999999</c:v>
                </c:pt>
                <c:pt idx="30">
                  <c:v>20.6</c:v>
                </c:pt>
                <c:pt idx="31">
                  <c:v>20.8</c:v>
                </c:pt>
                <c:pt idx="32">
                  <c:v>20.8</c:v>
                </c:pt>
                <c:pt idx="33">
                  <c:v>20.6</c:v>
                </c:pt>
                <c:pt idx="34">
                  <c:v>20.399999999999999</c:v>
                </c:pt>
                <c:pt idx="35">
                  <c:v>20.6</c:v>
                </c:pt>
                <c:pt idx="36">
                  <c:v>20.9</c:v>
                </c:pt>
                <c:pt idx="37">
                  <c:v>20.8</c:v>
                </c:pt>
                <c:pt idx="38">
                  <c:v>20.9</c:v>
                </c:pt>
                <c:pt idx="39">
                  <c:v>20.6</c:v>
                </c:pt>
                <c:pt idx="40">
                  <c:v>20.399999999999999</c:v>
                </c:pt>
                <c:pt idx="41">
                  <c:v>20.8</c:v>
                </c:pt>
                <c:pt idx="42">
                  <c:v>20.6</c:v>
                </c:pt>
                <c:pt idx="43">
                  <c:v>21</c:v>
                </c:pt>
                <c:pt idx="44">
                  <c:v>20.8</c:v>
                </c:pt>
                <c:pt idx="45">
                  <c:v>20.8</c:v>
                </c:pt>
                <c:pt idx="46">
                  <c:v>20.8</c:v>
                </c:pt>
                <c:pt idx="47">
                  <c:v>20.9</c:v>
                </c:pt>
                <c:pt idx="48">
                  <c:v>20.6</c:v>
                </c:pt>
                <c:pt idx="49">
                  <c:v>20.8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'22RS'!$G$2</c:f>
              <c:strCache>
                <c:ptCount val="1"/>
                <c:pt idx="0">
                  <c:v>183</c:v>
                </c:pt>
              </c:strCache>
            </c:strRef>
          </c:tx>
          <c:val>
            <c:numRef>
              <c:f>'22RS'!$G$3:$G$52</c:f>
              <c:numCache>
                <c:formatCode>General</c:formatCode>
                <c:ptCount val="50"/>
                <c:pt idx="0">
                  <c:v>20.5</c:v>
                </c:pt>
                <c:pt idx="1">
                  <c:v>20.5</c:v>
                </c:pt>
                <c:pt idx="2">
                  <c:v>20.6</c:v>
                </c:pt>
                <c:pt idx="3">
                  <c:v>20.5</c:v>
                </c:pt>
                <c:pt idx="4">
                  <c:v>20.5</c:v>
                </c:pt>
                <c:pt idx="5">
                  <c:v>20.5</c:v>
                </c:pt>
                <c:pt idx="6">
                  <c:v>20.5</c:v>
                </c:pt>
                <c:pt idx="7">
                  <c:v>20.399999999999999</c:v>
                </c:pt>
                <c:pt idx="8">
                  <c:v>20.5</c:v>
                </c:pt>
                <c:pt idx="9">
                  <c:v>20.5</c:v>
                </c:pt>
                <c:pt idx="10">
                  <c:v>20.3</c:v>
                </c:pt>
                <c:pt idx="11">
                  <c:v>20.399999999999999</c:v>
                </c:pt>
                <c:pt idx="12">
                  <c:v>20.5</c:v>
                </c:pt>
                <c:pt idx="13">
                  <c:v>20.6</c:v>
                </c:pt>
                <c:pt idx="14">
                  <c:v>20.5</c:v>
                </c:pt>
                <c:pt idx="15">
                  <c:v>20.5</c:v>
                </c:pt>
                <c:pt idx="16">
                  <c:v>20.5</c:v>
                </c:pt>
                <c:pt idx="17">
                  <c:v>20.3</c:v>
                </c:pt>
                <c:pt idx="18">
                  <c:v>20.3</c:v>
                </c:pt>
                <c:pt idx="19">
                  <c:v>20.5</c:v>
                </c:pt>
                <c:pt idx="20">
                  <c:v>20.5</c:v>
                </c:pt>
                <c:pt idx="21">
                  <c:v>20.5</c:v>
                </c:pt>
                <c:pt idx="22">
                  <c:v>20.399999999999999</c:v>
                </c:pt>
                <c:pt idx="23">
                  <c:v>20.5</c:v>
                </c:pt>
                <c:pt idx="24">
                  <c:v>20.399999999999999</c:v>
                </c:pt>
                <c:pt idx="25">
                  <c:v>20.399999999999999</c:v>
                </c:pt>
                <c:pt idx="26">
                  <c:v>20.5</c:v>
                </c:pt>
                <c:pt idx="27">
                  <c:v>20.399999999999999</c:v>
                </c:pt>
                <c:pt idx="28">
                  <c:v>20.6</c:v>
                </c:pt>
                <c:pt idx="29">
                  <c:v>20.3</c:v>
                </c:pt>
                <c:pt idx="30">
                  <c:v>20.3</c:v>
                </c:pt>
                <c:pt idx="31">
                  <c:v>20.399999999999999</c:v>
                </c:pt>
                <c:pt idx="32">
                  <c:v>20.5</c:v>
                </c:pt>
                <c:pt idx="33">
                  <c:v>20.5</c:v>
                </c:pt>
                <c:pt idx="34">
                  <c:v>20.399999999999999</c:v>
                </c:pt>
                <c:pt idx="35">
                  <c:v>20.6</c:v>
                </c:pt>
                <c:pt idx="36">
                  <c:v>20.6</c:v>
                </c:pt>
                <c:pt idx="37">
                  <c:v>20.5</c:v>
                </c:pt>
                <c:pt idx="38">
                  <c:v>20.5</c:v>
                </c:pt>
                <c:pt idx="39">
                  <c:v>20.399999999999999</c:v>
                </c:pt>
                <c:pt idx="40">
                  <c:v>20.5</c:v>
                </c:pt>
                <c:pt idx="41">
                  <c:v>20.5</c:v>
                </c:pt>
                <c:pt idx="42">
                  <c:v>20.399999999999999</c:v>
                </c:pt>
                <c:pt idx="43">
                  <c:v>20.6</c:v>
                </c:pt>
                <c:pt idx="44">
                  <c:v>20.399999999999999</c:v>
                </c:pt>
                <c:pt idx="45">
                  <c:v>20.6</c:v>
                </c:pt>
                <c:pt idx="46">
                  <c:v>20.399999999999999</c:v>
                </c:pt>
                <c:pt idx="47">
                  <c:v>20.399999999999999</c:v>
                </c:pt>
                <c:pt idx="48">
                  <c:v>20.5</c:v>
                </c:pt>
                <c:pt idx="49">
                  <c:v>20.399999999999999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'22RS'!$H$2</c:f>
              <c:strCache>
                <c:ptCount val="1"/>
                <c:pt idx="0">
                  <c:v>303</c:v>
                </c:pt>
              </c:strCache>
            </c:strRef>
          </c:tx>
          <c:val>
            <c:numRef>
              <c:f>'22RS'!$H$3:$H$52</c:f>
              <c:numCache>
                <c:formatCode>General</c:formatCode>
                <c:ptCount val="50"/>
                <c:pt idx="0">
                  <c:v>20.399999999999999</c:v>
                </c:pt>
                <c:pt idx="1">
                  <c:v>20.5</c:v>
                </c:pt>
                <c:pt idx="2">
                  <c:v>20.5</c:v>
                </c:pt>
                <c:pt idx="3">
                  <c:v>20.5</c:v>
                </c:pt>
                <c:pt idx="4">
                  <c:v>20.100000000000001</c:v>
                </c:pt>
                <c:pt idx="5">
                  <c:v>20.5</c:v>
                </c:pt>
                <c:pt idx="6">
                  <c:v>20.399999999999999</c:v>
                </c:pt>
                <c:pt idx="7">
                  <c:v>20.399999999999999</c:v>
                </c:pt>
                <c:pt idx="8">
                  <c:v>20</c:v>
                </c:pt>
                <c:pt idx="9">
                  <c:v>20.3</c:v>
                </c:pt>
                <c:pt idx="10">
                  <c:v>20.100000000000001</c:v>
                </c:pt>
                <c:pt idx="11">
                  <c:v>19.899999999999999</c:v>
                </c:pt>
                <c:pt idx="12">
                  <c:v>20.3</c:v>
                </c:pt>
                <c:pt idx="13">
                  <c:v>20.3</c:v>
                </c:pt>
                <c:pt idx="14">
                  <c:v>20.399999999999999</c:v>
                </c:pt>
                <c:pt idx="15">
                  <c:v>20.100000000000001</c:v>
                </c:pt>
                <c:pt idx="16">
                  <c:v>20.3</c:v>
                </c:pt>
                <c:pt idx="17">
                  <c:v>20</c:v>
                </c:pt>
                <c:pt idx="18">
                  <c:v>20.100000000000001</c:v>
                </c:pt>
                <c:pt idx="19">
                  <c:v>20.3</c:v>
                </c:pt>
                <c:pt idx="20">
                  <c:v>20.3</c:v>
                </c:pt>
                <c:pt idx="21">
                  <c:v>20.3</c:v>
                </c:pt>
                <c:pt idx="22">
                  <c:v>20.100000000000001</c:v>
                </c:pt>
                <c:pt idx="23">
                  <c:v>20.3</c:v>
                </c:pt>
                <c:pt idx="24">
                  <c:v>19.899999999999999</c:v>
                </c:pt>
                <c:pt idx="25">
                  <c:v>20.100000000000001</c:v>
                </c:pt>
                <c:pt idx="26">
                  <c:v>20.100000000000001</c:v>
                </c:pt>
                <c:pt idx="27">
                  <c:v>20.3</c:v>
                </c:pt>
                <c:pt idx="28">
                  <c:v>20.3</c:v>
                </c:pt>
                <c:pt idx="29">
                  <c:v>20.100000000000001</c:v>
                </c:pt>
                <c:pt idx="30">
                  <c:v>20</c:v>
                </c:pt>
                <c:pt idx="31">
                  <c:v>20.100000000000001</c:v>
                </c:pt>
                <c:pt idx="32">
                  <c:v>20.100000000000001</c:v>
                </c:pt>
                <c:pt idx="33">
                  <c:v>20.3</c:v>
                </c:pt>
                <c:pt idx="34">
                  <c:v>20</c:v>
                </c:pt>
                <c:pt idx="35">
                  <c:v>20.100000000000001</c:v>
                </c:pt>
                <c:pt idx="36">
                  <c:v>20.100000000000001</c:v>
                </c:pt>
                <c:pt idx="37">
                  <c:v>20.3</c:v>
                </c:pt>
                <c:pt idx="38">
                  <c:v>20.3</c:v>
                </c:pt>
                <c:pt idx="39">
                  <c:v>20</c:v>
                </c:pt>
                <c:pt idx="40">
                  <c:v>20.3</c:v>
                </c:pt>
                <c:pt idx="41">
                  <c:v>20.100000000000001</c:v>
                </c:pt>
                <c:pt idx="42">
                  <c:v>20.100000000000001</c:v>
                </c:pt>
                <c:pt idx="43">
                  <c:v>20.100000000000001</c:v>
                </c:pt>
                <c:pt idx="44">
                  <c:v>20</c:v>
                </c:pt>
                <c:pt idx="45">
                  <c:v>20</c:v>
                </c:pt>
                <c:pt idx="46">
                  <c:v>19.899999999999999</c:v>
                </c:pt>
                <c:pt idx="47">
                  <c:v>20</c:v>
                </c:pt>
                <c:pt idx="48">
                  <c:v>20.3</c:v>
                </c:pt>
                <c:pt idx="49">
                  <c:v>20.100000000000001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'22RS'!$I$2</c:f>
              <c:strCache>
                <c:ptCount val="1"/>
                <c:pt idx="0">
                  <c:v>188</c:v>
                </c:pt>
              </c:strCache>
            </c:strRef>
          </c:tx>
          <c:val>
            <c:numRef>
              <c:f>'22RS'!$I$3:$I$52</c:f>
              <c:numCache>
                <c:formatCode>General</c:formatCode>
                <c:ptCount val="50"/>
                <c:pt idx="0">
                  <c:v>19.2</c:v>
                </c:pt>
                <c:pt idx="1">
                  <c:v>19.399999999999999</c:v>
                </c:pt>
                <c:pt idx="2">
                  <c:v>19.2</c:v>
                </c:pt>
                <c:pt idx="3">
                  <c:v>19.2</c:v>
                </c:pt>
                <c:pt idx="4">
                  <c:v>19.3</c:v>
                </c:pt>
                <c:pt idx="5">
                  <c:v>19.2</c:v>
                </c:pt>
                <c:pt idx="6">
                  <c:v>19</c:v>
                </c:pt>
                <c:pt idx="7">
                  <c:v>19.3</c:v>
                </c:pt>
                <c:pt idx="8">
                  <c:v>19.399999999999999</c:v>
                </c:pt>
                <c:pt idx="9">
                  <c:v>19</c:v>
                </c:pt>
                <c:pt idx="10">
                  <c:v>19.3</c:v>
                </c:pt>
                <c:pt idx="11">
                  <c:v>19.7</c:v>
                </c:pt>
                <c:pt idx="12">
                  <c:v>19.2</c:v>
                </c:pt>
                <c:pt idx="13">
                  <c:v>19.3</c:v>
                </c:pt>
                <c:pt idx="14">
                  <c:v>19.3</c:v>
                </c:pt>
                <c:pt idx="15">
                  <c:v>18.7</c:v>
                </c:pt>
                <c:pt idx="16">
                  <c:v>19.399999999999999</c:v>
                </c:pt>
                <c:pt idx="17">
                  <c:v>19.3</c:v>
                </c:pt>
                <c:pt idx="18">
                  <c:v>19.399999999999999</c:v>
                </c:pt>
                <c:pt idx="19">
                  <c:v>19.3</c:v>
                </c:pt>
                <c:pt idx="20">
                  <c:v>19.2</c:v>
                </c:pt>
                <c:pt idx="21">
                  <c:v>19.2</c:v>
                </c:pt>
                <c:pt idx="22">
                  <c:v>19</c:v>
                </c:pt>
                <c:pt idx="23">
                  <c:v>19.3</c:v>
                </c:pt>
                <c:pt idx="24">
                  <c:v>19.399999999999999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19.5</c:v>
                </c:pt>
                <c:pt idx="30">
                  <c:v>19.2</c:v>
                </c:pt>
                <c:pt idx="31">
                  <c:v>19.3</c:v>
                </c:pt>
                <c:pt idx="32">
                  <c:v>19</c:v>
                </c:pt>
                <c:pt idx="33">
                  <c:v>19.399999999999999</c:v>
                </c:pt>
                <c:pt idx="34">
                  <c:v>19.2</c:v>
                </c:pt>
                <c:pt idx="35">
                  <c:v>19.399999999999999</c:v>
                </c:pt>
                <c:pt idx="36">
                  <c:v>18.399999999999999</c:v>
                </c:pt>
                <c:pt idx="37">
                  <c:v>18.899999999999999</c:v>
                </c:pt>
                <c:pt idx="38">
                  <c:v>18.899999999999999</c:v>
                </c:pt>
                <c:pt idx="39">
                  <c:v>19.2</c:v>
                </c:pt>
                <c:pt idx="40">
                  <c:v>19.2</c:v>
                </c:pt>
                <c:pt idx="41">
                  <c:v>19</c:v>
                </c:pt>
                <c:pt idx="42">
                  <c:v>19.3</c:v>
                </c:pt>
                <c:pt idx="43">
                  <c:v>18.8</c:v>
                </c:pt>
                <c:pt idx="44">
                  <c:v>18.899999999999999</c:v>
                </c:pt>
                <c:pt idx="45">
                  <c:v>18.8</c:v>
                </c:pt>
                <c:pt idx="46">
                  <c:v>19.3</c:v>
                </c:pt>
                <c:pt idx="47">
                  <c:v>18.7</c:v>
                </c:pt>
                <c:pt idx="48">
                  <c:v>18.899999999999999</c:v>
                </c:pt>
                <c:pt idx="49">
                  <c:v>19.3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20672"/>
        <c:axId val="69038848"/>
      </c:lineChart>
      <c:catAx>
        <c:axId val="69020672"/>
        <c:scaling>
          <c:orientation val="minMax"/>
        </c:scaling>
        <c:delete val="0"/>
        <c:axPos val="b"/>
        <c:majorTickMark val="out"/>
        <c:minorTickMark val="none"/>
        <c:tickLblPos val="nextTo"/>
        <c:crossAx val="69038848"/>
        <c:crosses val="autoZero"/>
        <c:auto val="1"/>
        <c:lblAlgn val="ctr"/>
        <c:lblOffset val="100"/>
        <c:noMultiLvlLbl val="0"/>
      </c:catAx>
      <c:valAx>
        <c:axId val="69038848"/>
        <c:scaling>
          <c:orientation val="minMax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020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'23LC'!$B$2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'23LC'!$B$3:$B$52</c:f>
              <c:numCache>
                <c:formatCode>General</c:formatCode>
                <c:ptCount val="5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0.7</c:v>
                </c:pt>
                <c:pt idx="5">
                  <c:v>0.4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0.5</c:v>
                </c:pt>
                <c:pt idx="10">
                  <c:v>0.4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0.9</c:v>
                </c:pt>
                <c:pt idx="15">
                  <c:v>0.4</c:v>
                </c:pt>
                <c:pt idx="16">
                  <c:v>0.6</c:v>
                </c:pt>
                <c:pt idx="17">
                  <c:v>0.5</c:v>
                </c:pt>
                <c:pt idx="18">
                  <c:v>0.6</c:v>
                </c:pt>
                <c:pt idx="19">
                  <c:v>0.9</c:v>
                </c:pt>
                <c:pt idx="20">
                  <c:v>0.7</c:v>
                </c:pt>
                <c:pt idx="21">
                  <c:v>0.6</c:v>
                </c:pt>
                <c:pt idx="22">
                  <c:v>0.5</c:v>
                </c:pt>
                <c:pt idx="23">
                  <c:v>0.6</c:v>
                </c:pt>
                <c:pt idx="24">
                  <c:v>0.5</c:v>
                </c:pt>
                <c:pt idx="25">
                  <c:v>0.4</c:v>
                </c:pt>
                <c:pt idx="26">
                  <c:v>0.5</c:v>
                </c:pt>
                <c:pt idx="27">
                  <c:v>0.5</c:v>
                </c:pt>
                <c:pt idx="28">
                  <c:v>0.4</c:v>
                </c:pt>
                <c:pt idx="29">
                  <c:v>0.6</c:v>
                </c:pt>
                <c:pt idx="30">
                  <c:v>0.5</c:v>
                </c:pt>
                <c:pt idx="31">
                  <c:v>0.4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0.7</c:v>
                </c:pt>
                <c:pt idx="36">
                  <c:v>0.4</c:v>
                </c:pt>
                <c:pt idx="37">
                  <c:v>0.6</c:v>
                </c:pt>
                <c:pt idx="38">
                  <c:v>0.9</c:v>
                </c:pt>
                <c:pt idx="39">
                  <c:v>0.4</c:v>
                </c:pt>
                <c:pt idx="40">
                  <c:v>0.6</c:v>
                </c:pt>
                <c:pt idx="41">
                  <c:v>0.7</c:v>
                </c:pt>
                <c:pt idx="42">
                  <c:v>0.4</c:v>
                </c:pt>
                <c:pt idx="43">
                  <c:v>0.4</c:v>
                </c:pt>
                <c:pt idx="44">
                  <c:v>0.5</c:v>
                </c:pt>
                <c:pt idx="45">
                  <c:v>0.6</c:v>
                </c:pt>
                <c:pt idx="46">
                  <c:v>0.5</c:v>
                </c:pt>
                <c:pt idx="47">
                  <c:v>0.6</c:v>
                </c:pt>
                <c:pt idx="48">
                  <c:v>0.5</c:v>
                </c:pt>
                <c:pt idx="49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'23LC'!$C$2</c:f>
              <c:strCache>
                <c:ptCount val="1"/>
                <c:pt idx="0">
                  <c:v>257</c:v>
                </c:pt>
              </c:strCache>
            </c:strRef>
          </c:tx>
          <c:val>
            <c:numRef>
              <c:f>'23LC'!$C$3:$C$52</c:f>
              <c:numCache>
                <c:formatCode>General</c:formatCode>
                <c:ptCount val="50"/>
                <c:pt idx="0">
                  <c:v>0.5</c:v>
                </c:pt>
                <c:pt idx="1">
                  <c:v>0.5</c:v>
                </c:pt>
                <c:pt idx="2">
                  <c:v>0.6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0.5</c:v>
                </c:pt>
                <c:pt idx="11">
                  <c:v>0.5</c:v>
                </c:pt>
                <c:pt idx="12">
                  <c:v>0.2</c:v>
                </c:pt>
                <c:pt idx="13">
                  <c:v>0.7</c:v>
                </c:pt>
                <c:pt idx="14">
                  <c:v>0.4</c:v>
                </c:pt>
                <c:pt idx="15">
                  <c:v>0.5</c:v>
                </c:pt>
                <c:pt idx="16">
                  <c:v>0.7</c:v>
                </c:pt>
                <c:pt idx="17">
                  <c:v>0.2</c:v>
                </c:pt>
                <c:pt idx="18">
                  <c:v>0.4</c:v>
                </c:pt>
                <c:pt idx="19">
                  <c:v>0.2</c:v>
                </c:pt>
                <c:pt idx="20">
                  <c:v>0.2</c:v>
                </c:pt>
                <c:pt idx="21">
                  <c:v>0.5</c:v>
                </c:pt>
                <c:pt idx="22">
                  <c:v>0.4</c:v>
                </c:pt>
                <c:pt idx="23">
                  <c:v>0.5</c:v>
                </c:pt>
                <c:pt idx="24">
                  <c:v>0.4</c:v>
                </c:pt>
                <c:pt idx="25">
                  <c:v>0.5</c:v>
                </c:pt>
                <c:pt idx="26">
                  <c:v>0.2</c:v>
                </c:pt>
                <c:pt idx="27">
                  <c:v>0.2</c:v>
                </c:pt>
                <c:pt idx="28">
                  <c:v>0.4</c:v>
                </c:pt>
                <c:pt idx="29">
                  <c:v>0.6</c:v>
                </c:pt>
                <c:pt idx="30">
                  <c:v>0.2</c:v>
                </c:pt>
                <c:pt idx="31">
                  <c:v>0.4</c:v>
                </c:pt>
                <c:pt idx="32">
                  <c:v>0.4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0.5</c:v>
                </c:pt>
                <c:pt idx="42">
                  <c:v>0.2</c:v>
                </c:pt>
                <c:pt idx="43">
                  <c:v>0.4</c:v>
                </c:pt>
                <c:pt idx="44">
                  <c:v>0.5</c:v>
                </c:pt>
                <c:pt idx="45">
                  <c:v>0.6</c:v>
                </c:pt>
                <c:pt idx="46">
                  <c:v>0.4</c:v>
                </c:pt>
                <c:pt idx="47">
                  <c:v>0.4</c:v>
                </c:pt>
                <c:pt idx="48">
                  <c:v>0.4</c:v>
                </c:pt>
                <c:pt idx="49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'23LC'!$D$2</c:f>
              <c:strCache>
                <c:ptCount val="1"/>
                <c:pt idx="0">
                  <c:v>267</c:v>
                </c:pt>
              </c:strCache>
            </c:strRef>
          </c:tx>
          <c:val>
            <c:numRef>
              <c:f>'23LC'!$D$3:$D$52</c:f>
              <c:numCache>
                <c:formatCode>General</c:formatCode>
                <c:ptCount val="50"/>
                <c:pt idx="0">
                  <c:v>0.2</c:v>
                </c:pt>
                <c:pt idx="1">
                  <c:v>0.5</c:v>
                </c:pt>
                <c:pt idx="2">
                  <c:v>0.6</c:v>
                </c:pt>
                <c:pt idx="3">
                  <c:v>0.6</c:v>
                </c:pt>
                <c:pt idx="4">
                  <c:v>0.4</c:v>
                </c:pt>
                <c:pt idx="5">
                  <c:v>0.6</c:v>
                </c:pt>
                <c:pt idx="6">
                  <c:v>0.5</c:v>
                </c:pt>
                <c:pt idx="7">
                  <c:v>0.2</c:v>
                </c:pt>
                <c:pt idx="8">
                  <c:v>0.4</c:v>
                </c:pt>
                <c:pt idx="9">
                  <c:v>0.1</c:v>
                </c:pt>
                <c:pt idx="10">
                  <c:v>0.5</c:v>
                </c:pt>
                <c:pt idx="11">
                  <c:v>0.6</c:v>
                </c:pt>
                <c:pt idx="12">
                  <c:v>0.4</c:v>
                </c:pt>
                <c:pt idx="13">
                  <c:v>0.4</c:v>
                </c:pt>
                <c:pt idx="14">
                  <c:v>0.2</c:v>
                </c:pt>
                <c:pt idx="15">
                  <c:v>0.5</c:v>
                </c:pt>
                <c:pt idx="16">
                  <c:v>0.2</c:v>
                </c:pt>
                <c:pt idx="17">
                  <c:v>0.5</c:v>
                </c:pt>
                <c:pt idx="18">
                  <c:v>0.4</c:v>
                </c:pt>
                <c:pt idx="19">
                  <c:v>0.2</c:v>
                </c:pt>
                <c:pt idx="20">
                  <c:v>0.1</c:v>
                </c:pt>
                <c:pt idx="21">
                  <c:v>0.6</c:v>
                </c:pt>
                <c:pt idx="22">
                  <c:v>0.5</c:v>
                </c:pt>
                <c:pt idx="23">
                  <c:v>0.2</c:v>
                </c:pt>
                <c:pt idx="24">
                  <c:v>0.5</c:v>
                </c:pt>
                <c:pt idx="25">
                  <c:v>0.4</c:v>
                </c:pt>
                <c:pt idx="26">
                  <c:v>0.4</c:v>
                </c:pt>
                <c:pt idx="27">
                  <c:v>0.5</c:v>
                </c:pt>
                <c:pt idx="28">
                  <c:v>0.6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0.6</c:v>
                </c:pt>
                <c:pt idx="33">
                  <c:v>0.4</c:v>
                </c:pt>
                <c:pt idx="34">
                  <c:v>0.4</c:v>
                </c:pt>
                <c:pt idx="35">
                  <c:v>0.5</c:v>
                </c:pt>
                <c:pt idx="36">
                  <c:v>0.4</c:v>
                </c:pt>
                <c:pt idx="37">
                  <c:v>0.5</c:v>
                </c:pt>
                <c:pt idx="38">
                  <c:v>0.5</c:v>
                </c:pt>
                <c:pt idx="39">
                  <c:v>0.2</c:v>
                </c:pt>
                <c:pt idx="40">
                  <c:v>0.7</c:v>
                </c:pt>
                <c:pt idx="41">
                  <c:v>0.2</c:v>
                </c:pt>
                <c:pt idx="42">
                  <c:v>0.6</c:v>
                </c:pt>
                <c:pt idx="43">
                  <c:v>0.6</c:v>
                </c:pt>
                <c:pt idx="44">
                  <c:v>0.2</c:v>
                </c:pt>
                <c:pt idx="45">
                  <c:v>0.2</c:v>
                </c:pt>
                <c:pt idx="46">
                  <c:v>0.5</c:v>
                </c:pt>
                <c:pt idx="47">
                  <c:v>0.4</c:v>
                </c:pt>
                <c:pt idx="48">
                  <c:v>0.4</c:v>
                </c:pt>
                <c:pt idx="49">
                  <c:v>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'23LC'!$E$2</c:f>
              <c:strCache>
                <c:ptCount val="1"/>
                <c:pt idx="0">
                  <c:v>126</c:v>
                </c:pt>
              </c:strCache>
            </c:strRef>
          </c:tx>
          <c:val>
            <c:numRef>
              <c:f>'23LC'!$E$3:$E$52</c:f>
              <c:numCache>
                <c:formatCode>General</c:formatCode>
                <c:ptCount val="50"/>
                <c:pt idx="0">
                  <c:v>0.2</c:v>
                </c:pt>
                <c:pt idx="1">
                  <c:v>0.2</c:v>
                </c:pt>
                <c:pt idx="2">
                  <c:v>0.6</c:v>
                </c:pt>
                <c:pt idx="3">
                  <c:v>0.4</c:v>
                </c:pt>
                <c:pt idx="4">
                  <c:v>0.2</c:v>
                </c:pt>
                <c:pt idx="5">
                  <c:v>0.4</c:v>
                </c:pt>
                <c:pt idx="6">
                  <c:v>0.2</c:v>
                </c:pt>
                <c:pt idx="7">
                  <c:v>0.2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0.5</c:v>
                </c:pt>
                <c:pt idx="12">
                  <c:v>0.5</c:v>
                </c:pt>
                <c:pt idx="13">
                  <c:v>0.2</c:v>
                </c:pt>
                <c:pt idx="14">
                  <c:v>0.4</c:v>
                </c:pt>
                <c:pt idx="15">
                  <c:v>0.4</c:v>
                </c:pt>
                <c:pt idx="16">
                  <c:v>0.2</c:v>
                </c:pt>
                <c:pt idx="17">
                  <c:v>0.4</c:v>
                </c:pt>
                <c:pt idx="18">
                  <c:v>0.2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0.5</c:v>
                </c:pt>
                <c:pt idx="23">
                  <c:v>0.2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0.4</c:v>
                </c:pt>
                <c:pt idx="28">
                  <c:v>0.4</c:v>
                </c:pt>
                <c:pt idx="29">
                  <c:v>0.2</c:v>
                </c:pt>
                <c:pt idx="30">
                  <c:v>0.5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0.2</c:v>
                </c:pt>
                <c:pt idx="35">
                  <c:v>0.1</c:v>
                </c:pt>
                <c:pt idx="36">
                  <c:v>0.4</c:v>
                </c:pt>
                <c:pt idx="37">
                  <c:v>0.2</c:v>
                </c:pt>
                <c:pt idx="38">
                  <c:v>0.2</c:v>
                </c:pt>
                <c:pt idx="39">
                  <c:v>0.4</c:v>
                </c:pt>
                <c:pt idx="40">
                  <c:v>0.1</c:v>
                </c:pt>
                <c:pt idx="41">
                  <c:v>0.2</c:v>
                </c:pt>
                <c:pt idx="42">
                  <c:v>0.4</c:v>
                </c:pt>
                <c:pt idx="43">
                  <c:v>0.4</c:v>
                </c:pt>
                <c:pt idx="44">
                  <c:v>0.4</c:v>
                </c:pt>
                <c:pt idx="45">
                  <c:v>0.2</c:v>
                </c:pt>
                <c:pt idx="46">
                  <c:v>0.5</c:v>
                </c:pt>
                <c:pt idx="47">
                  <c:v>0.4</c:v>
                </c:pt>
                <c:pt idx="48">
                  <c:v>0.4</c:v>
                </c:pt>
                <c:pt idx="49">
                  <c:v>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'23LC'!$F$2</c:f>
              <c:strCache>
                <c:ptCount val="1"/>
                <c:pt idx="0">
                  <c:v>280</c:v>
                </c:pt>
              </c:strCache>
            </c:strRef>
          </c:tx>
          <c:val>
            <c:numRef>
              <c:f>'23LC'!$F$3:$F$52</c:f>
              <c:numCache>
                <c:formatCode>General</c:formatCode>
                <c:ptCount val="50"/>
                <c:pt idx="0">
                  <c:v>0.9</c:v>
                </c:pt>
                <c:pt idx="1">
                  <c:v>0.7</c:v>
                </c:pt>
                <c:pt idx="2">
                  <c:v>0.9</c:v>
                </c:pt>
                <c:pt idx="3">
                  <c:v>1</c:v>
                </c:pt>
                <c:pt idx="4">
                  <c:v>0.7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1.1000000000000001</c:v>
                </c:pt>
                <c:pt idx="9">
                  <c:v>1</c:v>
                </c:pt>
                <c:pt idx="10">
                  <c:v>0.9</c:v>
                </c:pt>
                <c:pt idx="11">
                  <c:v>0.6</c:v>
                </c:pt>
                <c:pt idx="12">
                  <c:v>0.9</c:v>
                </c:pt>
                <c:pt idx="13">
                  <c:v>1.1000000000000001</c:v>
                </c:pt>
                <c:pt idx="14">
                  <c:v>0.9</c:v>
                </c:pt>
                <c:pt idx="15">
                  <c:v>0.7</c:v>
                </c:pt>
                <c:pt idx="16">
                  <c:v>1.1000000000000001</c:v>
                </c:pt>
                <c:pt idx="17">
                  <c:v>0.9</c:v>
                </c:pt>
                <c:pt idx="18">
                  <c:v>0.9</c:v>
                </c:pt>
                <c:pt idx="19">
                  <c:v>1</c:v>
                </c:pt>
                <c:pt idx="20">
                  <c:v>0.9</c:v>
                </c:pt>
                <c:pt idx="21">
                  <c:v>0.7</c:v>
                </c:pt>
                <c:pt idx="22">
                  <c:v>0.9</c:v>
                </c:pt>
                <c:pt idx="23">
                  <c:v>0.7</c:v>
                </c:pt>
                <c:pt idx="24">
                  <c:v>0.9</c:v>
                </c:pt>
                <c:pt idx="25">
                  <c:v>1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0.6</c:v>
                </c:pt>
                <c:pt idx="30">
                  <c:v>0.9</c:v>
                </c:pt>
                <c:pt idx="31">
                  <c:v>0.7</c:v>
                </c:pt>
                <c:pt idx="32">
                  <c:v>0.9</c:v>
                </c:pt>
                <c:pt idx="33">
                  <c:v>0.7</c:v>
                </c:pt>
                <c:pt idx="34">
                  <c:v>0.9</c:v>
                </c:pt>
                <c:pt idx="35">
                  <c:v>0.7</c:v>
                </c:pt>
                <c:pt idx="36">
                  <c:v>1</c:v>
                </c:pt>
                <c:pt idx="37">
                  <c:v>1.1000000000000001</c:v>
                </c:pt>
                <c:pt idx="38">
                  <c:v>0.7</c:v>
                </c:pt>
                <c:pt idx="39">
                  <c:v>0.9</c:v>
                </c:pt>
                <c:pt idx="40">
                  <c:v>0.7</c:v>
                </c:pt>
                <c:pt idx="41">
                  <c:v>0.7</c:v>
                </c:pt>
                <c:pt idx="42">
                  <c:v>0.7</c:v>
                </c:pt>
                <c:pt idx="43">
                  <c:v>0.9</c:v>
                </c:pt>
                <c:pt idx="44">
                  <c:v>0.9</c:v>
                </c:pt>
                <c:pt idx="45">
                  <c:v>1</c:v>
                </c:pt>
                <c:pt idx="46">
                  <c:v>1.1000000000000001</c:v>
                </c:pt>
                <c:pt idx="47">
                  <c:v>0.7</c:v>
                </c:pt>
                <c:pt idx="48">
                  <c:v>1</c:v>
                </c:pt>
                <c:pt idx="49">
                  <c:v>0.9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'23LC'!$G$2</c:f>
              <c:strCache>
                <c:ptCount val="1"/>
                <c:pt idx="0">
                  <c:v>203</c:v>
                </c:pt>
              </c:strCache>
            </c:strRef>
          </c:tx>
          <c:val>
            <c:numRef>
              <c:f>'23LC'!$G$3:$G$52</c:f>
              <c:numCache>
                <c:formatCode>General</c:formatCode>
                <c:ptCount val="50"/>
                <c:pt idx="0">
                  <c:v>0.7</c:v>
                </c:pt>
                <c:pt idx="1">
                  <c:v>0.6</c:v>
                </c:pt>
                <c:pt idx="2">
                  <c:v>0.6</c:v>
                </c:pt>
                <c:pt idx="3">
                  <c:v>0.5</c:v>
                </c:pt>
                <c:pt idx="4">
                  <c:v>0.7</c:v>
                </c:pt>
                <c:pt idx="5">
                  <c:v>0.6</c:v>
                </c:pt>
                <c:pt idx="6">
                  <c:v>0.6</c:v>
                </c:pt>
                <c:pt idx="7">
                  <c:v>0.7</c:v>
                </c:pt>
                <c:pt idx="8">
                  <c:v>0.9</c:v>
                </c:pt>
                <c:pt idx="9">
                  <c:v>0.7</c:v>
                </c:pt>
                <c:pt idx="10">
                  <c:v>0.6</c:v>
                </c:pt>
                <c:pt idx="11">
                  <c:v>0.5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0.6</c:v>
                </c:pt>
                <c:pt idx="16">
                  <c:v>0.7</c:v>
                </c:pt>
                <c:pt idx="17">
                  <c:v>0.6</c:v>
                </c:pt>
                <c:pt idx="18">
                  <c:v>0.6</c:v>
                </c:pt>
                <c:pt idx="19">
                  <c:v>0.9</c:v>
                </c:pt>
                <c:pt idx="20">
                  <c:v>0.7</c:v>
                </c:pt>
                <c:pt idx="21">
                  <c:v>0.5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0.7</c:v>
                </c:pt>
                <c:pt idx="28">
                  <c:v>0.9</c:v>
                </c:pt>
                <c:pt idx="29">
                  <c:v>0.6</c:v>
                </c:pt>
                <c:pt idx="30">
                  <c:v>0.7</c:v>
                </c:pt>
                <c:pt idx="31">
                  <c:v>0.6</c:v>
                </c:pt>
                <c:pt idx="32">
                  <c:v>0.7</c:v>
                </c:pt>
                <c:pt idx="33">
                  <c:v>0.4</c:v>
                </c:pt>
                <c:pt idx="34">
                  <c:v>0.7</c:v>
                </c:pt>
                <c:pt idx="35">
                  <c:v>0.9</c:v>
                </c:pt>
                <c:pt idx="36">
                  <c:v>0.7</c:v>
                </c:pt>
                <c:pt idx="37">
                  <c:v>0.7</c:v>
                </c:pt>
                <c:pt idx="38">
                  <c:v>0.7</c:v>
                </c:pt>
                <c:pt idx="39">
                  <c:v>0.7</c:v>
                </c:pt>
                <c:pt idx="40">
                  <c:v>0.7</c:v>
                </c:pt>
                <c:pt idx="41">
                  <c:v>0.7</c:v>
                </c:pt>
                <c:pt idx="42">
                  <c:v>0.6</c:v>
                </c:pt>
                <c:pt idx="43">
                  <c:v>0.6</c:v>
                </c:pt>
                <c:pt idx="44">
                  <c:v>0.7</c:v>
                </c:pt>
                <c:pt idx="45">
                  <c:v>0.7</c:v>
                </c:pt>
                <c:pt idx="46">
                  <c:v>0.6</c:v>
                </c:pt>
                <c:pt idx="47">
                  <c:v>0.7</c:v>
                </c:pt>
                <c:pt idx="48">
                  <c:v>0.7</c:v>
                </c:pt>
                <c:pt idx="49">
                  <c:v>0.6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'23LC'!$H$2</c:f>
              <c:strCache>
                <c:ptCount val="1"/>
                <c:pt idx="0">
                  <c:v>244</c:v>
                </c:pt>
              </c:strCache>
            </c:strRef>
          </c:tx>
          <c:val>
            <c:numRef>
              <c:f>'23LC'!$H$3:$H$52</c:f>
              <c:numCache>
                <c:formatCode>General</c:formatCode>
                <c:ptCount val="5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0.5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0.4</c:v>
                </c:pt>
                <c:pt idx="11">
                  <c:v>0.6</c:v>
                </c:pt>
                <c:pt idx="12">
                  <c:v>0.6</c:v>
                </c:pt>
                <c:pt idx="13">
                  <c:v>0.7</c:v>
                </c:pt>
                <c:pt idx="14">
                  <c:v>0.6</c:v>
                </c:pt>
                <c:pt idx="15">
                  <c:v>0.5</c:v>
                </c:pt>
                <c:pt idx="16">
                  <c:v>0.7</c:v>
                </c:pt>
                <c:pt idx="17">
                  <c:v>0.5</c:v>
                </c:pt>
                <c:pt idx="18">
                  <c:v>0.6</c:v>
                </c:pt>
                <c:pt idx="19">
                  <c:v>0.6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0.6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0.5</c:v>
                </c:pt>
                <c:pt idx="28">
                  <c:v>0.5</c:v>
                </c:pt>
                <c:pt idx="29">
                  <c:v>0.7</c:v>
                </c:pt>
                <c:pt idx="30">
                  <c:v>0.5</c:v>
                </c:pt>
                <c:pt idx="31">
                  <c:v>0.5</c:v>
                </c:pt>
                <c:pt idx="32">
                  <c:v>0.6</c:v>
                </c:pt>
                <c:pt idx="33">
                  <c:v>0.5</c:v>
                </c:pt>
                <c:pt idx="34">
                  <c:v>0.6</c:v>
                </c:pt>
                <c:pt idx="35">
                  <c:v>0.6</c:v>
                </c:pt>
                <c:pt idx="36">
                  <c:v>0.5</c:v>
                </c:pt>
                <c:pt idx="37">
                  <c:v>0.7</c:v>
                </c:pt>
                <c:pt idx="38">
                  <c:v>0.6</c:v>
                </c:pt>
                <c:pt idx="39">
                  <c:v>0.6</c:v>
                </c:pt>
                <c:pt idx="40">
                  <c:v>0.7</c:v>
                </c:pt>
                <c:pt idx="41">
                  <c:v>0.7</c:v>
                </c:pt>
                <c:pt idx="42">
                  <c:v>0.5</c:v>
                </c:pt>
                <c:pt idx="43">
                  <c:v>0.4</c:v>
                </c:pt>
                <c:pt idx="44">
                  <c:v>0.6</c:v>
                </c:pt>
                <c:pt idx="45">
                  <c:v>0.6</c:v>
                </c:pt>
                <c:pt idx="46">
                  <c:v>0.5</c:v>
                </c:pt>
                <c:pt idx="47">
                  <c:v>0.7</c:v>
                </c:pt>
                <c:pt idx="48">
                  <c:v>0.6</c:v>
                </c:pt>
                <c:pt idx="49">
                  <c:v>0.4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'23LC'!$I$2</c:f>
              <c:strCache>
                <c:ptCount val="1"/>
                <c:pt idx="0">
                  <c:v>62</c:v>
                </c:pt>
              </c:strCache>
            </c:strRef>
          </c:tx>
          <c:val>
            <c:numRef>
              <c:f>'23LC'!$I$3:$I$52</c:f>
              <c:numCache>
                <c:formatCode>General</c:formatCode>
                <c:ptCount val="50"/>
                <c:pt idx="0">
                  <c:v>-0.1</c:v>
                </c:pt>
                <c:pt idx="1">
                  <c:v>0.1</c:v>
                </c:pt>
                <c:pt idx="2">
                  <c:v>0.2</c:v>
                </c:pt>
                <c:pt idx="3">
                  <c:v>0.7</c:v>
                </c:pt>
                <c:pt idx="4">
                  <c:v>-0.2</c:v>
                </c:pt>
                <c:pt idx="5">
                  <c:v>0</c:v>
                </c:pt>
                <c:pt idx="6">
                  <c:v>0.4</c:v>
                </c:pt>
                <c:pt idx="7">
                  <c:v>0.4</c:v>
                </c:pt>
                <c:pt idx="8">
                  <c:v>0.1</c:v>
                </c:pt>
                <c:pt idx="9">
                  <c:v>0.2</c:v>
                </c:pt>
                <c:pt idx="10">
                  <c:v>0.2</c:v>
                </c:pt>
                <c:pt idx="11">
                  <c:v>0.4</c:v>
                </c:pt>
                <c:pt idx="12">
                  <c:v>-0.1</c:v>
                </c:pt>
                <c:pt idx="13">
                  <c:v>0.2</c:v>
                </c:pt>
                <c:pt idx="14">
                  <c:v>0.4</c:v>
                </c:pt>
                <c:pt idx="15">
                  <c:v>-0.1</c:v>
                </c:pt>
                <c:pt idx="16">
                  <c:v>0.4</c:v>
                </c:pt>
                <c:pt idx="17">
                  <c:v>-0.1</c:v>
                </c:pt>
                <c:pt idx="18">
                  <c:v>0.7</c:v>
                </c:pt>
                <c:pt idx="19">
                  <c:v>0.2</c:v>
                </c:pt>
                <c:pt idx="20">
                  <c:v>0.4</c:v>
                </c:pt>
                <c:pt idx="21">
                  <c:v>0.7</c:v>
                </c:pt>
                <c:pt idx="22">
                  <c:v>0.2</c:v>
                </c:pt>
                <c:pt idx="23">
                  <c:v>0.6</c:v>
                </c:pt>
                <c:pt idx="24">
                  <c:v>0.2</c:v>
                </c:pt>
                <c:pt idx="25">
                  <c:v>0.6</c:v>
                </c:pt>
                <c:pt idx="26">
                  <c:v>0.4</c:v>
                </c:pt>
                <c:pt idx="27">
                  <c:v>0.4</c:v>
                </c:pt>
                <c:pt idx="28">
                  <c:v>0.2</c:v>
                </c:pt>
                <c:pt idx="29">
                  <c:v>0.5</c:v>
                </c:pt>
                <c:pt idx="30">
                  <c:v>0.2</c:v>
                </c:pt>
                <c:pt idx="31">
                  <c:v>0.1</c:v>
                </c:pt>
                <c:pt idx="32">
                  <c:v>0.2</c:v>
                </c:pt>
                <c:pt idx="33">
                  <c:v>0.9</c:v>
                </c:pt>
                <c:pt idx="34">
                  <c:v>0.4</c:v>
                </c:pt>
                <c:pt idx="35">
                  <c:v>0.6</c:v>
                </c:pt>
                <c:pt idx="36">
                  <c:v>0.4</c:v>
                </c:pt>
                <c:pt idx="37">
                  <c:v>0.4</c:v>
                </c:pt>
                <c:pt idx="38">
                  <c:v>0.5</c:v>
                </c:pt>
                <c:pt idx="39">
                  <c:v>0.4</c:v>
                </c:pt>
                <c:pt idx="40">
                  <c:v>0.4</c:v>
                </c:pt>
                <c:pt idx="41">
                  <c:v>0.2</c:v>
                </c:pt>
                <c:pt idx="42">
                  <c:v>0.2</c:v>
                </c:pt>
                <c:pt idx="43">
                  <c:v>0.4</c:v>
                </c:pt>
                <c:pt idx="44">
                  <c:v>0.6</c:v>
                </c:pt>
                <c:pt idx="45">
                  <c:v>0.5</c:v>
                </c:pt>
                <c:pt idx="46">
                  <c:v>0.4</c:v>
                </c:pt>
                <c:pt idx="47">
                  <c:v>0.1</c:v>
                </c:pt>
                <c:pt idx="48">
                  <c:v>0.6</c:v>
                </c:pt>
                <c:pt idx="49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30880"/>
        <c:axId val="69140864"/>
      </c:lineChart>
      <c:catAx>
        <c:axId val="69130880"/>
        <c:scaling>
          <c:orientation val="minMax"/>
        </c:scaling>
        <c:delete val="0"/>
        <c:axPos val="b"/>
        <c:majorTickMark val="out"/>
        <c:minorTickMark val="none"/>
        <c:tickLblPos val="nextTo"/>
        <c:crossAx val="69140864"/>
        <c:crosses val="autoZero"/>
        <c:auto val="1"/>
        <c:lblAlgn val="ctr"/>
        <c:lblOffset val="100"/>
        <c:noMultiLvlLbl val="0"/>
      </c:catAx>
      <c:valAx>
        <c:axId val="69140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130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'23RS'!$B$2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'23RS'!$B$3:$B$52</c:f>
              <c:numCache>
                <c:formatCode>General</c:formatCode>
                <c:ptCount val="50"/>
                <c:pt idx="0">
                  <c:v>21.7</c:v>
                </c:pt>
                <c:pt idx="1">
                  <c:v>21.9</c:v>
                </c:pt>
                <c:pt idx="2">
                  <c:v>21.7</c:v>
                </c:pt>
                <c:pt idx="3">
                  <c:v>21.7</c:v>
                </c:pt>
                <c:pt idx="4">
                  <c:v>21.7</c:v>
                </c:pt>
                <c:pt idx="5">
                  <c:v>21.6</c:v>
                </c:pt>
                <c:pt idx="6">
                  <c:v>21.6</c:v>
                </c:pt>
                <c:pt idx="7">
                  <c:v>21.9</c:v>
                </c:pt>
                <c:pt idx="8">
                  <c:v>21.9</c:v>
                </c:pt>
                <c:pt idx="9">
                  <c:v>21.5</c:v>
                </c:pt>
                <c:pt idx="10">
                  <c:v>21.5</c:v>
                </c:pt>
                <c:pt idx="11">
                  <c:v>21.9</c:v>
                </c:pt>
                <c:pt idx="12">
                  <c:v>21.5</c:v>
                </c:pt>
                <c:pt idx="13">
                  <c:v>21.6</c:v>
                </c:pt>
                <c:pt idx="14">
                  <c:v>21.9</c:v>
                </c:pt>
                <c:pt idx="15">
                  <c:v>21.9</c:v>
                </c:pt>
                <c:pt idx="16">
                  <c:v>21.6</c:v>
                </c:pt>
                <c:pt idx="17">
                  <c:v>21.9</c:v>
                </c:pt>
                <c:pt idx="18">
                  <c:v>21.7</c:v>
                </c:pt>
                <c:pt idx="19">
                  <c:v>21.6</c:v>
                </c:pt>
                <c:pt idx="20">
                  <c:v>21.6</c:v>
                </c:pt>
                <c:pt idx="21">
                  <c:v>21.9</c:v>
                </c:pt>
                <c:pt idx="22">
                  <c:v>21.9</c:v>
                </c:pt>
                <c:pt idx="23">
                  <c:v>21.7</c:v>
                </c:pt>
                <c:pt idx="24">
                  <c:v>21.7</c:v>
                </c:pt>
                <c:pt idx="25">
                  <c:v>21.9</c:v>
                </c:pt>
                <c:pt idx="26">
                  <c:v>21.5</c:v>
                </c:pt>
                <c:pt idx="27">
                  <c:v>21.7</c:v>
                </c:pt>
                <c:pt idx="28">
                  <c:v>21.7</c:v>
                </c:pt>
                <c:pt idx="29">
                  <c:v>21.7</c:v>
                </c:pt>
                <c:pt idx="30">
                  <c:v>21.9</c:v>
                </c:pt>
                <c:pt idx="31">
                  <c:v>21.9</c:v>
                </c:pt>
                <c:pt idx="32">
                  <c:v>21.6</c:v>
                </c:pt>
                <c:pt idx="33">
                  <c:v>21.9</c:v>
                </c:pt>
                <c:pt idx="34">
                  <c:v>21.9</c:v>
                </c:pt>
                <c:pt idx="35">
                  <c:v>21.6</c:v>
                </c:pt>
                <c:pt idx="36">
                  <c:v>21.7</c:v>
                </c:pt>
                <c:pt idx="37">
                  <c:v>21.4</c:v>
                </c:pt>
                <c:pt idx="38">
                  <c:v>21.5</c:v>
                </c:pt>
                <c:pt idx="39">
                  <c:v>21.9</c:v>
                </c:pt>
                <c:pt idx="40">
                  <c:v>21.7</c:v>
                </c:pt>
                <c:pt idx="41">
                  <c:v>21.9</c:v>
                </c:pt>
                <c:pt idx="42">
                  <c:v>21.7</c:v>
                </c:pt>
                <c:pt idx="43">
                  <c:v>21.7</c:v>
                </c:pt>
                <c:pt idx="44">
                  <c:v>21.6</c:v>
                </c:pt>
                <c:pt idx="45">
                  <c:v>21.5</c:v>
                </c:pt>
                <c:pt idx="46">
                  <c:v>21.9</c:v>
                </c:pt>
                <c:pt idx="47">
                  <c:v>21.6</c:v>
                </c:pt>
                <c:pt idx="48">
                  <c:v>21.7</c:v>
                </c:pt>
                <c:pt idx="49">
                  <c:v>21.6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'23RS'!$C$2</c:f>
              <c:strCache>
                <c:ptCount val="1"/>
                <c:pt idx="0">
                  <c:v>257</c:v>
                </c:pt>
              </c:strCache>
            </c:strRef>
          </c:tx>
          <c:val>
            <c:numRef>
              <c:f>'23RS'!$C$3:$C$52</c:f>
              <c:numCache>
                <c:formatCode>General</c:formatCode>
                <c:ptCount val="50"/>
                <c:pt idx="0">
                  <c:v>22.2</c:v>
                </c:pt>
                <c:pt idx="1">
                  <c:v>22.2</c:v>
                </c:pt>
                <c:pt idx="2">
                  <c:v>22.2</c:v>
                </c:pt>
                <c:pt idx="3">
                  <c:v>22.2</c:v>
                </c:pt>
                <c:pt idx="4">
                  <c:v>22</c:v>
                </c:pt>
                <c:pt idx="5">
                  <c:v>22</c:v>
                </c:pt>
                <c:pt idx="6">
                  <c:v>21.7</c:v>
                </c:pt>
                <c:pt idx="7">
                  <c:v>22.1</c:v>
                </c:pt>
                <c:pt idx="8">
                  <c:v>21.7</c:v>
                </c:pt>
                <c:pt idx="9">
                  <c:v>21.7</c:v>
                </c:pt>
                <c:pt idx="10">
                  <c:v>21.7</c:v>
                </c:pt>
                <c:pt idx="11">
                  <c:v>21.7</c:v>
                </c:pt>
                <c:pt idx="12">
                  <c:v>21.6</c:v>
                </c:pt>
                <c:pt idx="13">
                  <c:v>21.5</c:v>
                </c:pt>
                <c:pt idx="14">
                  <c:v>21.6</c:v>
                </c:pt>
                <c:pt idx="15">
                  <c:v>21.9</c:v>
                </c:pt>
                <c:pt idx="16">
                  <c:v>21.9</c:v>
                </c:pt>
                <c:pt idx="17">
                  <c:v>21.5</c:v>
                </c:pt>
                <c:pt idx="18">
                  <c:v>21.4</c:v>
                </c:pt>
                <c:pt idx="19">
                  <c:v>21.2</c:v>
                </c:pt>
                <c:pt idx="20">
                  <c:v>21.5</c:v>
                </c:pt>
                <c:pt idx="21">
                  <c:v>21</c:v>
                </c:pt>
                <c:pt idx="22">
                  <c:v>21.1</c:v>
                </c:pt>
                <c:pt idx="23">
                  <c:v>21.1</c:v>
                </c:pt>
                <c:pt idx="24">
                  <c:v>21.2</c:v>
                </c:pt>
                <c:pt idx="25">
                  <c:v>21.1</c:v>
                </c:pt>
                <c:pt idx="26">
                  <c:v>20.8</c:v>
                </c:pt>
                <c:pt idx="27">
                  <c:v>21.1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  <c:pt idx="31">
                  <c:v>21.1</c:v>
                </c:pt>
                <c:pt idx="32">
                  <c:v>21</c:v>
                </c:pt>
                <c:pt idx="33">
                  <c:v>20.9</c:v>
                </c:pt>
                <c:pt idx="34">
                  <c:v>20.9</c:v>
                </c:pt>
                <c:pt idx="35">
                  <c:v>20.6</c:v>
                </c:pt>
                <c:pt idx="36">
                  <c:v>20.9</c:v>
                </c:pt>
                <c:pt idx="37">
                  <c:v>20.8</c:v>
                </c:pt>
                <c:pt idx="38">
                  <c:v>20.5</c:v>
                </c:pt>
                <c:pt idx="39">
                  <c:v>20.6</c:v>
                </c:pt>
                <c:pt idx="40">
                  <c:v>20.5</c:v>
                </c:pt>
                <c:pt idx="41">
                  <c:v>20.6</c:v>
                </c:pt>
                <c:pt idx="42">
                  <c:v>20.5</c:v>
                </c:pt>
                <c:pt idx="43">
                  <c:v>20.399999999999999</c:v>
                </c:pt>
                <c:pt idx="44">
                  <c:v>20.399999999999999</c:v>
                </c:pt>
                <c:pt idx="45">
                  <c:v>20.6</c:v>
                </c:pt>
                <c:pt idx="46">
                  <c:v>20.399999999999999</c:v>
                </c:pt>
                <c:pt idx="47">
                  <c:v>20.3</c:v>
                </c:pt>
                <c:pt idx="48">
                  <c:v>20.5</c:v>
                </c:pt>
                <c:pt idx="49">
                  <c:v>20.100000000000001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'23RS'!$D$2</c:f>
              <c:strCache>
                <c:ptCount val="1"/>
                <c:pt idx="0">
                  <c:v>267</c:v>
                </c:pt>
              </c:strCache>
            </c:strRef>
          </c:tx>
          <c:val>
            <c:numRef>
              <c:f>'23RS'!$D$3:$D$52</c:f>
              <c:numCache>
                <c:formatCode>General</c:formatCode>
                <c:ptCount val="50"/>
                <c:pt idx="0">
                  <c:v>20.3</c:v>
                </c:pt>
                <c:pt idx="1">
                  <c:v>20.399999999999999</c:v>
                </c:pt>
                <c:pt idx="2">
                  <c:v>20.3</c:v>
                </c:pt>
                <c:pt idx="3">
                  <c:v>20.399999999999999</c:v>
                </c:pt>
                <c:pt idx="4">
                  <c:v>20.3</c:v>
                </c:pt>
                <c:pt idx="5">
                  <c:v>20.3</c:v>
                </c:pt>
                <c:pt idx="6">
                  <c:v>20.399999999999999</c:v>
                </c:pt>
                <c:pt idx="7">
                  <c:v>20</c:v>
                </c:pt>
                <c:pt idx="8">
                  <c:v>20.100000000000001</c:v>
                </c:pt>
                <c:pt idx="9">
                  <c:v>20.5</c:v>
                </c:pt>
                <c:pt idx="10">
                  <c:v>20.3</c:v>
                </c:pt>
                <c:pt idx="11">
                  <c:v>20.100000000000001</c:v>
                </c:pt>
                <c:pt idx="12">
                  <c:v>20.3</c:v>
                </c:pt>
                <c:pt idx="13">
                  <c:v>20.5</c:v>
                </c:pt>
                <c:pt idx="14">
                  <c:v>20.5</c:v>
                </c:pt>
                <c:pt idx="15">
                  <c:v>20.3</c:v>
                </c:pt>
                <c:pt idx="16">
                  <c:v>20.3</c:v>
                </c:pt>
                <c:pt idx="17">
                  <c:v>20.3</c:v>
                </c:pt>
                <c:pt idx="18">
                  <c:v>20.3</c:v>
                </c:pt>
                <c:pt idx="19">
                  <c:v>20.399999999999999</c:v>
                </c:pt>
                <c:pt idx="20">
                  <c:v>19.899999999999999</c:v>
                </c:pt>
                <c:pt idx="21">
                  <c:v>20</c:v>
                </c:pt>
                <c:pt idx="22">
                  <c:v>20.3</c:v>
                </c:pt>
                <c:pt idx="23">
                  <c:v>20.100000000000001</c:v>
                </c:pt>
                <c:pt idx="24">
                  <c:v>20.5</c:v>
                </c:pt>
                <c:pt idx="25">
                  <c:v>20.100000000000001</c:v>
                </c:pt>
                <c:pt idx="26">
                  <c:v>20.3</c:v>
                </c:pt>
                <c:pt idx="27">
                  <c:v>20.3</c:v>
                </c:pt>
                <c:pt idx="28">
                  <c:v>20.399999999999999</c:v>
                </c:pt>
                <c:pt idx="29">
                  <c:v>20.399999999999999</c:v>
                </c:pt>
                <c:pt idx="30">
                  <c:v>20.3</c:v>
                </c:pt>
                <c:pt idx="31">
                  <c:v>20.5</c:v>
                </c:pt>
                <c:pt idx="32">
                  <c:v>20.3</c:v>
                </c:pt>
                <c:pt idx="33">
                  <c:v>20.5</c:v>
                </c:pt>
                <c:pt idx="34">
                  <c:v>20.3</c:v>
                </c:pt>
                <c:pt idx="35">
                  <c:v>20.3</c:v>
                </c:pt>
                <c:pt idx="36">
                  <c:v>20.6</c:v>
                </c:pt>
                <c:pt idx="37">
                  <c:v>20.399999999999999</c:v>
                </c:pt>
                <c:pt idx="38">
                  <c:v>20.3</c:v>
                </c:pt>
                <c:pt idx="39">
                  <c:v>20.3</c:v>
                </c:pt>
                <c:pt idx="40">
                  <c:v>20</c:v>
                </c:pt>
                <c:pt idx="41">
                  <c:v>20.3</c:v>
                </c:pt>
                <c:pt idx="42">
                  <c:v>20.399999999999999</c:v>
                </c:pt>
                <c:pt idx="43">
                  <c:v>20.3</c:v>
                </c:pt>
                <c:pt idx="44">
                  <c:v>20.3</c:v>
                </c:pt>
                <c:pt idx="45">
                  <c:v>20.399999999999999</c:v>
                </c:pt>
                <c:pt idx="46">
                  <c:v>19.899999999999999</c:v>
                </c:pt>
                <c:pt idx="47">
                  <c:v>20.399999999999999</c:v>
                </c:pt>
                <c:pt idx="48">
                  <c:v>20.5</c:v>
                </c:pt>
                <c:pt idx="49">
                  <c:v>20.3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'23RS'!$E$2</c:f>
              <c:strCache>
                <c:ptCount val="1"/>
                <c:pt idx="0">
                  <c:v>126</c:v>
                </c:pt>
              </c:strCache>
            </c:strRef>
          </c:tx>
          <c:val>
            <c:numRef>
              <c:f>'23RS'!$E$3:$E$52</c:f>
              <c:numCache>
                <c:formatCode>General</c:formatCode>
                <c:ptCount val="50"/>
                <c:pt idx="0">
                  <c:v>19.399999999999999</c:v>
                </c:pt>
                <c:pt idx="1">
                  <c:v>19.5</c:v>
                </c:pt>
                <c:pt idx="2">
                  <c:v>19.3</c:v>
                </c:pt>
                <c:pt idx="3">
                  <c:v>19.399999999999999</c:v>
                </c:pt>
                <c:pt idx="4">
                  <c:v>19.3</c:v>
                </c:pt>
                <c:pt idx="5">
                  <c:v>19.5</c:v>
                </c:pt>
                <c:pt idx="6">
                  <c:v>19.5</c:v>
                </c:pt>
                <c:pt idx="7">
                  <c:v>19.3</c:v>
                </c:pt>
                <c:pt idx="8">
                  <c:v>19.5</c:v>
                </c:pt>
                <c:pt idx="9">
                  <c:v>19.5</c:v>
                </c:pt>
                <c:pt idx="10">
                  <c:v>19.5</c:v>
                </c:pt>
                <c:pt idx="11">
                  <c:v>19.3</c:v>
                </c:pt>
                <c:pt idx="12">
                  <c:v>19.5</c:v>
                </c:pt>
                <c:pt idx="13">
                  <c:v>19.7</c:v>
                </c:pt>
                <c:pt idx="14">
                  <c:v>19.399999999999999</c:v>
                </c:pt>
                <c:pt idx="15">
                  <c:v>19.3</c:v>
                </c:pt>
                <c:pt idx="16">
                  <c:v>19.399999999999999</c:v>
                </c:pt>
                <c:pt idx="17">
                  <c:v>19.3</c:v>
                </c:pt>
                <c:pt idx="18">
                  <c:v>19.399999999999999</c:v>
                </c:pt>
                <c:pt idx="19">
                  <c:v>19.5</c:v>
                </c:pt>
                <c:pt idx="20">
                  <c:v>19.3</c:v>
                </c:pt>
                <c:pt idx="21">
                  <c:v>19.399999999999999</c:v>
                </c:pt>
                <c:pt idx="22">
                  <c:v>19.399999999999999</c:v>
                </c:pt>
                <c:pt idx="23">
                  <c:v>19.2</c:v>
                </c:pt>
                <c:pt idx="24">
                  <c:v>19.5</c:v>
                </c:pt>
                <c:pt idx="25">
                  <c:v>19.3</c:v>
                </c:pt>
                <c:pt idx="26">
                  <c:v>19.3</c:v>
                </c:pt>
                <c:pt idx="27">
                  <c:v>19.3</c:v>
                </c:pt>
                <c:pt idx="28">
                  <c:v>19.399999999999999</c:v>
                </c:pt>
                <c:pt idx="29">
                  <c:v>19.5</c:v>
                </c:pt>
                <c:pt idx="30">
                  <c:v>19.3</c:v>
                </c:pt>
                <c:pt idx="31">
                  <c:v>19.399999999999999</c:v>
                </c:pt>
                <c:pt idx="32">
                  <c:v>19.3</c:v>
                </c:pt>
                <c:pt idx="33">
                  <c:v>19.399999999999999</c:v>
                </c:pt>
                <c:pt idx="34">
                  <c:v>19.399999999999999</c:v>
                </c:pt>
                <c:pt idx="35">
                  <c:v>19.399999999999999</c:v>
                </c:pt>
                <c:pt idx="36">
                  <c:v>19.8</c:v>
                </c:pt>
                <c:pt idx="37">
                  <c:v>19.5</c:v>
                </c:pt>
                <c:pt idx="38">
                  <c:v>19.5</c:v>
                </c:pt>
                <c:pt idx="39">
                  <c:v>19.399999999999999</c:v>
                </c:pt>
                <c:pt idx="40">
                  <c:v>19.399999999999999</c:v>
                </c:pt>
                <c:pt idx="41">
                  <c:v>19.3</c:v>
                </c:pt>
                <c:pt idx="42">
                  <c:v>19.3</c:v>
                </c:pt>
                <c:pt idx="43">
                  <c:v>19.5</c:v>
                </c:pt>
                <c:pt idx="44">
                  <c:v>19.399999999999999</c:v>
                </c:pt>
                <c:pt idx="45">
                  <c:v>19.399999999999999</c:v>
                </c:pt>
                <c:pt idx="46">
                  <c:v>19.3</c:v>
                </c:pt>
                <c:pt idx="47">
                  <c:v>19.3</c:v>
                </c:pt>
                <c:pt idx="48">
                  <c:v>19.5</c:v>
                </c:pt>
                <c:pt idx="49">
                  <c:v>19.5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'23RS'!$F$2</c:f>
              <c:strCache>
                <c:ptCount val="1"/>
                <c:pt idx="0">
                  <c:v>280</c:v>
                </c:pt>
              </c:strCache>
            </c:strRef>
          </c:tx>
          <c:val>
            <c:numRef>
              <c:f>'23RS'!$F$3:$F$52</c:f>
              <c:numCache>
                <c:formatCode>General</c:formatCode>
                <c:ptCount val="50"/>
                <c:pt idx="0">
                  <c:v>21.6</c:v>
                </c:pt>
                <c:pt idx="1">
                  <c:v>21.2</c:v>
                </c:pt>
                <c:pt idx="2">
                  <c:v>21.1</c:v>
                </c:pt>
                <c:pt idx="3">
                  <c:v>21.4</c:v>
                </c:pt>
                <c:pt idx="4">
                  <c:v>21.1</c:v>
                </c:pt>
                <c:pt idx="5">
                  <c:v>21.2</c:v>
                </c:pt>
                <c:pt idx="6">
                  <c:v>21.2</c:v>
                </c:pt>
                <c:pt idx="7">
                  <c:v>21.1</c:v>
                </c:pt>
                <c:pt idx="8">
                  <c:v>21.4</c:v>
                </c:pt>
                <c:pt idx="9">
                  <c:v>21.2</c:v>
                </c:pt>
                <c:pt idx="10">
                  <c:v>21.4</c:v>
                </c:pt>
                <c:pt idx="11">
                  <c:v>21.4</c:v>
                </c:pt>
                <c:pt idx="12">
                  <c:v>21.4</c:v>
                </c:pt>
                <c:pt idx="13">
                  <c:v>21.1</c:v>
                </c:pt>
                <c:pt idx="14">
                  <c:v>21</c:v>
                </c:pt>
                <c:pt idx="15">
                  <c:v>21.1</c:v>
                </c:pt>
                <c:pt idx="16">
                  <c:v>21.1</c:v>
                </c:pt>
                <c:pt idx="17">
                  <c:v>21.4</c:v>
                </c:pt>
                <c:pt idx="18">
                  <c:v>21</c:v>
                </c:pt>
                <c:pt idx="19">
                  <c:v>21.2</c:v>
                </c:pt>
                <c:pt idx="20">
                  <c:v>21.1</c:v>
                </c:pt>
                <c:pt idx="21">
                  <c:v>21</c:v>
                </c:pt>
                <c:pt idx="22">
                  <c:v>21.4</c:v>
                </c:pt>
                <c:pt idx="23">
                  <c:v>21</c:v>
                </c:pt>
                <c:pt idx="24">
                  <c:v>21.1</c:v>
                </c:pt>
                <c:pt idx="25">
                  <c:v>20.9</c:v>
                </c:pt>
                <c:pt idx="26">
                  <c:v>21.1</c:v>
                </c:pt>
                <c:pt idx="27">
                  <c:v>21.2</c:v>
                </c:pt>
                <c:pt idx="28">
                  <c:v>21.1</c:v>
                </c:pt>
                <c:pt idx="29">
                  <c:v>21.1</c:v>
                </c:pt>
                <c:pt idx="30">
                  <c:v>21.4</c:v>
                </c:pt>
                <c:pt idx="31">
                  <c:v>21.1</c:v>
                </c:pt>
                <c:pt idx="32">
                  <c:v>21</c:v>
                </c:pt>
                <c:pt idx="33">
                  <c:v>20.6</c:v>
                </c:pt>
                <c:pt idx="34">
                  <c:v>21.1</c:v>
                </c:pt>
                <c:pt idx="35">
                  <c:v>21.1</c:v>
                </c:pt>
                <c:pt idx="36">
                  <c:v>21.5</c:v>
                </c:pt>
                <c:pt idx="37">
                  <c:v>21.1</c:v>
                </c:pt>
                <c:pt idx="38">
                  <c:v>20.9</c:v>
                </c:pt>
                <c:pt idx="39">
                  <c:v>20.9</c:v>
                </c:pt>
                <c:pt idx="40">
                  <c:v>21.2</c:v>
                </c:pt>
                <c:pt idx="41">
                  <c:v>21</c:v>
                </c:pt>
                <c:pt idx="42">
                  <c:v>20.9</c:v>
                </c:pt>
                <c:pt idx="43">
                  <c:v>21</c:v>
                </c:pt>
                <c:pt idx="44">
                  <c:v>21.2</c:v>
                </c:pt>
                <c:pt idx="45">
                  <c:v>21.1</c:v>
                </c:pt>
                <c:pt idx="46">
                  <c:v>21.1</c:v>
                </c:pt>
                <c:pt idx="47">
                  <c:v>20.9</c:v>
                </c:pt>
                <c:pt idx="48">
                  <c:v>20.8</c:v>
                </c:pt>
                <c:pt idx="49">
                  <c:v>21.4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'23RS'!$G$2</c:f>
              <c:strCache>
                <c:ptCount val="1"/>
                <c:pt idx="0">
                  <c:v>203</c:v>
                </c:pt>
              </c:strCache>
            </c:strRef>
          </c:tx>
          <c:val>
            <c:numRef>
              <c:f>'23RS'!$G$3:$G$52</c:f>
              <c:numCache>
                <c:formatCode>General</c:formatCode>
                <c:ptCount val="50"/>
                <c:pt idx="0">
                  <c:v>20.6</c:v>
                </c:pt>
                <c:pt idx="1">
                  <c:v>20.6</c:v>
                </c:pt>
                <c:pt idx="2">
                  <c:v>20.5</c:v>
                </c:pt>
                <c:pt idx="3">
                  <c:v>20.399999999999999</c:v>
                </c:pt>
                <c:pt idx="4">
                  <c:v>20.6</c:v>
                </c:pt>
                <c:pt idx="5">
                  <c:v>20.5</c:v>
                </c:pt>
                <c:pt idx="6">
                  <c:v>20.5</c:v>
                </c:pt>
                <c:pt idx="7">
                  <c:v>20.5</c:v>
                </c:pt>
                <c:pt idx="8">
                  <c:v>20.5</c:v>
                </c:pt>
                <c:pt idx="9">
                  <c:v>20.5</c:v>
                </c:pt>
                <c:pt idx="10">
                  <c:v>20.399999999999999</c:v>
                </c:pt>
                <c:pt idx="11">
                  <c:v>20.6</c:v>
                </c:pt>
                <c:pt idx="12">
                  <c:v>20.399999999999999</c:v>
                </c:pt>
                <c:pt idx="13">
                  <c:v>20.399999999999999</c:v>
                </c:pt>
                <c:pt idx="14">
                  <c:v>20.399999999999999</c:v>
                </c:pt>
                <c:pt idx="15">
                  <c:v>20.399999999999999</c:v>
                </c:pt>
                <c:pt idx="16">
                  <c:v>20.3</c:v>
                </c:pt>
                <c:pt idx="17">
                  <c:v>20.399999999999999</c:v>
                </c:pt>
                <c:pt idx="18">
                  <c:v>20.3</c:v>
                </c:pt>
                <c:pt idx="19">
                  <c:v>20.6</c:v>
                </c:pt>
                <c:pt idx="20">
                  <c:v>20.5</c:v>
                </c:pt>
                <c:pt idx="21">
                  <c:v>20.5</c:v>
                </c:pt>
                <c:pt idx="22">
                  <c:v>20.6</c:v>
                </c:pt>
                <c:pt idx="23">
                  <c:v>20.5</c:v>
                </c:pt>
                <c:pt idx="24">
                  <c:v>20.3</c:v>
                </c:pt>
                <c:pt idx="25">
                  <c:v>20.5</c:v>
                </c:pt>
                <c:pt idx="26">
                  <c:v>20.5</c:v>
                </c:pt>
                <c:pt idx="27">
                  <c:v>20.5</c:v>
                </c:pt>
                <c:pt idx="28">
                  <c:v>20.3</c:v>
                </c:pt>
                <c:pt idx="29">
                  <c:v>20.399999999999999</c:v>
                </c:pt>
                <c:pt idx="30">
                  <c:v>20.5</c:v>
                </c:pt>
                <c:pt idx="31">
                  <c:v>20.399999999999999</c:v>
                </c:pt>
                <c:pt idx="32">
                  <c:v>20.5</c:v>
                </c:pt>
                <c:pt idx="33">
                  <c:v>20.3</c:v>
                </c:pt>
                <c:pt idx="34">
                  <c:v>20.6</c:v>
                </c:pt>
                <c:pt idx="35">
                  <c:v>20.5</c:v>
                </c:pt>
                <c:pt idx="36">
                  <c:v>20.8</c:v>
                </c:pt>
                <c:pt idx="37">
                  <c:v>20.5</c:v>
                </c:pt>
                <c:pt idx="38">
                  <c:v>20.5</c:v>
                </c:pt>
                <c:pt idx="39">
                  <c:v>20.399999999999999</c:v>
                </c:pt>
                <c:pt idx="40">
                  <c:v>20.5</c:v>
                </c:pt>
                <c:pt idx="41">
                  <c:v>20.5</c:v>
                </c:pt>
                <c:pt idx="42">
                  <c:v>20.399999999999999</c:v>
                </c:pt>
                <c:pt idx="43">
                  <c:v>20.399999999999999</c:v>
                </c:pt>
                <c:pt idx="44">
                  <c:v>20.399999999999999</c:v>
                </c:pt>
                <c:pt idx="45">
                  <c:v>20.3</c:v>
                </c:pt>
                <c:pt idx="46">
                  <c:v>20.5</c:v>
                </c:pt>
                <c:pt idx="47">
                  <c:v>20.5</c:v>
                </c:pt>
                <c:pt idx="48">
                  <c:v>20.399999999999999</c:v>
                </c:pt>
                <c:pt idx="49">
                  <c:v>20.399999999999999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'23RS'!$H$2</c:f>
              <c:strCache>
                <c:ptCount val="1"/>
                <c:pt idx="0">
                  <c:v>244</c:v>
                </c:pt>
              </c:strCache>
            </c:strRef>
          </c:tx>
          <c:val>
            <c:numRef>
              <c:f>'23RS'!$H$3:$H$52</c:f>
              <c:numCache>
                <c:formatCode>General</c:formatCode>
                <c:ptCount val="50"/>
                <c:pt idx="0">
                  <c:v>20.100000000000001</c:v>
                </c:pt>
                <c:pt idx="1">
                  <c:v>20</c:v>
                </c:pt>
                <c:pt idx="2">
                  <c:v>20.100000000000001</c:v>
                </c:pt>
                <c:pt idx="3">
                  <c:v>20</c:v>
                </c:pt>
                <c:pt idx="4">
                  <c:v>20</c:v>
                </c:pt>
                <c:pt idx="5">
                  <c:v>19.8</c:v>
                </c:pt>
                <c:pt idx="6">
                  <c:v>19.8</c:v>
                </c:pt>
                <c:pt idx="7">
                  <c:v>20</c:v>
                </c:pt>
                <c:pt idx="8">
                  <c:v>19.899999999999999</c:v>
                </c:pt>
                <c:pt idx="9">
                  <c:v>19.7</c:v>
                </c:pt>
                <c:pt idx="10">
                  <c:v>19.5</c:v>
                </c:pt>
                <c:pt idx="11">
                  <c:v>19.899999999999999</c:v>
                </c:pt>
                <c:pt idx="12">
                  <c:v>19.5</c:v>
                </c:pt>
                <c:pt idx="13">
                  <c:v>19.8</c:v>
                </c:pt>
                <c:pt idx="14">
                  <c:v>19.899999999999999</c:v>
                </c:pt>
                <c:pt idx="15">
                  <c:v>19.8</c:v>
                </c:pt>
                <c:pt idx="16">
                  <c:v>19.8</c:v>
                </c:pt>
                <c:pt idx="17">
                  <c:v>19.7</c:v>
                </c:pt>
                <c:pt idx="18">
                  <c:v>19.5</c:v>
                </c:pt>
                <c:pt idx="19">
                  <c:v>19.7</c:v>
                </c:pt>
                <c:pt idx="20">
                  <c:v>19.7</c:v>
                </c:pt>
                <c:pt idx="21">
                  <c:v>19.7</c:v>
                </c:pt>
                <c:pt idx="22">
                  <c:v>19.7</c:v>
                </c:pt>
                <c:pt idx="23">
                  <c:v>19.8</c:v>
                </c:pt>
                <c:pt idx="24">
                  <c:v>19.8</c:v>
                </c:pt>
                <c:pt idx="25">
                  <c:v>19.7</c:v>
                </c:pt>
                <c:pt idx="26">
                  <c:v>19.7</c:v>
                </c:pt>
                <c:pt idx="27">
                  <c:v>19.8</c:v>
                </c:pt>
                <c:pt idx="28">
                  <c:v>19.5</c:v>
                </c:pt>
                <c:pt idx="29">
                  <c:v>19.8</c:v>
                </c:pt>
                <c:pt idx="30">
                  <c:v>19.7</c:v>
                </c:pt>
                <c:pt idx="31">
                  <c:v>19.7</c:v>
                </c:pt>
                <c:pt idx="32">
                  <c:v>19.7</c:v>
                </c:pt>
                <c:pt idx="33">
                  <c:v>19.8</c:v>
                </c:pt>
                <c:pt idx="34">
                  <c:v>19.7</c:v>
                </c:pt>
                <c:pt idx="35">
                  <c:v>19.399999999999999</c:v>
                </c:pt>
                <c:pt idx="36">
                  <c:v>19.7</c:v>
                </c:pt>
                <c:pt idx="37">
                  <c:v>19.5</c:v>
                </c:pt>
                <c:pt idx="38">
                  <c:v>19.5</c:v>
                </c:pt>
                <c:pt idx="39">
                  <c:v>19.7</c:v>
                </c:pt>
                <c:pt idx="40">
                  <c:v>19.7</c:v>
                </c:pt>
                <c:pt idx="41">
                  <c:v>19.7</c:v>
                </c:pt>
                <c:pt idx="42">
                  <c:v>19.7</c:v>
                </c:pt>
                <c:pt idx="43">
                  <c:v>19.5</c:v>
                </c:pt>
                <c:pt idx="44">
                  <c:v>19.5</c:v>
                </c:pt>
                <c:pt idx="45">
                  <c:v>19.5</c:v>
                </c:pt>
                <c:pt idx="46">
                  <c:v>19.7</c:v>
                </c:pt>
                <c:pt idx="47">
                  <c:v>19.7</c:v>
                </c:pt>
                <c:pt idx="48">
                  <c:v>19.8</c:v>
                </c:pt>
                <c:pt idx="49">
                  <c:v>19.399999999999999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'23RS'!$I$2</c:f>
              <c:strCache>
                <c:ptCount val="1"/>
                <c:pt idx="0">
                  <c:v>62</c:v>
                </c:pt>
              </c:strCache>
            </c:strRef>
          </c:tx>
          <c:val>
            <c:numRef>
              <c:f>'23RS'!$I$3:$I$52</c:f>
              <c:numCache>
                <c:formatCode>General</c:formatCode>
                <c:ptCount val="50"/>
                <c:pt idx="0">
                  <c:v>17.600000000000001</c:v>
                </c:pt>
                <c:pt idx="1">
                  <c:v>17.899999999999999</c:v>
                </c:pt>
                <c:pt idx="2">
                  <c:v>17.8</c:v>
                </c:pt>
                <c:pt idx="3">
                  <c:v>18.100000000000001</c:v>
                </c:pt>
                <c:pt idx="4">
                  <c:v>17.7</c:v>
                </c:pt>
                <c:pt idx="5">
                  <c:v>17.7</c:v>
                </c:pt>
                <c:pt idx="6">
                  <c:v>17.7</c:v>
                </c:pt>
                <c:pt idx="7">
                  <c:v>17.8</c:v>
                </c:pt>
                <c:pt idx="8">
                  <c:v>17.7</c:v>
                </c:pt>
                <c:pt idx="9">
                  <c:v>17.7</c:v>
                </c:pt>
                <c:pt idx="10">
                  <c:v>17.8</c:v>
                </c:pt>
                <c:pt idx="11">
                  <c:v>17.5</c:v>
                </c:pt>
                <c:pt idx="12">
                  <c:v>17.899999999999999</c:v>
                </c:pt>
                <c:pt idx="13">
                  <c:v>17.600000000000001</c:v>
                </c:pt>
                <c:pt idx="14">
                  <c:v>17.600000000000001</c:v>
                </c:pt>
                <c:pt idx="15">
                  <c:v>17.8</c:v>
                </c:pt>
                <c:pt idx="16">
                  <c:v>17.7</c:v>
                </c:pt>
                <c:pt idx="17">
                  <c:v>18.100000000000001</c:v>
                </c:pt>
                <c:pt idx="18">
                  <c:v>17.899999999999999</c:v>
                </c:pt>
                <c:pt idx="19">
                  <c:v>17.600000000000001</c:v>
                </c:pt>
                <c:pt idx="20">
                  <c:v>18.100000000000001</c:v>
                </c:pt>
                <c:pt idx="21">
                  <c:v>17.8</c:v>
                </c:pt>
                <c:pt idx="22">
                  <c:v>17.7</c:v>
                </c:pt>
                <c:pt idx="23">
                  <c:v>17.8</c:v>
                </c:pt>
                <c:pt idx="24">
                  <c:v>17.5</c:v>
                </c:pt>
                <c:pt idx="25">
                  <c:v>17.8</c:v>
                </c:pt>
                <c:pt idx="26">
                  <c:v>17.7</c:v>
                </c:pt>
                <c:pt idx="27">
                  <c:v>17.7</c:v>
                </c:pt>
                <c:pt idx="28">
                  <c:v>17.8</c:v>
                </c:pt>
                <c:pt idx="29">
                  <c:v>17.600000000000001</c:v>
                </c:pt>
                <c:pt idx="30">
                  <c:v>17.899999999999999</c:v>
                </c:pt>
                <c:pt idx="31">
                  <c:v>17.7</c:v>
                </c:pt>
                <c:pt idx="32">
                  <c:v>17.899999999999999</c:v>
                </c:pt>
                <c:pt idx="33">
                  <c:v>17.7</c:v>
                </c:pt>
                <c:pt idx="34">
                  <c:v>17.7</c:v>
                </c:pt>
                <c:pt idx="35">
                  <c:v>17.8</c:v>
                </c:pt>
                <c:pt idx="36">
                  <c:v>17.899999999999999</c:v>
                </c:pt>
                <c:pt idx="37">
                  <c:v>17.7</c:v>
                </c:pt>
                <c:pt idx="38">
                  <c:v>17.8</c:v>
                </c:pt>
                <c:pt idx="39">
                  <c:v>17.899999999999999</c:v>
                </c:pt>
                <c:pt idx="40">
                  <c:v>17.600000000000001</c:v>
                </c:pt>
                <c:pt idx="41">
                  <c:v>17.7</c:v>
                </c:pt>
                <c:pt idx="42">
                  <c:v>17.899999999999999</c:v>
                </c:pt>
                <c:pt idx="43">
                  <c:v>17.7</c:v>
                </c:pt>
                <c:pt idx="44">
                  <c:v>17.600000000000001</c:v>
                </c:pt>
                <c:pt idx="45">
                  <c:v>17.7</c:v>
                </c:pt>
                <c:pt idx="46">
                  <c:v>17.600000000000001</c:v>
                </c:pt>
                <c:pt idx="47">
                  <c:v>17.8</c:v>
                </c:pt>
                <c:pt idx="48">
                  <c:v>17.7</c:v>
                </c:pt>
                <c:pt idx="49">
                  <c:v>17.7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43776"/>
        <c:axId val="68849664"/>
      </c:lineChart>
      <c:catAx>
        <c:axId val="68843776"/>
        <c:scaling>
          <c:orientation val="minMax"/>
        </c:scaling>
        <c:delete val="0"/>
        <c:axPos val="b"/>
        <c:majorTickMark val="out"/>
        <c:minorTickMark val="none"/>
        <c:tickLblPos val="nextTo"/>
        <c:crossAx val="68849664"/>
        <c:crosses val="autoZero"/>
        <c:auto val="1"/>
        <c:lblAlgn val="ctr"/>
        <c:lblOffset val="100"/>
        <c:noMultiLvlLbl val="0"/>
      </c:catAx>
      <c:valAx>
        <c:axId val="68849664"/>
        <c:scaling>
          <c:orientation val="minMax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843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'24LC'!$B$2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'24LC'!$B$3:$B$52</c:f>
              <c:numCache>
                <c:formatCode>General</c:formatCode>
                <c:ptCount val="50"/>
                <c:pt idx="0">
                  <c:v>0.5</c:v>
                </c:pt>
                <c:pt idx="1">
                  <c:v>0.4</c:v>
                </c:pt>
                <c:pt idx="2">
                  <c:v>0.5</c:v>
                </c:pt>
                <c:pt idx="3">
                  <c:v>0.5</c:v>
                </c:pt>
                <c:pt idx="4">
                  <c:v>0.6</c:v>
                </c:pt>
                <c:pt idx="5">
                  <c:v>0.5</c:v>
                </c:pt>
                <c:pt idx="6">
                  <c:v>0.6</c:v>
                </c:pt>
                <c:pt idx="7">
                  <c:v>0.4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0.5</c:v>
                </c:pt>
                <c:pt idx="12">
                  <c:v>0.4</c:v>
                </c:pt>
                <c:pt idx="13">
                  <c:v>0.6</c:v>
                </c:pt>
                <c:pt idx="14">
                  <c:v>0.5</c:v>
                </c:pt>
                <c:pt idx="15">
                  <c:v>0.6</c:v>
                </c:pt>
                <c:pt idx="16">
                  <c:v>0.6</c:v>
                </c:pt>
                <c:pt idx="17">
                  <c:v>0.7</c:v>
                </c:pt>
                <c:pt idx="18">
                  <c:v>0.2</c:v>
                </c:pt>
                <c:pt idx="19">
                  <c:v>0.5</c:v>
                </c:pt>
                <c:pt idx="20">
                  <c:v>0.6</c:v>
                </c:pt>
                <c:pt idx="21">
                  <c:v>0.4</c:v>
                </c:pt>
                <c:pt idx="22">
                  <c:v>0.4</c:v>
                </c:pt>
                <c:pt idx="23">
                  <c:v>0.6</c:v>
                </c:pt>
                <c:pt idx="24">
                  <c:v>0.9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0.4</c:v>
                </c:pt>
                <c:pt idx="34">
                  <c:v>0.6</c:v>
                </c:pt>
                <c:pt idx="35">
                  <c:v>0.6</c:v>
                </c:pt>
                <c:pt idx="36">
                  <c:v>0.4</c:v>
                </c:pt>
                <c:pt idx="37">
                  <c:v>0.6</c:v>
                </c:pt>
                <c:pt idx="38">
                  <c:v>0.6</c:v>
                </c:pt>
                <c:pt idx="39">
                  <c:v>0.5</c:v>
                </c:pt>
                <c:pt idx="40">
                  <c:v>0.6</c:v>
                </c:pt>
                <c:pt idx="41">
                  <c:v>0.5</c:v>
                </c:pt>
                <c:pt idx="42">
                  <c:v>0.6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0.4</c:v>
                </c:pt>
                <c:pt idx="48">
                  <c:v>0.6</c:v>
                </c:pt>
                <c:pt idx="4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'24LC'!$C$2</c:f>
              <c:strCache>
                <c:ptCount val="1"/>
                <c:pt idx="0">
                  <c:v>93</c:v>
                </c:pt>
              </c:strCache>
            </c:strRef>
          </c:tx>
          <c:val>
            <c:numRef>
              <c:f>'24LC'!$C$3:$C$52</c:f>
              <c:numCache>
                <c:formatCode>General</c:formatCode>
                <c:ptCount val="50"/>
                <c:pt idx="0">
                  <c:v>0.1</c:v>
                </c:pt>
                <c:pt idx="1">
                  <c:v>0.2</c:v>
                </c:pt>
                <c:pt idx="2">
                  <c:v>0.2</c:v>
                </c:pt>
                <c:pt idx="3">
                  <c:v>0.1</c:v>
                </c:pt>
                <c:pt idx="4">
                  <c:v>0.6</c:v>
                </c:pt>
                <c:pt idx="5">
                  <c:v>0.1</c:v>
                </c:pt>
                <c:pt idx="6">
                  <c:v>0.2</c:v>
                </c:pt>
                <c:pt idx="7">
                  <c:v>0.1</c:v>
                </c:pt>
                <c:pt idx="8">
                  <c:v>0.5</c:v>
                </c:pt>
                <c:pt idx="9">
                  <c:v>0.5</c:v>
                </c:pt>
                <c:pt idx="10">
                  <c:v>0.4</c:v>
                </c:pt>
                <c:pt idx="11">
                  <c:v>0.2</c:v>
                </c:pt>
                <c:pt idx="12">
                  <c:v>0.2</c:v>
                </c:pt>
                <c:pt idx="13">
                  <c:v>0.6</c:v>
                </c:pt>
                <c:pt idx="14">
                  <c:v>0.4</c:v>
                </c:pt>
                <c:pt idx="15">
                  <c:v>0.4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0.4</c:v>
                </c:pt>
                <c:pt idx="20">
                  <c:v>0.5</c:v>
                </c:pt>
                <c:pt idx="21">
                  <c:v>0.4</c:v>
                </c:pt>
                <c:pt idx="22">
                  <c:v>0.2</c:v>
                </c:pt>
                <c:pt idx="23">
                  <c:v>0.5</c:v>
                </c:pt>
                <c:pt idx="24">
                  <c:v>0.4</c:v>
                </c:pt>
                <c:pt idx="25">
                  <c:v>0.2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0.2</c:v>
                </c:pt>
                <c:pt idx="30">
                  <c:v>0.5</c:v>
                </c:pt>
                <c:pt idx="31">
                  <c:v>0.4</c:v>
                </c:pt>
                <c:pt idx="32">
                  <c:v>0.6</c:v>
                </c:pt>
                <c:pt idx="33">
                  <c:v>0.4</c:v>
                </c:pt>
                <c:pt idx="34">
                  <c:v>0.4</c:v>
                </c:pt>
                <c:pt idx="35">
                  <c:v>0.5</c:v>
                </c:pt>
                <c:pt idx="36">
                  <c:v>0.4</c:v>
                </c:pt>
                <c:pt idx="37">
                  <c:v>0.4</c:v>
                </c:pt>
                <c:pt idx="38">
                  <c:v>0.4</c:v>
                </c:pt>
                <c:pt idx="39">
                  <c:v>0.2</c:v>
                </c:pt>
                <c:pt idx="40">
                  <c:v>0.5</c:v>
                </c:pt>
                <c:pt idx="41">
                  <c:v>0.6</c:v>
                </c:pt>
                <c:pt idx="42">
                  <c:v>0.4</c:v>
                </c:pt>
                <c:pt idx="43">
                  <c:v>0.4</c:v>
                </c:pt>
                <c:pt idx="44">
                  <c:v>0.2</c:v>
                </c:pt>
                <c:pt idx="45">
                  <c:v>0.5</c:v>
                </c:pt>
                <c:pt idx="46">
                  <c:v>0.5</c:v>
                </c:pt>
                <c:pt idx="47">
                  <c:v>0.4</c:v>
                </c:pt>
                <c:pt idx="48">
                  <c:v>0.6</c:v>
                </c:pt>
                <c:pt idx="49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'24LC'!$D$2</c:f>
              <c:strCache>
                <c:ptCount val="1"/>
                <c:pt idx="0">
                  <c:v>149</c:v>
                </c:pt>
              </c:strCache>
            </c:strRef>
          </c:tx>
          <c:val>
            <c:numRef>
              <c:f>'24LC'!$D$3:$D$52</c:f>
              <c:numCache>
                <c:formatCode>General</c:formatCode>
                <c:ptCount val="50"/>
                <c:pt idx="0">
                  <c:v>0.5</c:v>
                </c:pt>
                <c:pt idx="1">
                  <c:v>0.6</c:v>
                </c:pt>
                <c:pt idx="2">
                  <c:v>0.6</c:v>
                </c:pt>
                <c:pt idx="3">
                  <c:v>0.5</c:v>
                </c:pt>
                <c:pt idx="4">
                  <c:v>0.4</c:v>
                </c:pt>
                <c:pt idx="5">
                  <c:v>0.4</c:v>
                </c:pt>
                <c:pt idx="6">
                  <c:v>0.2</c:v>
                </c:pt>
                <c:pt idx="7">
                  <c:v>0.6</c:v>
                </c:pt>
                <c:pt idx="8">
                  <c:v>0.5</c:v>
                </c:pt>
                <c:pt idx="9">
                  <c:v>0.7</c:v>
                </c:pt>
                <c:pt idx="10">
                  <c:v>0.4</c:v>
                </c:pt>
                <c:pt idx="11">
                  <c:v>0.5</c:v>
                </c:pt>
                <c:pt idx="12">
                  <c:v>0.6</c:v>
                </c:pt>
                <c:pt idx="13">
                  <c:v>0.1</c:v>
                </c:pt>
                <c:pt idx="14">
                  <c:v>0.5</c:v>
                </c:pt>
                <c:pt idx="15">
                  <c:v>0.2</c:v>
                </c:pt>
                <c:pt idx="16">
                  <c:v>0.5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0.5</c:v>
                </c:pt>
                <c:pt idx="21">
                  <c:v>0.5</c:v>
                </c:pt>
                <c:pt idx="22">
                  <c:v>0.7</c:v>
                </c:pt>
                <c:pt idx="23">
                  <c:v>0.7</c:v>
                </c:pt>
                <c:pt idx="24">
                  <c:v>0.4</c:v>
                </c:pt>
                <c:pt idx="25">
                  <c:v>0.4</c:v>
                </c:pt>
                <c:pt idx="26">
                  <c:v>0.5</c:v>
                </c:pt>
                <c:pt idx="27">
                  <c:v>0.9</c:v>
                </c:pt>
                <c:pt idx="28">
                  <c:v>0.4</c:v>
                </c:pt>
                <c:pt idx="29">
                  <c:v>0.5</c:v>
                </c:pt>
                <c:pt idx="30">
                  <c:v>0.7</c:v>
                </c:pt>
                <c:pt idx="31">
                  <c:v>0.4</c:v>
                </c:pt>
                <c:pt idx="32">
                  <c:v>0.4</c:v>
                </c:pt>
                <c:pt idx="33">
                  <c:v>0.6</c:v>
                </c:pt>
                <c:pt idx="34">
                  <c:v>0.5</c:v>
                </c:pt>
                <c:pt idx="35">
                  <c:v>0.6</c:v>
                </c:pt>
                <c:pt idx="36">
                  <c:v>0.4</c:v>
                </c:pt>
                <c:pt idx="37">
                  <c:v>0.2</c:v>
                </c:pt>
                <c:pt idx="38">
                  <c:v>0.5</c:v>
                </c:pt>
                <c:pt idx="39">
                  <c:v>0.4</c:v>
                </c:pt>
                <c:pt idx="40">
                  <c:v>0.6</c:v>
                </c:pt>
                <c:pt idx="41">
                  <c:v>0.6</c:v>
                </c:pt>
                <c:pt idx="42">
                  <c:v>0.7</c:v>
                </c:pt>
                <c:pt idx="43">
                  <c:v>0.6</c:v>
                </c:pt>
                <c:pt idx="44">
                  <c:v>0.4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'24LC'!$E$2</c:f>
              <c:strCache>
                <c:ptCount val="1"/>
                <c:pt idx="0">
                  <c:v>121</c:v>
                </c:pt>
              </c:strCache>
            </c:strRef>
          </c:tx>
          <c:val>
            <c:numRef>
              <c:f>'24LC'!$E$3:$E$52</c:f>
              <c:numCache>
                <c:formatCode>General</c:formatCode>
                <c:ptCount val="50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0.2</c:v>
                </c:pt>
                <c:pt idx="5">
                  <c:v>0.5</c:v>
                </c:pt>
                <c:pt idx="6">
                  <c:v>0.4</c:v>
                </c:pt>
                <c:pt idx="7">
                  <c:v>0.4</c:v>
                </c:pt>
                <c:pt idx="8">
                  <c:v>0.2</c:v>
                </c:pt>
                <c:pt idx="9">
                  <c:v>0.2</c:v>
                </c:pt>
                <c:pt idx="10">
                  <c:v>0.4</c:v>
                </c:pt>
                <c:pt idx="11">
                  <c:v>0.4</c:v>
                </c:pt>
                <c:pt idx="12">
                  <c:v>0.5</c:v>
                </c:pt>
                <c:pt idx="13">
                  <c:v>0.2</c:v>
                </c:pt>
                <c:pt idx="14">
                  <c:v>0.4</c:v>
                </c:pt>
                <c:pt idx="15">
                  <c:v>0.2</c:v>
                </c:pt>
                <c:pt idx="16">
                  <c:v>0.4</c:v>
                </c:pt>
                <c:pt idx="17">
                  <c:v>0.4</c:v>
                </c:pt>
                <c:pt idx="18">
                  <c:v>0.5</c:v>
                </c:pt>
                <c:pt idx="19">
                  <c:v>0.2</c:v>
                </c:pt>
                <c:pt idx="20">
                  <c:v>0.2</c:v>
                </c:pt>
                <c:pt idx="21">
                  <c:v>0.4</c:v>
                </c:pt>
                <c:pt idx="22">
                  <c:v>0.5</c:v>
                </c:pt>
                <c:pt idx="23">
                  <c:v>0.4</c:v>
                </c:pt>
                <c:pt idx="24">
                  <c:v>0.2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0.2</c:v>
                </c:pt>
                <c:pt idx="29">
                  <c:v>0.4</c:v>
                </c:pt>
                <c:pt idx="30">
                  <c:v>0.2</c:v>
                </c:pt>
                <c:pt idx="31">
                  <c:v>0.2</c:v>
                </c:pt>
                <c:pt idx="32">
                  <c:v>0.1</c:v>
                </c:pt>
                <c:pt idx="33">
                  <c:v>0.4</c:v>
                </c:pt>
                <c:pt idx="34">
                  <c:v>0.1</c:v>
                </c:pt>
                <c:pt idx="35">
                  <c:v>0.4</c:v>
                </c:pt>
                <c:pt idx="36">
                  <c:v>0.5</c:v>
                </c:pt>
                <c:pt idx="37">
                  <c:v>0.2</c:v>
                </c:pt>
                <c:pt idx="38">
                  <c:v>0.2</c:v>
                </c:pt>
                <c:pt idx="39">
                  <c:v>0.4</c:v>
                </c:pt>
                <c:pt idx="40">
                  <c:v>0.2</c:v>
                </c:pt>
                <c:pt idx="41">
                  <c:v>0.1</c:v>
                </c:pt>
                <c:pt idx="42">
                  <c:v>0.4</c:v>
                </c:pt>
                <c:pt idx="43">
                  <c:v>0.5</c:v>
                </c:pt>
                <c:pt idx="44">
                  <c:v>0.4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0.2</c:v>
                </c:pt>
                <c:pt idx="49">
                  <c:v>0.2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'24LC'!$F$2</c:f>
              <c:strCache>
                <c:ptCount val="1"/>
                <c:pt idx="0">
                  <c:v>269</c:v>
                </c:pt>
              </c:strCache>
            </c:strRef>
          </c:tx>
          <c:val>
            <c:numRef>
              <c:f>'24LC'!$F$3:$F$52</c:f>
              <c:numCache>
                <c:formatCode>General</c:formatCode>
                <c:ptCount val="50"/>
                <c:pt idx="0">
                  <c:v>0.6</c:v>
                </c:pt>
                <c:pt idx="1">
                  <c:v>0.9</c:v>
                </c:pt>
                <c:pt idx="2">
                  <c:v>0.9</c:v>
                </c:pt>
                <c:pt idx="3">
                  <c:v>0.7</c:v>
                </c:pt>
                <c:pt idx="4">
                  <c:v>1</c:v>
                </c:pt>
                <c:pt idx="5">
                  <c:v>0.7</c:v>
                </c:pt>
                <c:pt idx="6">
                  <c:v>0.7</c:v>
                </c:pt>
                <c:pt idx="7">
                  <c:v>0.9</c:v>
                </c:pt>
                <c:pt idx="8">
                  <c:v>0.6</c:v>
                </c:pt>
                <c:pt idx="9">
                  <c:v>0.7</c:v>
                </c:pt>
                <c:pt idx="10">
                  <c:v>1.1000000000000001</c:v>
                </c:pt>
                <c:pt idx="11">
                  <c:v>0.7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0.9</c:v>
                </c:pt>
                <c:pt idx="16">
                  <c:v>0.9</c:v>
                </c:pt>
                <c:pt idx="17">
                  <c:v>0.7</c:v>
                </c:pt>
                <c:pt idx="18">
                  <c:v>0.9</c:v>
                </c:pt>
                <c:pt idx="19">
                  <c:v>0.6</c:v>
                </c:pt>
                <c:pt idx="20">
                  <c:v>0.9</c:v>
                </c:pt>
                <c:pt idx="21">
                  <c:v>0.9</c:v>
                </c:pt>
                <c:pt idx="22">
                  <c:v>0.7</c:v>
                </c:pt>
                <c:pt idx="23">
                  <c:v>0.6</c:v>
                </c:pt>
                <c:pt idx="24">
                  <c:v>0.6</c:v>
                </c:pt>
                <c:pt idx="25">
                  <c:v>0.9</c:v>
                </c:pt>
                <c:pt idx="26">
                  <c:v>0.5</c:v>
                </c:pt>
                <c:pt idx="27">
                  <c:v>0.7</c:v>
                </c:pt>
                <c:pt idx="28">
                  <c:v>0.9</c:v>
                </c:pt>
                <c:pt idx="29">
                  <c:v>1</c:v>
                </c:pt>
                <c:pt idx="30">
                  <c:v>0.5</c:v>
                </c:pt>
                <c:pt idx="31">
                  <c:v>0.7</c:v>
                </c:pt>
                <c:pt idx="32">
                  <c:v>0.9</c:v>
                </c:pt>
                <c:pt idx="33">
                  <c:v>0.7</c:v>
                </c:pt>
                <c:pt idx="34">
                  <c:v>0.5</c:v>
                </c:pt>
                <c:pt idx="35">
                  <c:v>0.7</c:v>
                </c:pt>
                <c:pt idx="36">
                  <c:v>1</c:v>
                </c:pt>
                <c:pt idx="37">
                  <c:v>0.7</c:v>
                </c:pt>
                <c:pt idx="38">
                  <c:v>0.9</c:v>
                </c:pt>
                <c:pt idx="39">
                  <c:v>0.9</c:v>
                </c:pt>
                <c:pt idx="40">
                  <c:v>0.9</c:v>
                </c:pt>
                <c:pt idx="41">
                  <c:v>0.9</c:v>
                </c:pt>
                <c:pt idx="42">
                  <c:v>0.5</c:v>
                </c:pt>
                <c:pt idx="43">
                  <c:v>0.6</c:v>
                </c:pt>
                <c:pt idx="44">
                  <c:v>1</c:v>
                </c:pt>
                <c:pt idx="45">
                  <c:v>0.7</c:v>
                </c:pt>
                <c:pt idx="46">
                  <c:v>1</c:v>
                </c:pt>
                <c:pt idx="47">
                  <c:v>0.7</c:v>
                </c:pt>
                <c:pt idx="48">
                  <c:v>0.9</c:v>
                </c:pt>
                <c:pt idx="49">
                  <c:v>0.6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'24LC'!$G$2</c:f>
              <c:strCache>
                <c:ptCount val="1"/>
                <c:pt idx="0">
                  <c:v>64</c:v>
                </c:pt>
              </c:strCache>
            </c:strRef>
          </c:tx>
          <c:val>
            <c:numRef>
              <c:f>'24LC'!$G$3:$G$52</c:f>
              <c:numCache>
                <c:formatCode>General</c:formatCode>
                <c:ptCount val="50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0.6</c:v>
                </c:pt>
                <c:pt idx="6">
                  <c:v>0.7</c:v>
                </c:pt>
                <c:pt idx="7">
                  <c:v>0.7</c:v>
                </c:pt>
                <c:pt idx="8">
                  <c:v>0.5</c:v>
                </c:pt>
                <c:pt idx="9">
                  <c:v>0.7</c:v>
                </c:pt>
                <c:pt idx="10">
                  <c:v>0.7</c:v>
                </c:pt>
                <c:pt idx="11">
                  <c:v>0.6</c:v>
                </c:pt>
                <c:pt idx="12">
                  <c:v>0.7</c:v>
                </c:pt>
                <c:pt idx="13">
                  <c:v>0.7</c:v>
                </c:pt>
                <c:pt idx="14">
                  <c:v>0.5</c:v>
                </c:pt>
                <c:pt idx="15">
                  <c:v>0.7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0.5</c:v>
                </c:pt>
                <c:pt idx="22">
                  <c:v>0.6</c:v>
                </c:pt>
                <c:pt idx="23">
                  <c:v>0.6</c:v>
                </c:pt>
                <c:pt idx="24">
                  <c:v>0.7</c:v>
                </c:pt>
                <c:pt idx="25">
                  <c:v>0.9</c:v>
                </c:pt>
                <c:pt idx="26">
                  <c:v>0.5</c:v>
                </c:pt>
                <c:pt idx="27">
                  <c:v>0.6</c:v>
                </c:pt>
                <c:pt idx="28">
                  <c:v>0.7</c:v>
                </c:pt>
                <c:pt idx="29">
                  <c:v>0.6</c:v>
                </c:pt>
                <c:pt idx="30">
                  <c:v>0.6</c:v>
                </c:pt>
                <c:pt idx="31">
                  <c:v>0.9</c:v>
                </c:pt>
                <c:pt idx="32">
                  <c:v>0.7</c:v>
                </c:pt>
                <c:pt idx="33">
                  <c:v>0.5</c:v>
                </c:pt>
                <c:pt idx="34">
                  <c:v>0.6</c:v>
                </c:pt>
                <c:pt idx="35">
                  <c:v>0.5</c:v>
                </c:pt>
                <c:pt idx="36">
                  <c:v>0.7</c:v>
                </c:pt>
                <c:pt idx="37">
                  <c:v>0.7</c:v>
                </c:pt>
                <c:pt idx="38">
                  <c:v>0.7</c:v>
                </c:pt>
                <c:pt idx="39">
                  <c:v>0.7</c:v>
                </c:pt>
                <c:pt idx="40">
                  <c:v>0.9</c:v>
                </c:pt>
                <c:pt idx="41">
                  <c:v>0.7</c:v>
                </c:pt>
                <c:pt idx="42">
                  <c:v>0.5</c:v>
                </c:pt>
                <c:pt idx="43">
                  <c:v>0.4</c:v>
                </c:pt>
                <c:pt idx="44">
                  <c:v>0.6</c:v>
                </c:pt>
                <c:pt idx="45">
                  <c:v>0.5</c:v>
                </c:pt>
                <c:pt idx="46">
                  <c:v>0.7</c:v>
                </c:pt>
                <c:pt idx="47">
                  <c:v>0.6</c:v>
                </c:pt>
                <c:pt idx="48">
                  <c:v>0.9</c:v>
                </c:pt>
                <c:pt idx="49">
                  <c:v>0.7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'24LC'!$H$2</c:f>
              <c:strCache>
                <c:ptCount val="1"/>
                <c:pt idx="0">
                  <c:v>156</c:v>
                </c:pt>
              </c:strCache>
            </c:strRef>
          </c:tx>
          <c:val>
            <c:numRef>
              <c:f>'24LC'!$H$3:$H$52</c:f>
              <c:numCache>
                <c:formatCode>General</c:formatCode>
                <c:ptCount val="5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0.7</c:v>
                </c:pt>
                <c:pt idx="5">
                  <c:v>0.5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0.7</c:v>
                </c:pt>
                <c:pt idx="10">
                  <c:v>0.6</c:v>
                </c:pt>
                <c:pt idx="11">
                  <c:v>0.4</c:v>
                </c:pt>
                <c:pt idx="12">
                  <c:v>0.5</c:v>
                </c:pt>
                <c:pt idx="13">
                  <c:v>0.6</c:v>
                </c:pt>
                <c:pt idx="14">
                  <c:v>0.5</c:v>
                </c:pt>
                <c:pt idx="15">
                  <c:v>0.7</c:v>
                </c:pt>
                <c:pt idx="16">
                  <c:v>0.6</c:v>
                </c:pt>
                <c:pt idx="17">
                  <c:v>0.7</c:v>
                </c:pt>
                <c:pt idx="18">
                  <c:v>0.4</c:v>
                </c:pt>
                <c:pt idx="19">
                  <c:v>0.7</c:v>
                </c:pt>
                <c:pt idx="20">
                  <c:v>0.7</c:v>
                </c:pt>
                <c:pt idx="21">
                  <c:v>0.4</c:v>
                </c:pt>
                <c:pt idx="22">
                  <c:v>0.5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0.6</c:v>
                </c:pt>
                <c:pt idx="29">
                  <c:v>0.5</c:v>
                </c:pt>
                <c:pt idx="30">
                  <c:v>0.7</c:v>
                </c:pt>
                <c:pt idx="31">
                  <c:v>0.6</c:v>
                </c:pt>
                <c:pt idx="32">
                  <c:v>0.6</c:v>
                </c:pt>
                <c:pt idx="33">
                  <c:v>0.4</c:v>
                </c:pt>
                <c:pt idx="34">
                  <c:v>0.7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0.7</c:v>
                </c:pt>
                <c:pt idx="39">
                  <c:v>0.6</c:v>
                </c:pt>
                <c:pt idx="40">
                  <c:v>0.9</c:v>
                </c:pt>
                <c:pt idx="41">
                  <c:v>0.6</c:v>
                </c:pt>
                <c:pt idx="42">
                  <c:v>0.6</c:v>
                </c:pt>
                <c:pt idx="43">
                  <c:v>0.5</c:v>
                </c:pt>
                <c:pt idx="44">
                  <c:v>0.5</c:v>
                </c:pt>
                <c:pt idx="45">
                  <c:v>0.6</c:v>
                </c:pt>
                <c:pt idx="46">
                  <c:v>0.5</c:v>
                </c:pt>
                <c:pt idx="47">
                  <c:v>0.5</c:v>
                </c:pt>
                <c:pt idx="48">
                  <c:v>0.7</c:v>
                </c:pt>
                <c:pt idx="49">
                  <c:v>0.6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'24LC'!$I$2</c:f>
              <c:strCache>
                <c:ptCount val="1"/>
                <c:pt idx="0">
                  <c:v>92</c:v>
                </c:pt>
              </c:strCache>
            </c:strRef>
          </c:tx>
          <c:val>
            <c:numRef>
              <c:f>'24LC'!$I$3:$I$52</c:f>
              <c:numCache>
                <c:formatCode>General</c:formatCode>
                <c:ptCount val="50"/>
                <c:pt idx="0">
                  <c:v>0.2</c:v>
                </c:pt>
                <c:pt idx="1">
                  <c:v>-0.1</c:v>
                </c:pt>
                <c:pt idx="2">
                  <c:v>0.6</c:v>
                </c:pt>
                <c:pt idx="3">
                  <c:v>0.2</c:v>
                </c:pt>
                <c:pt idx="4">
                  <c:v>0.5</c:v>
                </c:pt>
                <c:pt idx="5">
                  <c:v>0.5</c:v>
                </c:pt>
                <c:pt idx="6">
                  <c:v>0.4</c:v>
                </c:pt>
                <c:pt idx="7">
                  <c:v>0.4</c:v>
                </c:pt>
                <c:pt idx="8">
                  <c:v>0.6</c:v>
                </c:pt>
                <c:pt idx="9">
                  <c:v>0.2</c:v>
                </c:pt>
                <c:pt idx="10">
                  <c:v>0.4</c:v>
                </c:pt>
                <c:pt idx="11">
                  <c:v>0.4</c:v>
                </c:pt>
                <c:pt idx="12">
                  <c:v>0.2</c:v>
                </c:pt>
                <c:pt idx="13">
                  <c:v>0.5</c:v>
                </c:pt>
                <c:pt idx="14">
                  <c:v>0.7</c:v>
                </c:pt>
                <c:pt idx="15">
                  <c:v>0.2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0.2</c:v>
                </c:pt>
                <c:pt idx="20">
                  <c:v>0.9</c:v>
                </c:pt>
                <c:pt idx="21">
                  <c:v>0.9</c:v>
                </c:pt>
                <c:pt idx="22">
                  <c:v>0.5</c:v>
                </c:pt>
                <c:pt idx="23">
                  <c:v>1</c:v>
                </c:pt>
                <c:pt idx="24">
                  <c:v>0.6</c:v>
                </c:pt>
                <c:pt idx="25">
                  <c:v>0.5</c:v>
                </c:pt>
                <c:pt idx="26">
                  <c:v>0.6</c:v>
                </c:pt>
                <c:pt idx="27">
                  <c:v>0.4</c:v>
                </c:pt>
                <c:pt idx="28">
                  <c:v>1</c:v>
                </c:pt>
                <c:pt idx="29">
                  <c:v>0.6</c:v>
                </c:pt>
                <c:pt idx="30">
                  <c:v>0.7</c:v>
                </c:pt>
                <c:pt idx="31">
                  <c:v>0.4</c:v>
                </c:pt>
                <c:pt idx="32">
                  <c:v>0.9</c:v>
                </c:pt>
                <c:pt idx="33">
                  <c:v>0.6</c:v>
                </c:pt>
                <c:pt idx="34">
                  <c:v>0.7</c:v>
                </c:pt>
                <c:pt idx="35">
                  <c:v>0.4</c:v>
                </c:pt>
                <c:pt idx="36">
                  <c:v>0.5</c:v>
                </c:pt>
                <c:pt idx="37">
                  <c:v>0.6</c:v>
                </c:pt>
                <c:pt idx="38">
                  <c:v>0.7</c:v>
                </c:pt>
                <c:pt idx="39">
                  <c:v>0.2</c:v>
                </c:pt>
                <c:pt idx="40">
                  <c:v>0.2</c:v>
                </c:pt>
                <c:pt idx="41">
                  <c:v>0.6</c:v>
                </c:pt>
                <c:pt idx="42">
                  <c:v>0.5</c:v>
                </c:pt>
                <c:pt idx="43">
                  <c:v>0.9</c:v>
                </c:pt>
                <c:pt idx="44">
                  <c:v>0.7</c:v>
                </c:pt>
                <c:pt idx="45">
                  <c:v>0.7</c:v>
                </c:pt>
                <c:pt idx="46">
                  <c:v>0.4</c:v>
                </c:pt>
                <c:pt idx="47">
                  <c:v>0.5</c:v>
                </c:pt>
                <c:pt idx="48">
                  <c:v>0.2</c:v>
                </c:pt>
                <c:pt idx="49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08096"/>
        <c:axId val="67509632"/>
      </c:lineChart>
      <c:catAx>
        <c:axId val="67508096"/>
        <c:scaling>
          <c:orientation val="minMax"/>
        </c:scaling>
        <c:delete val="0"/>
        <c:axPos val="b"/>
        <c:majorTickMark val="out"/>
        <c:minorTickMark val="none"/>
        <c:tickLblPos val="nextTo"/>
        <c:crossAx val="67509632"/>
        <c:crosses val="autoZero"/>
        <c:auto val="1"/>
        <c:lblAlgn val="ctr"/>
        <c:lblOffset val="100"/>
        <c:noMultiLvlLbl val="0"/>
      </c:catAx>
      <c:valAx>
        <c:axId val="67509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508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'24RS'!$B$2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'24RS'!$B$3:$B$52</c:f>
              <c:numCache>
                <c:formatCode>General</c:formatCode>
                <c:ptCount val="50"/>
                <c:pt idx="0">
                  <c:v>21.9</c:v>
                </c:pt>
                <c:pt idx="1">
                  <c:v>21.9</c:v>
                </c:pt>
                <c:pt idx="2">
                  <c:v>21.7</c:v>
                </c:pt>
                <c:pt idx="3">
                  <c:v>21.6</c:v>
                </c:pt>
                <c:pt idx="4">
                  <c:v>21.7</c:v>
                </c:pt>
                <c:pt idx="5">
                  <c:v>21.9</c:v>
                </c:pt>
                <c:pt idx="6">
                  <c:v>21.5</c:v>
                </c:pt>
                <c:pt idx="7">
                  <c:v>21.7</c:v>
                </c:pt>
                <c:pt idx="8">
                  <c:v>21.9</c:v>
                </c:pt>
                <c:pt idx="9">
                  <c:v>21.6</c:v>
                </c:pt>
                <c:pt idx="10">
                  <c:v>21.7</c:v>
                </c:pt>
                <c:pt idx="11">
                  <c:v>21.6</c:v>
                </c:pt>
                <c:pt idx="12">
                  <c:v>21.9</c:v>
                </c:pt>
                <c:pt idx="13">
                  <c:v>21.9</c:v>
                </c:pt>
                <c:pt idx="14">
                  <c:v>21.6</c:v>
                </c:pt>
                <c:pt idx="15">
                  <c:v>21.6</c:v>
                </c:pt>
                <c:pt idx="16">
                  <c:v>21.7</c:v>
                </c:pt>
                <c:pt idx="17">
                  <c:v>21.7</c:v>
                </c:pt>
                <c:pt idx="18">
                  <c:v>21.7</c:v>
                </c:pt>
                <c:pt idx="19">
                  <c:v>21.7</c:v>
                </c:pt>
                <c:pt idx="20">
                  <c:v>21.7</c:v>
                </c:pt>
                <c:pt idx="21">
                  <c:v>21.6</c:v>
                </c:pt>
                <c:pt idx="22">
                  <c:v>21.9</c:v>
                </c:pt>
                <c:pt idx="23">
                  <c:v>21.9</c:v>
                </c:pt>
                <c:pt idx="24">
                  <c:v>21.7</c:v>
                </c:pt>
                <c:pt idx="25">
                  <c:v>21.9</c:v>
                </c:pt>
                <c:pt idx="26">
                  <c:v>21.9</c:v>
                </c:pt>
                <c:pt idx="27">
                  <c:v>22</c:v>
                </c:pt>
                <c:pt idx="28">
                  <c:v>21.6</c:v>
                </c:pt>
                <c:pt idx="29">
                  <c:v>21.9</c:v>
                </c:pt>
                <c:pt idx="30">
                  <c:v>21.7</c:v>
                </c:pt>
                <c:pt idx="31">
                  <c:v>21.9</c:v>
                </c:pt>
                <c:pt idx="32">
                  <c:v>21.7</c:v>
                </c:pt>
                <c:pt idx="33">
                  <c:v>21.7</c:v>
                </c:pt>
                <c:pt idx="34">
                  <c:v>21.6</c:v>
                </c:pt>
                <c:pt idx="35">
                  <c:v>21.9</c:v>
                </c:pt>
                <c:pt idx="36">
                  <c:v>21.6</c:v>
                </c:pt>
                <c:pt idx="37">
                  <c:v>21.7</c:v>
                </c:pt>
                <c:pt idx="38">
                  <c:v>21.7</c:v>
                </c:pt>
                <c:pt idx="39">
                  <c:v>21.9</c:v>
                </c:pt>
                <c:pt idx="40">
                  <c:v>21.9</c:v>
                </c:pt>
                <c:pt idx="41">
                  <c:v>21.7</c:v>
                </c:pt>
                <c:pt idx="42">
                  <c:v>21.9</c:v>
                </c:pt>
                <c:pt idx="43">
                  <c:v>21.9</c:v>
                </c:pt>
                <c:pt idx="44">
                  <c:v>21.6</c:v>
                </c:pt>
                <c:pt idx="45">
                  <c:v>21.7</c:v>
                </c:pt>
                <c:pt idx="46">
                  <c:v>21.9</c:v>
                </c:pt>
                <c:pt idx="47">
                  <c:v>21.7</c:v>
                </c:pt>
                <c:pt idx="48">
                  <c:v>21.9</c:v>
                </c:pt>
                <c:pt idx="49">
                  <c:v>21.6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'24RS'!$C$2</c:f>
              <c:strCache>
                <c:ptCount val="1"/>
                <c:pt idx="0">
                  <c:v>93</c:v>
                </c:pt>
              </c:strCache>
            </c:strRef>
          </c:tx>
          <c:val>
            <c:numRef>
              <c:f>'24RS'!$C$3:$C$52</c:f>
              <c:numCache>
                <c:formatCode>General</c:formatCode>
                <c:ptCount val="50"/>
                <c:pt idx="0">
                  <c:v>18.3</c:v>
                </c:pt>
                <c:pt idx="1">
                  <c:v>18.2</c:v>
                </c:pt>
                <c:pt idx="2">
                  <c:v>18.100000000000001</c:v>
                </c:pt>
                <c:pt idx="3">
                  <c:v>18.2</c:v>
                </c:pt>
                <c:pt idx="4">
                  <c:v>18.100000000000001</c:v>
                </c:pt>
                <c:pt idx="5">
                  <c:v>18.3</c:v>
                </c:pt>
                <c:pt idx="6">
                  <c:v>18.100000000000001</c:v>
                </c:pt>
                <c:pt idx="7">
                  <c:v>18.2</c:v>
                </c:pt>
                <c:pt idx="8">
                  <c:v>18.399999999999999</c:v>
                </c:pt>
                <c:pt idx="9">
                  <c:v>18.2</c:v>
                </c:pt>
                <c:pt idx="10">
                  <c:v>18.3</c:v>
                </c:pt>
                <c:pt idx="11">
                  <c:v>18.2</c:v>
                </c:pt>
                <c:pt idx="12">
                  <c:v>18.2</c:v>
                </c:pt>
                <c:pt idx="13">
                  <c:v>18.3</c:v>
                </c:pt>
                <c:pt idx="14">
                  <c:v>17.899999999999999</c:v>
                </c:pt>
                <c:pt idx="15">
                  <c:v>18.2</c:v>
                </c:pt>
                <c:pt idx="16">
                  <c:v>18.100000000000001</c:v>
                </c:pt>
                <c:pt idx="17">
                  <c:v>18.3</c:v>
                </c:pt>
                <c:pt idx="18">
                  <c:v>18.3</c:v>
                </c:pt>
                <c:pt idx="19">
                  <c:v>18.2</c:v>
                </c:pt>
                <c:pt idx="20">
                  <c:v>18.100000000000001</c:v>
                </c:pt>
                <c:pt idx="21">
                  <c:v>18.100000000000001</c:v>
                </c:pt>
                <c:pt idx="22">
                  <c:v>18.399999999999999</c:v>
                </c:pt>
                <c:pt idx="23">
                  <c:v>18.100000000000001</c:v>
                </c:pt>
                <c:pt idx="24">
                  <c:v>18.2</c:v>
                </c:pt>
                <c:pt idx="25">
                  <c:v>18.399999999999999</c:v>
                </c:pt>
                <c:pt idx="26">
                  <c:v>18.3</c:v>
                </c:pt>
                <c:pt idx="27">
                  <c:v>18.399999999999999</c:v>
                </c:pt>
                <c:pt idx="28">
                  <c:v>18.399999999999999</c:v>
                </c:pt>
                <c:pt idx="29">
                  <c:v>18.2</c:v>
                </c:pt>
                <c:pt idx="30">
                  <c:v>18.3</c:v>
                </c:pt>
                <c:pt idx="31">
                  <c:v>18.3</c:v>
                </c:pt>
                <c:pt idx="32">
                  <c:v>17.8</c:v>
                </c:pt>
                <c:pt idx="33">
                  <c:v>18.2</c:v>
                </c:pt>
                <c:pt idx="34">
                  <c:v>18.2</c:v>
                </c:pt>
                <c:pt idx="35">
                  <c:v>18.2</c:v>
                </c:pt>
                <c:pt idx="36">
                  <c:v>18.100000000000001</c:v>
                </c:pt>
                <c:pt idx="37">
                  <c:v>18.3</c:v>
                </c:pt>
                <c:pt idx="38">
                  <c:v>18.2</c:v>
                </c:pt>
                <c:pt idx="39">
                  <c:v>18.399999999999999</c:v>
                </c:pt>
                <c:pt idx="40">
                  <c:v>18.3</c:v>
                </c:pt>
                <c:pt idx="41">
                  <c:v>18.3</c:v>
                </c:pt>
                <c:pt idx="42">
                  <c:v>18.3</c:v>
                </c:pt>
                <c:pt idx="43">
                  <c:v>18.100000000000001</c:v>
                </c:pt>
                <c:pt idx="44">
                  <c:v>18.2</c:v>
                </c:pt>
                <c:pt idx="45">
                  <c:v>18.100000000000001</c:v>
                </c:pt>
                <c:pt idx="46">
                  <c:v>18.2</c:v>
                </c:pt>
                <c:pt idx="47">
                  <c:v>18.3</c:v>
                </c:pt>
                <c:pt idx="48">
                  <c:v>18.2</c:v>
                </c:pt>
                <c:pt idx="49">
                  <c:v>18.3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'24RS'!$D$2</c:f>
              <c:strCache>
                <c:ptCount val="1"/>
                <c:pt idx="0">
                  <c:v>149</c:v>
                </c:pt>
              </c:strCache>
            </c:strRef>
          </c:tx>
          <c:val>
            <c:numRef>
              <c:f>'24RS'!$D$3:$D$52</c:f>
              <c:numCache>
                <c:formatCode>General</c:formatCode>
                <c:ptCount val="50"/>
                <c:pt idx="0">
                  <c:v>19.399999999999999</c:v>
                </c:pt>
                <c:pt idx="1">
                  <c:v>19.399999999999999</c:v>
                </c:pt>
                <c:pt idx="2">
                  <c:v>19.3</c:v>
                </c:pt>
                <c:pt idx="3">
                  <c:v>19</c:v>
                </c:pt>
                <c:pt idx="4">
                  <c:v>19.2</c:v>
                </c:pt>
                <c:pt idx="5">
                  <c:v>19.2</c:v>
                </c:pt>
                <c:pt idx="6">
                  <c:v>19.3</c:v>
                </c:pt>
                <c:pt idx="7">
                  <c:v>19.3</c:v>
                </c:pt>
                <c:pt idx="8">
                  <c:v>19</c:v>
                </c:pt>
                <c:pt idx="9">
                  <c:v>19.2</c:v>
                </c:pt>
                <c:pt idx="10">
                  <c:v>19.399999999999999</c:v>
                </c:pt>
                <c:pt idx="11">
                  <c:v>19.3</c:v>
                </c:pt>
                <c:pt idx="12">
                  <c:v>19.3</c:v>
                </c:pt>
                <c:pt idx="13">
                  <c:v>19.3</c:v>
                </c:pt>
                <c:pt idx="14">
                  <c:v>19.2</c:v>
                </c:pt>
                <c:pt idx="15">
                  <c:v>19.3</c:v>
                </c:pt>
                <c:pt idx="16">
                  <c:v>19.2</c:v>
                </c:pt>
                <c:pt idx="17">
                  <c:v>19.399999999999999</c:v>
                </c:pt>
                <c:pt idx="18">
                  <c:v>19.2</c:v>
                </c:pt>
                <c:pt idx="19">
                  <c:v>19.2</c:v>
                </c:pt>
                <c:pt idx="20">
                  <c:v>19.2</c:v>
                </c:pt>
                <c:pt idx="21">
                  <c:v>19</c:v>
                </c:pt>
                <c:pt idx="22">
                  <c:v>19.399999999999999</c:v>
                </c:pt>
                <c:pt idx="23">
                  <c:v>19.2</c:v>
                </c:pt>
                <c:pt idx="24">
                  <c:v>19.3</c:v>
                </c:pt>
                <c:pt idx="25">
                  <c:v>19.399999999999999</c:v>
                </c:pt>
                <c:pt idx="26">
                  <c:v>19</c:v>
                </c:pt>
                <c:pt idx="27">
                  <c:v>19.5</c:v>
                </c:pt>
                <c:pt idx="28">
                  <c:v>19.2</c:v>
                </c:pt>
                <c:pt idx="29">
                  <c:v>19</c:v>
                </c:pt>
                <c:pt idx="30">
                  <c:v>18.899999999999999</c:v>
                </c:pt>
                <c:pt idx="31">
                  <c:v>19.2</c:v>
                </c:pt>
                <c:pt idx="32">
                  <c:v>19.2</c:v>
                </c:pt>
                <c:pt idx="33">
                  <c:v>19</c:v>
                </c:pt>
                <c:pt idx="34">
                  <c:v>19.2</c:v>
                </c:pt>
                <c:pt idx="35">
                  <c:v>19.2</c:v>
                </c:pt>
                <c:pt idx="36">
                  <c:v>19.3</c:v>
                </c:pt>
                <c:pt idx="37">
                  <c:v>19.2</c:v>
                </c:pt>
                <c:pt idx="38">
                  <c:v>19</c:v>
                </c:pt>
                <c:pt idx="39">
                  <c:v>19.3</c:v>
                </c:pt>
                <c:pt idx="40">
                  <c:v>19.3</c:v>
                </c:pt>
                <c:pt idx="41">
                  <c:v>19.3</c:v>
                </c:pt>
                <c:pt idx="42">
                  <c:v>18.899999999999999</c:v>
                </c:pt>
                <c:pt idx="43">
                  <c:v>19</c:v>
                </c:pt>
                <c:pt idx="44">
                  <c:v>19.2</c:v>
                </c:pt>
                <c:pt idx="45">
                  <c:v>19.2</c:v>
                </c:pt>
                <c:pt idx="46">
                  <c:v>19.2</c:v>
                </c:pt>
                <c:pt idx="47">
                  <c:v>19.3</c:v>
                </c:pt>
                <c:pt idx="48">
                  <c:v>19.399999999999999</c:v>
                </c:pt>
                <c:pt idx="49">
                  <c:v>19.2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'24RS'!$E$2</c:f>
              <c:strCache>
                <c:ptCount val="1"/>
                <c:pt idx="0">
                  <c:v>121</c:v>
                </c:pt>
              </c:strCache>
            </c:strRef>
          </c:tx>
          <c:val>
            <c:numRef>
              <c:f>'24RS'!$E$3:$E$52</c:f>
              <c:numCache>
                <c:formatCode>General</c:formatCode>
                <c:ptCount val="50"/>
                <c:pt idx="0">
                  <c:v>19.7</c:v>
                </c:pt>
                <c:pt idx="1">
                  <c:v>19.7</c:v>
                </c:pt>
                <c:pt idx="2">
                  <c:v>19.8</c:v>
                </c:pt>
                <c:pt idx="3">
                  <c:v>19.7</c:v>
                </c:pt>
                <c:pt idx="4">
                  <c:v>19.7</c:v>
                </c:pt>
                <c:pt idx="5">
                  <c:v>19.5</c:v>
                </c:pt>
                <c:pt idx="6">
                  <c:v>19.8</c:v>
                </c:pt>
                <c:pt idx="7">
                  <c:v>19.5</c:v>
                </c:pt>
                <c:pt idx="8">
                  <c:v>19.5</c:v>
                </c:pt>
                <c:pt idx="9">
                  <c:v>19.7</c:v>
                </c:pt>
                <c:pt idx="10">
                  <c:v>19.5</c:v>
                </c:pt>
                <c:pt idx="11">
                  <c:v>19.5</c:v>
                </c:pt>
                <c:pt idx="12">
                  <c:v>19.7</c:v>
                </c:pt>
                <c:pt idx="13">
                  <c:v>19.5</c:v>
                </c:pt>
                <c:pt idx="14">
                  <c:v>19.5</c:v>
                </c:pt>
                <c:pt idx="15">
                  <c:v>19.5</c:v>
                </c:pt>
                <c:pt idx="16">
                  <c:v>19.8</c:v>
                </c:pt>
                <c:pt idx="17">
                  <c:v>19.7</c:v>
                </c:pt>
                <c:pt idx="18">
                  <c:v>19.399999999999999</c:v>
                </c:pt>
                <c:pt idx="19">
                  <c:v>19.5</c:v>
                </c:pt>
                <c:pt idx="20">
                  <c:v>19.7</c:v>
                </c:pt>
                <c:pt idx="21">
                  <c:v>19.5</c:v>
                </c:pt>
                <c:pt idx="22">
                  <c:v>19.8</c:v>
                </c:pt>
                <c:pt idx="23">
                  <c:v>19.399999999999999</c:v>
                </c:pt>
                <c:pt idx="24">
                  <c:v>19.5</c:v>
                </c:pt>
                <c:pt idx="25">
                  <c:v>19.399999999999999</c:v>
                </c:pt>
                <c:pt idx="26">
                  <c:v>19.399999999999999</c:v>
                </c:pt>
                <c:pt idx="27">
                  <c:v>19.8</c:v>
                </c:pt>
                <c:pt idx="28">
                  <c:v>19.5</c:v>
                </c:pt>
                <c:pt idx="29">
                  <c:v>19.3</c:v>
                </c:pt>
                <c:pt idx="30">
                  <c:v>19.3</c:v>
                </c:pt>
                <c:pt idx="31">
                  <c:v>19.7</c:v>
                </c:pt>
                <c:pt idx="32">
                  <c:v>19.5</c:v>
                </c:pt>
                <c:pt idx="33">
                  <c:v>19.7</c:v>
                </c:pt>
                <c:pt idx="34">
                  <c:v>19.7</c:v>
                </c:pt>
                <c:pt idx="35">
                  <c:v>19.399999999999999</c:v>
                </c:pt>
                <c:pt idx="36">
                  <c:v>19.5</c:v>
                </c:pt>
                <c:pt idx="37">
                  <c:v>19.399999999999999</c:v>
                </c:pt>
                <c:pt idx="38">
                  <c:v>19.7</c:v>
                </c:pt>
                <c:pt idx="39">
                  <c:v>19.399999999999999</c:v>
                </c:pt>
                <c:pt idx="40">
                  <c:v>19.399999999999999</c:v>
                </c:pt>
                <c:pt idx="41">
                  <c:v>19.5</c:v>
                </c:pt>
                <c:pt idx="42">
                  <c:v>19.399999999999999</c:v>
                </c:pt>
                <c:pt idx="43">
                  <c:v>19.5</c:v>
                </c:pt>
                <c:pt idx="44">
                  <c:v>19.7</c:v>
                </c:pt>
                <c:pt idx="45">
                  <c:v>19.5</c:v>
                </c:pt>
                <c:pt idx="46">
                  <c:v>19.399999999999999</c:v>
                </c:pt>
                <c:pt idx="47">
                  <c:v>19.399999999999999</c:v>
                </c:pt>
                <c:pt idx="48">
                  <c:v>19.3</c:v>
                </c:pt>
                <c:pt idx="49">
                  <c:v>19.5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'24RS'!$F$2</c:f>
              <c:strCache>
                <c:ptCount val="1"/>
                <c:pt idx="0">
                  <c:v>269</c:v>
                </c:pt>
              </c:strCache>
            </c:strRef>
          </c:tx>
          <c:val>
            <c:numRef>
              <c:f>'24RS'!$F$3:$F$52</c:f>
              <c:numCache>
                <c:formatCode>General</c:formatCode>
                <c:ptCount val="50"/>
                <c:pt idx="0">
                  <c:v>21.7</c:v>
                </c:pt>
                <c:pt idx="1">
                  <c:v>21.7</c:v>
                </c:pt>
                <c:pt idx="2">
                  <c:v>22</c:v>
                </c:pt>
                <c:pt idx="3">
                  <c:v>22</c:v>
                </c:pt>
                <c:pt idx="4">
                  <c:v>22.1</c:v>
                </c:pt>
                <c:pt idx="5">
                  <c:v>21.9</c:v>
                </c:pt>
                <c:pt idx="6">
                  <c:v>21.6</c:v>
                </c:pt>
                <c:pt idx="7">
                  <c:v>21.9</c:v>
                </c:pt>
                <c:pt idx="8">
                  <c:v>21.9</c:v>
                </c:pt>
                <c:pt idx="9">
                  <c:v>21.7</c:v>
                </c:pt>
                <c:pt idx="10">
                  <c:v>21.7</c:v>
                </c:pt>
                <c:pt idx="11">
                  <c:v>21.6</c:v>
                </c:pt>
                <c:pt idx="12">
                  <c:v>21.7</c:v>
                </c:pt>
                <c:pt idx="13">
                  <c:v>21.6</c:v>
                </c:pt>
                <c:pt idx="14">
                  <c:v>21.7</c:v>
                </c:pt>
                <c:pt idx="15">
                  <c:v>22</c:v>
                </c:pt>
                <c:pt idx="16">
                  <c:v>21.6</c:v>
                </c:pt>
                <c:pt idx="17">
                  <c:v>21.7</c:v>
                </c:pt>
                <c:pt idx="18">
                  <c:v>21.7</c:v>
                </c:pt>
                <c:pt idx="19">
                  <c:v>21.9</c:v>
                </c:pt>
                <c:pt idx="20">
                  <c:v>21.6</c:v>
                </c:pt>
                <c:pt idx="21">
                  <c:v>22</c:v>
                </c:pt>
                <c:pt idx="22">
                  <c:v>21.6</c:v>
                </c:pt>
                <c:pt idx="23">
                  <c:v>21.4</c:v>
                </c:pt>
                <c:pt idx="24">
                  <c:v>21.6</c:v>
                </c:pt>
                <c:pt idx="25">
                  <c:v>21.6</c:v>
                </c:pt>
                <c:pt idx="26">
                  <c:v>21.9</c:v>
                </c:pt>
                <c:pt idx="27">
                  <c:v>22</c:v>
                </c:pt>
                <c:pt idx="28">
                  <c:v>21.9</c:v>
                </c:pt>
                <c:pt idx="29">
                  <c:v>21.5</c:v>
                </c:pt>
                <c:pt idx="30">
                  <c:v>21.9</c:v>
                </c:pt>
                <c:pt idx="31">
                  <c:v>21.6</c:v>
                </c:pt>
                <c:pt idx="32">
                  <c:v>21.6</c:v>
                </c:pt>
                <c:pt idx="33">
                  <c:v>21.7</c:v>
                </c:pt>
                <c:pt idx="34">
                  <c:v>22</c:v>
                </c:pt>
                <c:pt idx="35">
                  <c:v>21.6</c:v>
                </c:pt>
                <c:pt idx="36">
                  <c:v>21.9</c:v>
                </c:pt>
                <c:pt idx="37">
                  <c:v>21.7</c:v>
                </c:pt>
                <c:pt idx="38">
                  <c:v>21.9</c:v>
                </c:pt>
                <c:pt idx="39">
                  <c:v>21.6</c:v>
                </c:pt>
                <c:pt idx="40">
                  <c:v>21.5</c:v>
                </c:pt>
                <c:pt idx="41">
                  <c:v>21.7</c:v>
                </c:pt>
                <c:pt idx="42">
                  <c:v>22</c:v>
                </c:pt>
                <c:pt idx="43">
                  <c:v>21.6</c:v>
                </c:pt>
                <c:pt idx="44">
                  <c:v>22</c:v>
                </c:pt>
                <c:pt idx="45">
                  <c:v>21.6</c:v>
                </c:pt>
                <c:pt idx="46">
                  <c:v>22</c:v>
                </c:pt>
                <c:pt idx="47">
                  <c:v>21.7</c:v>
                </c:pt>
                <c:pt idx="48">
                  <c:v>21.4</c:v>
                </c:pt>
                <c:pt idx="49">
                  <c:v>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'24RS'!$G$2</c:f>
              <c:strCache>
                <c:ptCount val="1"/>
                <c:pt idx="0">
                  <c:v>64</c:v>
                </c:pt>
              </c:strCache>
            </c:strRef>
          </c:tx>
          <c:val>
            <c:numRef>
              <c:f>'24RS'!$G$3:$G$52</c:f>
              <c:numCache>
                <c:formatCode>General</c:formatCode>
                <c:ptCount val="50"/>
                <c:pt idx="0">
                  <c:v>20.3</c:v>
                </c:pt>
                <c:pt idx="1">
                  <c:v>20.3</c:v>
                </c:pt>
                <c:pt idx="2">
                  <c:v>20.3</c:v>
                </c:pt>
                <c:pt idx="3">
                  <c:v>20</c:v>
                </c:pt>
                <c:pt idx="4">
                  <c:v>20.100000000000001</c:v>
                </c:pt>
                <c:pt idx="5">
                  <c:v>20.3</c:v>
                </c:pt>
                <c:pt idx="6">
                  <c:v>19.899999999999999</c:v>
                </c:pt>
                <c:pt idx="7">
                  <c:v>20.100000000000001</c:v>
                </c:pt>
                <c:pt idx="8">
                  <c:v>19.899999999999999</c:v>
                </c:pt>
                <c:pt idx="9">
                  <c:v>20.100000000000001</c:v>
                </c:pt>
                <c:pt idx="10">
                  <c:v>20</c:v>
                </c:pt>
                <c:pt idx="11">
                  <c:v>20</c:v>
                </c:pt>
                <c:pt idx="12">
                  <c:v>19.8</c:v>
                </c:pt>
                <c:pt idx="13">
                  <c:v>19.899999999999999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19.899999999999999</c:v>
                </c:pt>
                <c:pt idx="18">
                  <c:v>20.100000000000001</c:v>
                </c:pt>
                <c:pt idx="19">
                  <c:v>19.8</c:v>
                </c:pt>
                <c:pt idx="20">
                  <c:v>20</c:v>
                </c:pt>
                <c:pt idx="21">
                  <c:v>20.100000000000001</c:v>
                </c:pt>
                <c:pt idx="22">
                  <c:v>19.899999999999999</c:v>
                </c:pt>
                <c:pt idx="23">
                  <c:v>20</c:v>
                </c:pt>
                <c:pt idx="24">
                  <c:v>19.8</c:v>
                </c:pt>
                <c:pt idx="25">
                  <c:v>19.899999999999999</c:v>
                </c:pt>
                <c:pt idx="26">
                  <c:v>19.899999999999999</c:v>
                </c:pt>
                <c:pt idx="27">
                  <c:v>20</c:v>
                </c:pt>
                <c:pt idx="28">
                  <c:v>19.8</c:v>
                </c:pt>
                <c:pt idx="29">
                  <c:v>20.100000000000001</c:v>
                </c:pt>
                <c:pt idx="30">
                  <c:v>20</c:v>
                </c:pt>
                <c:pt idx="31">
                  <c:v>19.899999999999999</c:v>
                </c:pt>
                <c:pt idx="32">
                  <c:v>20</c:v>
                </c:pt>
                <c:pt idx="33">
                  <c:v>20</c:v>
                </c:pt>
                <c:pt idx="34">
                  <c:v>19.899999999999999</c:v>
                </c:pt>
                <c:pt idx="35">
                  <c:v>20</c:v>
                </c:pt>
                <c:pt idx="36">
                  <c:v>20</c:v>
                </c:pt>
                <c:pt idx="37">
                  <c:v>19.899999999999999</c:v>
                </c:pt>
                <c:pt idx="38">
                  <c:v>19.899999999999999</c:v>
                </c:pt>
                <c:pt idx="39">
                  <c:v>20</c:v>
                </c:pt>
                <c:pt idx="40">
                  <c:v>19.8</c:v>
                </c:pt>
                <c:pt idx="41">
                  <c:v>19.8</c:v>
                </c:pt>
                <c:pt idx="42">
                  <c:v>20</c:v>
                </c:pt>
                <c:pt idx="43">
                  <c:v>19.899999999999999</c:v>
                </c:pt>
                <c:pt idx="44">
                  <c:v>19.899999999999999</c:v>
                </c:pt>
                <c:pt idx="45">
                  <c:v>19.899999999999999</c:v>
                </c:pt>
                <c:pt idx="46">
                  <c:v>20</c:v>
                </c:pt>
                <c:pt idx="47">
                  <c:v>19.899999999999999</c:v>
                </c:pt>
                <c:pt idx="48">
                  <c:v>19.899999999999999</c:v>
                </c:pt>
                <c:pt idx="49">
                  <c:v>19.899999999999999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'24RS'!$H$2</c:f>
              <c:strCache>
                <c:ptCount val="1"/>
                <c:pt idx="0">
                  <c:v>156</c:v>
                </c:pt>
              </c:strCache>
            </c:strRef>
          </c:tx>
          <c:val>
            <c:numRef>
              <c:f>'24RS'!$H$3:$H$52</c:f>
              <c:numCache>
                <c:formatCode>General</c:formatCode>
                <c:ptCount val="50"/>
                <c:pt idx="0">
                  <c:v>19.5</c:v>
                </c:pt>
                <c:pt idx="1">
                  <c:v>19.5</c:v>
                </c:pt>
                <c:pt idx="2">
                  <c:v>19.399999999999999</c:v>
                </c:pt>
                <c:pt idx="3">
                  <c:v>19.2</c:v>
                </c:pt>
                <c:pt idx="4">
                  <c:v>19.3</c:v>
                </c:pt>
                <c:pt idx="5">
                  <c:v>19.5</c:v>
                </c:pt>
                <c:pt idx="6">
                  <c:v>19.399999999999999</c:v>
                </c:pt>
                <c:pt idx="7">
                  <c:v>19.5</c:v>
                </c:pt>
                <c:pt idx="8">
                  <c:v>19.399999999999999</c:v>
                </c:pt>
                <c:pt idx="9">
                  <c:v>19.3</c:v>
                </c:pt>
                <c:pt idx="10">
                  <c:v>19.399999999999999</c:v>
                </c:pt>
                <c:pt idx="11">
                  <c:v>19.2</c:v>
                </c:pt>
                <c:pt idx="12">
                  <c:v>19.399999999999999</c:v>
                </c:pt>
                <c:pt idx="13">
                  <c:v>19.5</c:v>
                </c:pt>
                <c:pt idx="14">
                  <c:v>19.3</c:v>
                </c:pt>
                <c:pt idx="15">
                  <c:v>19.3</c:v>
                </c:pt>
                <c:pt idx="16">
                  <c:v>19.399999999999999</c:v>
                </c:pt>
                <c:pt idx="17">
                  <c:v>19.2</c:v>
                </c:pt>
                <c:pt idx="18">
                  <c:v>19.399999999999999</c:v>
                </c:pt>
                <c:pt idx="19">
                  <c:v>19.2</c:v>
                </c:pt>
                <c:pt idx="20">
                  <c:v>19.3</c:v>
                </c:pt>
                <c:pt idx="21">
                  <c:v>19.3</c:v>
                </c:pt>
                <c:pt idx="22">
                  <c:v>19.5</c:v>
                </c:pt>
                <c:pt idx="23">
                  <c:v>19.399999999999999</c:v>
                </c:pt>
                <c:pt idx="24">
                  <c:v>19.5</c:v>
                </c:pt>
                <c:pt idx="25">
                  <c:v>19.5</c:v>
                </c:pt>
                <c:pt idx="26">
                  <c:v>19.3</c:v>
                </c:pt>
                <c:pt idx="27">
                  <c:v>19.5</c:v>
                </c:pt>
                <c:pt idx="28">
                  <c:v>19.2</c:v>
                </c:pt>
                <c:pt idx="29">
                  <c:v>19.3</c:v>
                </c:pt>
                <c:pt idx="30">
                  <c:v>19.399999999999999</c:v>
                </c:pt>
                <c:pt idx="31">
                  <c:v>19.399999999999999</c:v>
                </c:pt>
                <c:pt idx="32">
                  <c:v>19.399999999999999</c:v>
                </c:pt>
                <c:pt idx="33">
                  <c:v>19.399999999999999</c:v>
                </c:pt>
                <c:pt idx="34">
                  <c:v>19.2</c:v>
                </c:pt>
                <c:pt idx="35">
                  <c:v>19.3</c:v>
                </c:pt>
                <c:pt idx="36">
                  <c:v>19.3</c:v>
                </c:pt>
                <c:pt idx="37">
                  <c:v>19.3</c:v>
                </c:pt>
                <c:pt idx="38">
                  <c:v>19.3</c:v>
                </c:pt>
                <c:pt idx="39">
                  <c:v>19.3</c:v>
                </c:pt>
                <c:pt idx="40">
                  <c:v>19.3</c:v>
                </c:pt>
                <c:pt idx="41">
                  <c:v>19.3</c:v>
                </c:pt>
                <c:pt idx="42">
                  <c:v>19.399999999999999</c:v>
                </c:pt>
                <c:pt idx="43">
                  <c:v>19.3</c:v>
                </c:pt>
                <c:pt idx="44">
                  <c:v>19.2</c:v>
                </c:pt>
                <c:pt idx="45">
                  <c:v>19.2</c:v>
                </c:pt>
                <c:pt idx="46">
                  <c:v>19.399999999999999</c:v>
                </c:pt>
                <c:pt idx="47">
                  <c:v>19.399999999999999</c:v>
                </c:pt>
                <c:pt idx="48">
                  <c:v>19.399999999999999</c:v>
                </c:pt>
                <c:pt idx="49">
                  <c:v>19.2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'24RS'!$I$2</c:f>
              <c:strCache>
                <c:ptCount val="1"/>
                <c:pt idx="0">
                  <c:v>92</c:v>
                </c:pt>
              </c:strCache>
            </c:strRef>
          </c:tx>
          <c:val>
            <c:numRef>
              <c:f>'24RS'!$I$3:$I$52</c:f>
              <c:numCache>
                <c:formatCode>General</c:formatCode>
                <c:ptCount val="50"/>
                <c:pt idx="0">
                  <c:v>16.600000000000001</c:v>
                </c:pt>
                <c:pt idx="1">
                  <c:v>16.5</c:v>
                </c:pt>
                <c:pt idx="2">
                  <c:v>16</c:v>
                </c:pt>
                <c:pt idx="3">
                  <c:v>16.8</c:v>
                </c:pt>
                <c:pt idx="4">
                  <c:v>16.399999999999999</c:v>
                </c:pt>
                <c:pt idx="5">
                  <c:v>16.5</c:v>
                </c:pt>
                <c:pt idx="6">
                  <c:v>16.600000000000001</c:v>
                </c:pt>
                <c:pt idx="7">
                  <c:v>16.100000000000001</c:v>
                </c:pt>
                <c:pt idx="8">
                  <c:v>16.5</c:v>
                </c:pt>
                <c:pt idx="9">
                  <c:v>16.100000000000001</c:v>
                </c:pt>
                <c:pt idx="10">
                  <c:v>16.600000000000001</c:v>
                </c:pt>
                <c:pt idx="11">
                  <c:v>16.5</c:v>
                </c:pt>
                <c:pt idx="12">
                  <c:v>16.5</c:v>
                </c:pt>
                <c:pt idx="13">
                  <c:v>16.7</c:v>
                </c:pt>
                <c:pt idx="14">
                  <c:v>16.7</c:v>
                </c:pt>
                <c:pt idx="15">
                  <c:v>16.399999999999999</c:v>
                </c:pt>
                <c:pt idx="16">
                  <c:v>16.399999999999999</c:v>
                </c:pt>
                <c:pt idx="17">
                  <c:v>16.600000000000001</c:v>
                </c:pt>
                <c:pt idx="18">
                  <c:v>16.8</c:v>
                </c:pt>
                <c:pt idx="19">
                  <c:v>17</c:v>
                </c:pt>
                <c:pt idx="20">
                  <c:v>16.2</c:v>
                </c:pt>
                <c:pt idx="21">
                  <c:v>16.399999999999999</c:v>
                </c:pt>
                <c:pt idx="22">
                  <c:v>16.600000000000001</c:v>
                </c:pt>
                <c:pt idx="23">
                  <c:v>16.8</c:v>
                </c:pt>
                <c:pt idx="24">
                  <c:v>16.399999999999999</c:v>
                </c:pt>
                <c:pt idx="25">
                  <c:v>16.5</c:v>
                </c:pt>
                <c:pt idx="26">
                  <c:v>16.7</c:v>
                </c:pt>
                <c:pt idx="27">
                  <c:v>16.7</c:v>
                </c:pt>
                <c:pt idx="28">
                  <c:v>16.7</c:v>
                </c:pt>
                <c:pt idx="29">
                  <c:v>16.7</c:v>
                </c:pt>
                <c:pt idx="30">
                  <c:v>16.399999999999999</c:v>
                </c:pt>
                <c:pt idx="31">
                  <c:v>16.600000000000001</c:v>
                </c:pt>
                <c:pt idx="32">
                  <c:v>16.5</c:v>
                </c:pt>
                <c:pt idx="33">
                  <c:v>16.399999999999999</c:v>
                </c:pt>
                <c:pt idx="34">
                  <c:v>16.2</c:v>
                </c:pt>
                <c:pt idx="35">
                  <c:v>16.5</c:v>
                </c:pt>
                <c:pt idx="36">
                  <c:v>16.399999999999999</c:v>
                </c:pt>
                <c:pt idx="37">
                  <c:v>16.600000000000001</c:v>
                </c:pt>
                <c:pt idx="38">
                  <c:v>16.2</c:v>
                </c:pt>
                <c:pt idx="39">
                  <c:v>16.399999999999999</c:v>
                </c:pt>
                <c:pt idx="40">
                  <c:v>16.399999999999999</c:v>
                </c:pt>
                <c:pt idx="41">
                  <c:v>16.2</c:v>
                </c:pt>
                <c:pt idx="42">
                  <c:v>16.2</c:v>
                </c:pt>
                <c:pt idx="43">
                  <c:v>16.2</c:v>
                </c:pt>
                <c:pt idx="44">
                  <c:v>16.5</c:v>
                </c:pt>
                <c:pt idx="45">
                  <c:v>16.2</c:v>
                </c:pt>
                <c:pt idx="46">
                  <c:v>16.100000000000001</c:v>
                </c:pt>
                <c:pt idx="47">
                  <c:v>16.5</c:v>
                </c:pt>
                <c:pt idx="48">
                  <c:v>16.5</c:v>
                </c:pt>
                <c:pt idx="49">
                  <c:v>16.2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15328"/>
        <c:axId val="68516864"/>
      </c:lineChart>
      <c:catAx>
        <c:axId val="68515328"/>
        <c:scaling>
          <c:orientation val="minMax"/>
        </c:scaling>
        <c:delete val="0"/>
        <c:axPos val="b"/>
        <c:majorTickMark val="out"/>
        <c:minorTickMark val="none"/>
        <c:tickLblPos val="nextTo"/>
        <c:crossAx val="68516864"/>
        <c:crosses val="autoZero"/>
        <c:auto val="1"/>
        <c:lblAlgn val="ctr"/>
        <c:lblOffset val="100"/>
        <c:noMultiLvlLbl val="0"/>
      </c:catAx>
      <c:valAx>
        <c:axId val="68516864"/>
        <c:scaling>
          <c:orientation val="minMax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515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'25LC'!$B$2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'25LC'!$B$3:$B$52</c:f>
              <c:numCache>
                <c:formatCode>General</c:formatCode>
                <c:ptCount val="50"/>
                <c:pt idx="0">
                  <c:v>0.2</c:v>
                </c:pt>
                <c:pt idx="1">
                  <c:v>0.2</c:v>
                </c:pt>
                <c:pt idx="2">
                  <c:v>0.4</c:v>
                </c:pt>
                <c:pt idx="3">
                  <c:v>0.1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0.2</c:v>
                </c:pt>
                <c:pt idx="9">
                  <c:v>0.4</c:v>
                </c:pt>
                <c:pt idx="10">
                  <c:v>0.4</c:v>
                </c:pt>
                <c:pt idx="11">
                  <c:v>0</c:v>
                </c:pt>
                <c:pt idx="12">
                  <c:v>0.1</c:v>
                </c:pt>
                <c:pt idx="13">
                  <c:v>0.1</c:v>
                </c:pt>
                <c:pt idx="14">
                  <c:v>0.2</c:v>
                </c:pt>
                <c:pt idx="15">
                  <c:v>0.5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0.5</c:v>
                </c:pt>
                <c:pt idx="20">
                  <c:v>0.2</c:v>
                </c:pt>
                <c:pt idx="21">
                  <c:v>0.2</c:v>
                </c:pt>
                <c:pt idx="22">
                  <c:v>0.1</c:v>
                </c:pt>
                <c:pt idx="23">
                  <c:v>0.2</c:v>
                </c:pt>
                <c:pt idx="24">
                  <c:v>0.4</c:v>
                </c:pt>
                <c:pt idx="25">
                  <c:v>0.5</c:v>
                </c:pt>
                <c:pt idx="26">
                  <c:v>0.5</c:v>
                </c:pt>
                <c:pt idx="27">
                  <c:v>0.2</c:v>
                </c:pt>
                <c:pt idx="28">
                  <c:v>0.1</c:v>
                </c:pt>
                <c:pt idx="29">
                  <c:v>0.2</c:v>
                </c:pt>
                <c:pt idx="30">
                  <c:v>0.2</c:v>
                </c:pt>
                <c:pt idx="31">
                  <c:v>0.4</c:v>
                </c:pt>
                <c:pt idx="32">
                  <c:v>0.2</c:v>
                </c:pt>
                <c:pt idx="33">
                  <c:v>0.1</c:v>
                </c:pt>
                <c:pt idx="34">
                  <c:v>0.2</c:v>
                </c:pt>
                <c:pt idx="35">
                  <c:v>0.2</c:v>
                </c:pt>
                <c:pt idx="36">
                  <c:v>0.4</c:v>
                </c:pt>
                <c:pt idx="37">
                  <c:v>0.4</c:v>
                </c:pt>
                <c:pt idx="38">
                  <c:v>0.2</c:v>
                </c:pt>
                <c:pt idx="39">
                  <c:v>0.1</c:v>
                </c:pt>
                <c:pt idx="40">
                  <c:v>0.2</c:v>
                </c:pt>
                <c:pt idx="41">
                  <c:v>0.2</c:v>
                </c:pt>
                <c:pt idx="42">
                  <c:v>0.4</c:v>
                </c:pt>
                <c:pt idx="43">
                  <c:v>0.2</c:v>
                </c:pt>
                <c:pt idx="44">
                  <c:v>0.1</c:v>
                </c:pt>
                <c:pt idx="45">
                  <c:v>0.5</c:v>
                </c:pt>
                <c:pt idx="46">
                  <c:v>0.4</c:v>
                </c:pt>
                <c:pt idx="47">
                  <c:v>0.4</c:v>
                </c:pt>
                <c:pt idx="48">
                  <c:v>0.4</c:v>
                </c:pt>
                <c:pt idx="49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'25LC'!$C$2</c:f>
              <c:strCache>
                <c:ptCount val="1"/>
                <c:pt idx="0">
                  <c:v>168</c:v>
                </c:pt>
              </c:strCache>
            </c:strRef>
          </c:tx>
          <c:val>
            <c:numRef>
              <c:f>'25LC'!$C$3:$C$52</c:f>
              <c:numCache>
                <c:formatCode>General</c:formatCode>
                <c:ptCount val="50"/>
                <c:pt idx="0">
                  <c:v>0.1</c:v>
                </c:pt>
                <c:pt idx="1">
                  <c:v>-0.1</c:v>
                </c:pt>
                <c:pt idx="2">
                  <c:v>0.2</c:v>
                </c:pt>
                <c:pt idx="3">
                  <c:v>0.1</c:v>
                </c:pt>
                <c:pt idx="4">
                  <c:v>-0.1</c:v>
                </c:pt>
                <c:pt idx="5">
                  <c:v>0.1</c:v>
                </c:pt>
                <c:pt idx="6">
                  <c:v>0.1</c:v>
                </c:pt>
                <c:pt idx="7">
                  <c:v>0.2</c:v>
                </c:pt>
                <c:pt idx="8">
                  <c:v>0</c:v>
                </c:pt>
                <c:pt idx="9">
                  <c:v>0.1</c:v>
                </c:pt>
                <c:pt idx="10">
                  <c:v>0.1</c:v>
                </c:pt>
                <c:pt idx="11">
                  <c:v>-0.1</c:v>
                </c:pt>
                <c:pt idx="12">
                  <c:v>0</c:v>
                </c:pt>
                <c:pt idx="13">
                  <c:v>0.1</c:v>
                </c:pt>
                <c:pt idx="14">
                  <c:v>0.2</c:v>
                </c:pt>
                <c:pt idx="15">
                  <c:v>0.2</c:v>
                </c:pt>
                <c:pt idx="16">
                  <c:v>0.1</c:v>
                </c:pt>
                <c:pt idx="17">
                  <c:v>0.4</c:v>
                </c:pt>
                <c:pt idx="18">
                  <c:v>0.1</c:v>
                </c:pt>
                <c:pt idx="19">
                  <c:v>0.1</c:v>
                </c:pt>
                <c:pt idx="20">
                  <c:v>0.2</c:v>
                </c:pt>
                <c:pt idx="21">
                  <c:v>0.4</c:v>
                </c:pt>
                <c:pt idx="22">
                  <c:v>0.1</c:v>
                </c:pt>
                <c:pt idx="23">
                  <c:v>0.1</c:v>
                </c:pt>
                <c:pt idx="24">
                  <c:v>0.2</c:v>
                </c:pt>
                <c:pt idx="25">
                  <c:v>0.1</c:v>
                </c:pt>
                <c:pt idx="26">
                  <c:v>0.2</c:v>
                </c:pt>
                <c:pt idx="27">
                  <c:v>0</c:v>
                </c:pt>
                <c:pt idx="28">
                  <c:v>-0.1</c:v>
                </c:pt>
                <c:pt idx="29">
                  <c:v>0.2</c:v>
                </c:pt>
                <c:pt idx="30">
                  <c:v>0.4</c:v>
                </c:pt>
                <c:pt idx="31">
                  <c:v>0.1</c:v>
                </c:pt>
                <c:pt idx="32">
                  <c:v>0.4</c:v>
                </c:pt>
                <c:pt idx="33">
                  <c:v>0.1</c:v>
                </c:pt>
                <c:pt idx="34">
                  <c:v>0.2</c:v>
                </c:pt>
                <c:pt idx="35">
                  <c:v>0</c:v>
                </c:pt>
                <c:pt idx="36">
                  <c:v>0.2</c:v>
                </c:pt>
                <c:pt idx="37">
                  <c:v>0.1</c:v>
                </c:pt>
                <c:pt idx="38">
                  <c:v>0.2</c:v>
                </c:pt>
                <c:pt idx="39">
                  <c:v>0</c:v>
                </c:pt>
                <c:pt idx="40">
                  <c:v>0.5</c:v>
                </c:pt>
                <c:pt idx="41">
                  <c:v>0.2</c:v>
                </c:pt>
                <c:pt idx="42">
                  <c:v>0.4</c:v>
                </c:pt>
                <c:pt idx="43">
                  <c:v>0.2</c:v>
                </c:pt>
                <c:pt idx="44">
                  <c:v>0.1</c:v>
                </c:pt>
                <c:pt idx="45">
                  <c:v>0</c:v>
                </c:pt>
                <c:pt idx="46">
                  <c:v>0.1</c:v>
                </c:pt>
                <c:pt idx="47">
                  <c:v>0.2</c:v>
                </c:pt>
                <c:pt idx="48">
                  <c:v>0</c:v>
                </c:pt>
                <c:pt idx="49">
                  <c:v>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'25LC'!$D$2</c:f>
              <c:strCache>
                <c:ptCount val="1"/>
                <c:pt idx="0">
                  <c:v>145</c:v>
                </c:pt>
              </c:strCache>
            </c:strRef>
          </c:tx>
          <c:val>
            <c:numRef>
              <c:f>'25LC'!$D$3:$D$52</c:f>
              <c:numCache>
                <c:formatCode>General</c:formatCode>
                <c:ptCount val="50"/>
                <c:pt idx="0">
                  <c:v>0.2</c:v>
                </c:pt>
                <c:pt idx="1">
                  <c:v>0.5</c:v>
                </c:pt>
                <c:pt idx="2">
                  <c:v>0.2</c:v>
                </c:pt>
                <c:pt idx="3">
                  <c:v>0.2</c:v>
                </c:pt>
                <c:pt idx="4">
                  <c:v>0.1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0.2</c:v>
                </c:pt>
                <c:pt idx="9">
                  <c:v>0</c:v>
                </c:pt>
                <c:pt idx="10">
                  <c:v>0.2</c:v>
                </c:pt>
                <c:pt idx="11">
                  <c:v>0.4</c:v>
                </c:pt>
                <c:pt idx="12">
                  <c:v>0.1</c:v>
                </c:pt>
                <c:pt idx="13">
                  <c:v>0.5</c:v>
                </c:pt>
                <c:pt idx="14">
                  <c:v>0.2</c:v>
                </c:pt>
                <c:pt idx="15">
                  <c:v>0.4</c:v>
                </c:pt>
                <c:pt idx="16">
                  <c:v>0.2</c:v>
                </c:pt>
                <c:pt idx="17">
                  <c:v>0.2</c:v>
                </c:pt>
                <c:pt idx="18">
                  <c:v>0.4</c:v>
                </c:pt>
                <c:pt idx="19">
                  <c:v>0.1</c:v>
                </c:pt>
                <c:pt idx="20">
                  <c:v>0.1</c:v>
                </c:pt>
                <c:pt idx="21">
                  <c:v>0.5</c:v>
                </c:pt>
                <c:pt idx="22">
                  <c:v>0.5</c:v>
                </c:pt>
                <c:pt idx="23">
                  <c:v>0.4</c:v>
                </c:pt>
                <c:pt idx="24">
                  <c:v>0.4</c:v>
                </c:pt>
                <c:pt idx="25">
                  <c:v>0.2</c:v>
                </c:pt>
                <c:pt idx="26">
                  <c:v>0.4</c:v>
                </c:pt>
                <c:pt idx="27">
                  <c:v>0.2</c:v>
                </c:pt>
                <c:pt idx="28">
                  <c:v>0.4</c:v>
                </c:pt>
                <c:pt idx="29">
                  <c:v>0.2</c:v>
                </c:pt>
                <c:pt idx="30">
                  <c:v>0.1</c:v>
                </c:pt>
                <c:pt idx="31">
                  <c:v>0.2</c:v>
                </c:pt>
                <c:pt idx="32">
                  <c:v>0.4</c:v>
                </c:pt>
                <c:pt idx="33">
                  <c:v>0.2</c:v>
                </c:pt>
                <c:pt idx="34">
                  <c:v>0.4</c:v>
                </c:pt>
                <c:pt idx="35">
                  <c:v>0.2</c:v>
                </c:pt>
                <c:pt idx="36">
                  <c:v>0.1</c:v>
                </c:pt>
                <c:pt idx="37">
                  <c:v>0.2</c:v>
                </c:pt>
                <c:pt idx="38">
                  <c:v>0.1</c:v>
                </c:pt>
                <c:pt idx="39">
                  <c:v>0.2</c:v>
                </c:pt>
                <c:pt idx="40">
                  <c:v>0.2</c:v>
                </c:pt>
                <c:pt idx="41">
                  <c:v>0.4</c:v>
                </c:pt>
                <c:pt idx="42">
                  <c:v>0.5</c:v>
                </c:pt>
                <c:pt idx="43">
                  <c:v>0.4</c:v>
                </c:pt>
                <c:pt idx="44">
                  <c:v>0.4</c:v>
                </c:pt>
                <c:pt idx="45">
                  <c:v>0.1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'25LC'!$E$2</c:f>
              <c:strCache>
                <c:ptCount val="1"/>
                <c:pt idx="0">
                  <c:v>171</c:v>
                </c:pt>
              </c:strCache>
            </c:strRef>
          </c:tx>
          <c:val>
            <c:numRef>
              <c:f>'25LC'!$E$3:$E$52</c:f>
              <c:numCache>
                <c:formatCode>General</c:formatCode>
                <c:ptCount val="50"/>
                <c:pt idx="0">
                  <c:v>0</c:v>
                </c:pt>
                <c:pt idx="1">
                  <c:v>0.2</c:v>
                </c:pt>
                <c:pt idx="2">
                  <c:v>0.1</c:v>
                </c:pt>
                <c:pt idx="3">
                  <c:v>0.1</c:v>
                </c:pt>
                <c:pt idx="4">
                  <c:v>0.2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0.2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0.2</c:v>
                </c:pt>
                <c:pt idx="19">
                  <c:v>0.1</c:v>
                </c:pt>
                <c:pt idx="20">
                  <c:v>0</c:v>
                </c:pt>
                <c:pt idx="21">
                  <c:v>0</c:v>
                </c:pt>
                <c:pt idx="22">
                  <c:v>0.2</c:v>
                </c:pt>
                <c:pt idx="23">
                  <c:v>0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0.2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</c:v>
                </c:pt>
                <c:pt idx="32">
                  <c:v>0</c:v>
                </c:pt>
                <c:pt idx="33">
                  <c:v>0.2</c:v>
                </c:pt>
                <c:pt idx="34">
                  <c:v>0</c:v>
                </c:pt>
                <c:pt idx="35">
                  <c:v>0.2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0.2</c:v>
                </c:pt>
                <c:pt idx="42">
                  <c:v>0</c:v>
                </c:pt>
                <c:pt idx="43">
                  <c:v>0.1</c:v>
                </c:pt>
                <c:pt idx="44">
                  <c:v>0.2</c:v>
                </c:pt>
                <c:pt idx="45">
                  <c:v>0</c:v>
                </c:pt>
                <c:pt idx="46">
                  <c:v>0.1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'25LC'!$F$2</c:f>
              <c:strCache>
                <c:ptCount val="1"/>
                <c:pt idx="0">
                  <c:v>162</c:v>
                </c:pt>
              </c:strCache>
            </c:strRef>
          </c:tx>
          <c:val>
            <c:numRef>
              <c:f>'25LC'!$F$3:$F$52</c:f>
              <c:numCache>
                <c:formatCode>General</c:formatCode>
                <c:ptCount val="50"/>
                <c:pt idx="0">
                  <c:v>1.1000000000000001</c:v>
                </c:pt>
                <c:pt idx="1">
                  <c:v>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0.9</c:v>
                </c:pt>
                <c:pt idx="7">
                  <c:v>0.9</c:v>
                </c:pt>
                <c:pt idx="8">
                  <c:v>1.1000000000000001</c:v>
                </c:pt>
                <c:pt idx="9">
                  <c:v>1.2</c:v>
                </c:pt>
                <c:pt idx="10">
                  <c:v>0.9</c:v>
                </c:pt>
                <c:pt idx="11">
                  <c:v>1</c:v>
                </c:pt>
                <c:pt idx="12">
                  <c:v>1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1</c:v>
                </c:pt>
                <c:pt idx="17">
                  <c:v>1</c:v>
                </c:pt>
                <c:pt idx="18">
                  <c:v>1.1000000000000001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1</c:v>
                </c:pt>
                <c:pt idx="24">
                  <c:v>0.9</c:v>
                </c:pt>
                <c:pt idx="25">
                  <c:v>0.7</c:v>
                </c:pt>
                <c:pt idx="26">
                  <c:v>0.6</c:v>
                </c:pt>
                <c:pt idx="27">
                  <c:v>0.9</c:v>
                </c:pt>
                <c:pt idx="28">
                  <c:v>1</c:v>
                </c:pt>
                <c:pt idx="29">
                  <c:v>1</c:v>
                </c:pt>
                <c:pt idx="30">
                  <c:v>0.9</c:v>
                </c:pt>
                <c:pt idx="31">
                  <c:v>0.6</c:v>
                </c:pt>
                <c:pt idx="32">
                  <c:v>0.9</c:v>
                </c:pt>
                <c:pt idx="33">
                  <c:v>0.9</c:v>
                </c:pt>
                <c:pt idx="34">
                  <c:v>0.7</c:v>
                </c:pt>
                <c:pt idx="35">
                  <c:v>0.9</c:v>
                </c:pt>
                <c:pt idx="36">
                  <c:v>0.9</c:v>
                </c:pt>
                <c:pt idx="37">
                  <c:v>0.9</c:v>
                </c:pt>
                <c:pt idx="38">
                  <c:v>1.1000000000000001</c:v>
                </c:pt>
                <c:pt idx="39">
                  <c:v>0.7</c:v>
                </c:pt>
                <c:pt idx="40">
                  <c:v>1</c:v>
                </c:pt>
                <c:pt idx="41">
                  <c:v>0.6</c:v>
                </c:pt>
                <c:pt idx="42">
                  <c:v>0.6</c:v>
                </c:pt>
                <c:pt idx="43">
                  <c:v>1</c:v>
                </c:pt>
                <c:pt idx="44">
                  <c:v>0.7</c:v>
                </c:pt>
                <c:pt idx="45">
                  <c:v>0.9</c:v>
                </c:pt>
                <c:pt idx="46">
                  <c:v>0.6</c:v>
                </c:pt>
                <c:pt idx="47">
                  <c:v>0.7</c:v>
                </c:pt>
                <c:pt idx="48">
                  <c:v>0.7</c:v>
                </c:pt>
                <c:pt idx="49">
                  <c:v>0.7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'25LC'!$G$2</c:f>
              <c:strCache>
                <c:ptCount val="1"/>
                <c:pt idx="0">
                  <c:v>140</c:v>
                </c:pt>
              </c:strCache>
            </c:strRef>
          </c:tx>
          <c:val>
            <c:numRef>
              <c:f>'25LC'!$G$3:$G$52</c:f>
              <c:numCache>
                <c:formatCode>General</c:formatCode>
                <c:ptCount val="50"/>
                <c:pt idx="0">
                  <c:v>0.7</c:v>
                </c:pt>
                <c:pt idx="1">
                  <c:v>0.7</c:v>
                </c:pt>
                <c:pt idx="2">
                  <c:v>0.5</c:v>
                </c:pt>
                <c:pt idx="3">
                  <c:v>0.7</c:v>
                </c:pt>
                <c:pt idx="4">
                  <c:v>0.7</c:v>
                </c:pt>
                <c:pt idx="5">
                  <c:v>0.6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0.7</c:v>
                </c:pt>
                <c:pt idx="14">
                  <c:v>0.6</c:v>
                </c:pt>
                <c:pt idx="15">
                  <c:v>0.6</c:v>
                </c:pt>
                <c:pt idx="16">
                  <c:v>0.7</c:v>
                </c:pt>
                <c:pt idx="17">
                  <c:v>0.5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0.7</c:v>
                </c:pt>
                <c:pt idx="22">
                  <c:v>0.5</c:v>
                </c:pt>
                <c:pt idx="23">
                  <c:v>0.6</c:v>
                </c:pt>
                <c:pt idx="24">
                  <c:v>0.7</c:v>
                </c:pt>
                <c:pt idx="25">
                  <c:v>0.6</c:v>
                </c:pt>
                <c:pt idx="26">
                  <c:v>0.6</c:v>
                </c:pt>
                <c:pt idx="27">
                  <c:v>0.7</c:v>
                </c:pt>
                <c:pt idx="28">
                  <c:v>0.6</c:v>
                </c:pt>
                <c:pt idx="29">
                  <c:v>0.5</c:v>
                </c:pt>
                <c:pt idx="30">
                  <c:v>0.5</c:v>
                </c:pt>
                <c:pt idx="31">
                  <c:v>0.6</c:v>
                </c:pt>
                <c:pt idx="32">
                  <c:v>0.7</c:v>
                </c:pt>
                <c:pt idx="33">
                  <c:v>0.5</c:v>
                </c:pt>
                <c:pt idx="34">
                  <c:v>0.6</c:v>
                </c:pt>
                <c:pt idx="35">
                  <c:v>0.7</c:v>
                </c:pt>
                <c:pt idx="36">
                  <c:v>0.6</c:v>
                </c:pt>
                <c:pt idx="37">
                  <c:v>0.6</c:v>
                </c:pt>
                <c:pt idx="38">
                  <c:v>0.7</c:v>
                </c:pt>
                <c:pt idx="39">
                  <c:v>0.5</c:v>
                </c:pt>
                <c:pt idx="40">
                  <c:v>0.4</c:v>
                </c:pt>
                <c:pt idx="41">
                  <c:v>0.4</c:v>
                </c:pt>
                <c:pt idx="42">
                  <c:v>0.6</c:v>
                </c:pt>
                <c:pt idx="43">
                  <c:v>0.4</c:v>
                </c:pt>
                <c:pt idx="44">
                  <c:v>0.5</c:v>
                </c:pt>
                <c:pt idx="45">
                  <c:v>0.7</c:v>
                </c:pt>
                <c:pt idx="46">
                  <c:v>0.6</c:v>
                </c:pt>
                <c:pt idx="47">
                  <c:v>0.7</c:v>
                </c:pt>
                <c:pt idx="48">
                  <c:v>0.6</c:v>
                </c:pt>
                <c:pt idx="49">
                  <c:v>0.6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'25LC'!$H$2</c:f>
              <c:strCache>
                <c:ptCount val="1"/>
                <c:pt idx="0">
                  <c:v>30</c:v>
                </c:pt>
              </c:strCache>
            </c:strRef>
          </c:tx>
          <c:val>
            <c:numRef>
              <c:f>'25LC'!$H$3:$H$52</c:f>
              <c:numCache>
                <c:formatCode>General</c:formatCode>
                <c:ptCount val="50"/>
                <c:pt idx="0">
                  <c:v>0.6</c:v>
                </c:pt>
                <c:pt idx="1">
                  <c:v>0.6</c:v>
                </c:pt>
                <c:pt idx="2">
                  <c:v>0.5</c:v>
                </c:pt>
                <c:pt idx="3">
                  <c:v>0.2</c:v>
                </c:pt>
                <c:pt idx="4">
                  <c:v>0.6</c:v>
                </c:pt>
                <c:pt idx="5">
                  <c:v>0.4</c:v>
                </c:pt>
                <c:pt idx="6">
                  <c:v>0.7</c:v>
                </c:pt>
                <c:pt idx="7">
                  <c:v>0.7</c:v>
                </c:pt>
                <c:pt idx="8">
                  <c:v>0.5</c:v>
                </c:pt>
                <c:pt idx="9">
                  <c:v>0.7</c:v>
                </c:pt>
                <c:pt idx="10">
                  <c:v>0.6</c:v>
                </c:pt>
                <c:pt idx="11">
                  <c:v>0.5</c:v>
                </c:pt>
                <c:pt idx="12">
                  <c:v>0.4</c:v>
                </c:pt>
                <c:pt idx="13">
                  <c:v>0.4</c:v>
                </c:pt>
                <c:pt idx="14">
                  <c:v>0.5</c:v>
                </c:pt>
                <c:pt idx="15">
                  <c:v>0.6</c:v>
                </c:pt>
                <c:pt idx="16">
                  <c:v>0.7</c:v>
                </c:pt>
                <c:pt idx="17">
                  <c:v>0.6</c:v>
                </c:pt>
                <c:pt idx="18">
                  <c:v>0.5</c:v>
                </c:pt>
                <c:pt idx="19">
                  <c:v>0.6</c:v>
                </c:pt>
                <c:pt idx="20">
                  <c:v>0.6</c:v>
                </c:pt>
                <c:pt idx="21">
                  <c:v>0.7</c:v>
                </c:pt>
                <c:pt idx="22">
                  <c:v>0.5</c:v>
                </c:pt>
                <c:pt idx="23">
                  <c:v>0.6</c:v>
                </c:pt>
                <c:pt idx="24">
                  <c:v>0.7</c:v>
                </c:pt>
                <c:pt idx="25">
                  <c:v>0.5</c:v>
                </c:pt>
                <c:pt idx="26">
                  <c:v>0.7</c:v>
                </c:pt>
                <c:pt idx="27">
                  <c:v>0.6</c:v>
                </c:pt>
                <c:pt idx="28">
                  <c:v>0.5</c:v>
                </c:pt>
                <c:pt idx="29">
                  <c:v>0.5</c:v>
                </c:pt>
                <c:pt idx="30">
                  <c:v>0.4</c:v>
                </c:pt>
                <c:pt idx="31">
                  <c:v>0.6</c:v>
                </c:pt>
                <c:pt idx="32">
                  <c:v>0.6</c:v>
                </c:pt>
                <c:pt idx="33">
                  <c:v>0.4</c:v>
                </c:pt>
                <c:pt idx="34">
                  <c:v>0.6</c:v>
                </c:pt>
                <c:pt idx="35">
                  <c:v>0.4</c:v>
                </c:pt>
                <c:pt idx="36">
                  <c:v>0.6</c:v>
                </c:pt>
                <c:pt idx="37">
                  <c:v>0.5</c:v>
                </c:pt>
                <c:pt idx="38">
                  <c:v>0.6</c:v>
                </c:pt>
                <c:pt idx="39">
                  <c:v>0.4</c:v>
                </c:pt>
                <c:pt idx="40">
                  <c:v>0.5</c:v>
                </c:pt>
                <c:pt idx="41">
                  <c:v>0.6</c:v>
                </c:pt>
                <c:pt idx="42">
                  <c:v>0.6</c:v>
                </c:pt>
                <c:pt idx="43">
                  <c:v>0.5</c:v>
                </c:pt>
                <c:pt idx="44">
                  <c:v>0.5</c:v>
                </c:pt>
                <c:pt idx="45">
                  <c:v>0.6</c:v>
                </c:pt>
                <c:pt idx="46">
                  <c:v>0.5</c:v>
                </c:pt>
                <c:pt idx="47">
                  <c:v>0.6</c:v>
                </c:pt>
                <c:pt idx="48">
                  <c:v>0.5</c:v>
                </c:pt>
                <c:pt idx="49">
                  <c:v>0.5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'25LC'!$I$2</c:f>
              <c:strCache>
                <c:ptCount val="1"/>
                <c:pt idx="0">
                  <c:v>141</c:v>
                </c:pt>
              </c:strCache>
            </c:strRef>
          </c:tx>
          <c:val>
            <c:numRef>
              <c:f>'25LC'!$I$3:$I$52</c:f>
              <c:numCache>
                <c:formatCode>General</c:formatCode>
                <c:ptCount val="50"/>
                <c:pt idx="0">
                  <c:v>0.5</c:v>
                </c:pt>
                <c:pt idx="1">
                  <c:v>0.1</c:v>
                </c:pt>
                <c:pt idx="2">
                  <c:v>0.6</c:v>
                </c:pt>
                <c:pt idx="3">
                  <c:v>0.5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0.5</c:v>
                </c:pt>
                <c:pt idx="8">
                  <c:v>0.4</c:v>
                </c:pt>
                <c:pt idx="9">
                  <c:v>0.4</c:v>
                </c:pt>
                <c:pt idx="10">
                  <c:v>0.6</c:v>
                </c:pt>
                <c:pt idx="11">
                  <c:v>0.6</c:v>
                </c:pt>
                <c:pt idx="12">
                  <c:v>0.5</c:v>
                </c:pt>
                <c:pt idx="13">
                  <c:v>0.7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0.4</c:v>
                </c:pt>
                <c:pt idx="18">
                  <c:v>0.5</c:v>
                </c:pt>
                <c:pt idx="19">
                  <c:v>0.9</c:v>
                </c:pt>
                <c:pt idx="20">
                  <c:v>1.1000000000000001</c:v>
                </c:pt>
                <c:pt idx="21">
                  <c:v>0.4</c:v>
                </c:pt>
                <c:pt idx="22">
                  <c:v>0.7</c:v>
                </c:pt>
                <c:pt idx="23">
                  <c:v>0.7</c:v>
                </c:pt>
                <c:pt idx="24">
                  <c:v>0.9</c:v>
                </c:pt>
                <c:pt idx="25">
                  <c:v>0.7</c:v>
                </c:pt>
                <c:pt idx="26">
                  <c:v>0.7</c:v>
                </c:pt>
                <c:pt idx="27">
                  <c:v>0.6</c:v>
                </c:pt>
                <c:pt idx="28">
                  <c:v>0.6</c:v>
                </c:pt>
                <c:pt idx="29">
                  <c:v>1</c:v>
                </c:pt>
                <c:pt idx="30">
                  <c:v>1.1000000000000001</c:v>
                </c:pt>
                <c:pt idx="31">
                  <c:v>1</c:v>
                </c:pt>
                <c:pt idx="32">
                  <c:v>0.7</c:v>
                </c:pt>
                <c:pt idx="33">
                  <c:v>1</c:v>
                </c:pt>
                <c:pt idx="34">
                  <c:v>0.7</c:v>
                </c:pt>
                <c:pt idx="35">
                  <c:v>0.6</c:v>
                </c:pt>
                <c:pt idx="36">
                  <c:v>0.9</c:v>
                </c:pt>
                <c:pt idx="37">
                  <c:v>0.6</c:v>
                </c:pt>
                <c:pt idx="38">
                  <c:v>0.4</c:v>
                </c:pt>
                <c:pt idx="39">
                  <c:v>0.9</c:v>
                </c:pt>
                <c:pt idx="40">
                  <c:v>0.7</c:v>
                </c:pt>
                <c:pt idx="41">
                  <c:v>0.7</c:v>
                </c:pt>
                <c:pt idx="42">
                  <c:v>0.5</c:v>
                </c:pt>
                <c:pt idx="43">
                  <c:v>0.6</c:v>
                </c:pt>
                <c:pt idx="44">
                  <c:v>0.9</c:v>
                </c:pt>
                <c:pt idx="45">
                  <c:v>0.5</c:v>
                </c:pt>
                <c:pt idx="46">
                  <c:v>0.7</c:v>
                </c:pt>
                <c:pt idx="47">
                  <c:v>0.7</c:v>
                </c:pt>
                <c:pt idx="48">
                  <c:v>0.6</c:v>
                </c:pt>
                <c:pt idx="49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65920"/>
        <c:axId val="69667456"/>
      </c:lineChart>
      <c:catAx>
        <c:axId val="69665920"/>
        <c:scaling>
          <c:orientation val="minMax"/>
        </c:scaling>
        <c:delete val="0"/>
        <c:axPos val="b"/>
        <c:majorTickMark val="out"/>
        <c:minorTickMark val="none"/>
        <c:tickLblPos val="nextTo"/>
        <c:crossAx val="69667456"/>
        <c:crosses val="autoZero"/>
        <c:auto val="1"/>
        <c:lblAlgn val="ctr"/>
        <c:lblOffset val="100"/>
        <c:noMultiLvlLbl val="0"/>
      </c:catAx>
      <c:valAx>
        <c:axId val="69667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665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LC</a:t>
            </a:r>
            <a:r>
              <a:rPr lang="en-GB" baseline="0"/>
              <a:t> Measurement 3</a:t>
            </a:r>
            <a:endParaRPr lang="en-GB"/>
          </a:p>
        </c:rich>
      </c:tx>
      <c:layout>
        <c:manualLayout>
          <c:xMode val="edge"/>
          <c:yMode val="edge"/>
          <c:x val="0.43398636239172395"/>
          <c:y val="2.001667881443820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'3LC'!$B$3:$B$52</c:f>
              <c:numCache>
                <c:formatCode>General</c:formatCode>
                <c:ptCount val="50"/>
                <c:pt idx="0">
                  <c:v>0.6</c:v>
                </c:pt>
                <c:pt idx="1">
                  <c:v>0.7</c:v>
                </c:pt>
                <c:pt idx="2">
                  <c:v>0.6</c:v>
                </c:pt>
                <c:pt idx="3">
                  <c:v>0.6</c:v>
                </c:pt>
                <c:pt idx="4">
                  <c:v>0.5</c:v>
                </c:pt>
                <c:pt idx="5">
                  <c:v>0.6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0.6</c:v>
                </c:pt>
                <c:pt idx="10">
                  <c:v>0.5</c:v>
                </c:pt>
                <c:pt idx="11">
                  <c:v>0.5</c:v>
                </c:pt>
                <c:pt idx="12">
                  <c:v>0.6</c:v>
                </c:pt>
                <c:pt idx="13">
                  <c:v>0.2</c:v>
                </c:pt>
                <c:pt idx="14">
                  <c:v>0.2</c:v>
                </c:pt>
                <c:pt idx="15">
                  <c:v>0.4</c:v>
                </c:pt>
                <c:pt idx="16">
                  <c:v>0.5</c:v>
                </c:pt>
                <c:pt idx="17">
                  <c:v>0.6</c:v>
                </c:pt>
                <c:pt idx="18">
                  <c:v>0.5</c:v>
                </c:pt>
                <c:pt idx="19">
                  <c:v>0.7</c:v>
                </c:pt>
                <c:pt idx="20">
                  <c:v>0.5</c:v>
                </c:pt>
                <c:pt idx="21">
                  <c:v>0.6</c:v>
                </c:pt>
                <c:pt idx="22">
                  <c:v>0.6</c:v>
                </c:pt>
                <c:pt idx="23">
                  <c:v>0.5</c:v>
                </c:pt>
                <c:pt idx="24">
                  <c:v>0.6</c:v>
                </c:pt>
                <c:pt idx="25">
                  <c:v>0.4</c:v>
                </c:pt>
                <c:pt idx="26">
                  <c:v>0.5</c:v>
                </c:pt>
                <c:pt idx="27">
                  <c:v>0.6</c:v>
                </c:pt>
                <c:pt idx="28">
                  <c:v>0.4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0.7</c:v>
                </c:pt>
                <c:pt idx="33">
                  <c:v>0.2</c:v>
                </c:pt>
                <c:pt idx="34">
                  <c:v>0.5</c:v>
                </c:pt>
                <c:pt idx="35">
                  <c:v>0.6</c:v>
                </c:pt>
                <c:pt idx="36">
                  <c:v>0.5</c:v>
                </c:pt>
                <c:pt idx="37">
                  <c:v>0.4</c:v>
                </c:pt>
                <c:pt idx="38">
                  <c:v>0.5</c:v>
                </c:pt>
                <c:pt idx="39">
                  <c:v>0.5</c:v>
                </c:pt>
                <c:pt idx="40">
                  <c:v>0.6</c:v>
                </c:pt>
                <c:pt idx="41">
                  <c:v>0.5</c:v>
                </c:pt>
                <c:pt idx="42">
                  <c:v>0.4</c:v>
                </c:pt>
                <c:pt idx="43">
                  <c:v>0.4</c:v>
                </c:pt>
                <c:pt idx="44">
                  <c:v>0.7</c:v>
                </c:pt>
                <c:pt idx="45">
                  <c:v>0.6</c:v>
                </c:pt>
                <c:pt idx="46">
                  <c:v>0.5</c:v>
                </c:pt>
                <c:pt idx="47">
                  <c:v>0.1</c:v>
                </c:pt>
                <c:pt idx="48">
                  <c:v>0.6</c:v>
                </c:pt>
                <c:pt idx="49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'3LC'!$C$2</c:f>
              <c:strCache>
                <c:ptCount val="1"/>
                <c:pt idx="0">
                  <c:v>223</c:v>
                </c:pt>
              </c:strCache>
            </c:strRef>
          </c:tx>
          <c:val>
            <c:numRef>
              <c:f>'3LC'!$C$3:$C$52</c:f>
              <c:numCache>
                <c:formatCode>General</c:formatCode>
                <c:ptCount val="50"/>
                <c:pt idx="0">
                  <c:v>0.4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0.4</c:v>
                </c:pt>
                <c:pt idx="5">
                  <c:v>0.5</c:v>
                </c:pt>
                <c:pt idx="6">
                  <c:v>0.4</c:v>
                </c:pt>
                <c:pt idx="7">
                  <c:v>0.4</c:v>
                </c:pt>
                <c:pt idx="8">
                  <c:v>0.5</c:v>
                </c:pt>
                <c:pt idx="9">
                  <c:v>0.4</c:v>
                </c:pt>
                <c:pt idx="10">
                  <c:v>0.2</c:v>
                </c:pt>
                <c:pt idx="11">
                  <c:v>0.2</c:v>
                </c:pt>
                <c:pt idx="12">
                  <c:v>0.4</c:v>
                </c:pt>
                <c:pt idx="13">
                  <c:v>0.5</c:v>
                </c:pt>
                <c:pt idx="14">
                  <c:v>0.2</c:v>
                </c:pt>
                <c:pt idx="15">
                  <c:v>0.6</c:v>
                </c:pt>
                <c:pt idx="16">
                  <c:v>0.2</c:v>
                </c:pt>
                <c:pt idx="17">
                  <c:v>0.1</c:v>
                </c:pt>
                <c:pt idx="18">
                  <c:v>0.4</c:v>
                </c:pt>
                <c:pt idx="19">
                  <c:v>0.2</c:v>
                </c:pt>
                <c:pt idx="20">
                  <c:v>0.4</c:v>
                </c:pt>
                <c:pt idx="21">
                  <c:v>0.5</c:v>
                </c:pt>
                <c:pt idx="22">
                  <c:v>0.4</c:v>
                </c:pt>
                <c:pt idx="23">
                  <c:v>0.2</c:v>
                </c:pt>
                <c:pt idx="24">
                  <c:v>0.4</c:v>
                </c:pt>
                <c:pt idx="25">
                  <c:v>0.4</c:v>
                </c:pt>
                <c:pt idx="26">
                  <c:v>0.2</c:v>
                </c:pt>
                <c:pt idx="27">
                  <c:v>0.4</c:v>
                </c:pt>
                <c:pt idx="28">
                  <c:v>0.5</c:v>
                </c:pt>
                <c:pt idx="29">
                  <c:v>0.2</c:v>
                </c:pt>
                <c:pt idx="30">
                  <c:v>0.4</c:v>
                </c:pt>
                <c:pt idx="31">
                  <c:v>0.5</c:v>
                </c:pt>
                <c:pt idx="32">
                  <c:v>0.4</c:v>
                </c:pt>
                <c:pt idx="33">
                  <c:v>0.5</c:v>
                </c:pt>
                <c:pt idx="34">
                  <c:v>0.2</c:v>
                </c:pt>
                <c:pt idx="35">
                  <c:v>0.4</c:v>
                </c:pt>
                <c:pt idx="36">
                  <c:v>0.4</c:v>
                </c:pt>
                <c:pt idx="37">
                  <c:v>0.4</c:v>
                </c:pt>
                <c:pt idx="38">
                  <c:v>0.4</c:v>
                </c:pt>
                <c:pt idx="39">
                  <c:v>0.5</c:v>
                </c:pt>
                <c:pt idx="40">
                  <c:v>0.5</c:v>
                </c:pt>
                <c:pt idx="41">
                  <c:v>0.4</c:v>
                </c:pt>
                <c:pt idx="42">
                  <c:v>0.1</c:v>
                </c:pt>
                <c:pt idx="43">
                  <c:v>0.2</c:v>
                </c:pt>
                <c:pt idx="44">
                  <c:v>0.2</c:v>
                </c:pt>
                <c:pt idx="45">
                  <c:v>0.1</c:v>
                </c:pt>
                <c:pt idx="46">
                  <c:v>0.4</c:v>
                </c:pt>
                <c:pt idx="47">
                  <c:v>0.5</c:v>
                </c:pt>
                <c:pt idx="48">
                  <c:v>0.1</c:v>
                </c:pt>
                <c:pt idx="49">
                  <c:v>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'3LC'!$D$2</c:f>
              <c:strCache>
                <c:ptCount val="1"/>
                <c:pt idx="0">
                  <c:v>207</c:v>
                </c:pt>
              </c:strCache>
            </c:strRef>
          </c:tx>
          <c:val>
            <c:numRef>
              <c:f>'3LC'!$D$3:$D$52</c:f>
              <c:numCache>
                <c:formatCode>General</c:formatCode>
                <c:ptCount val="50"/>
                <c:pt idx="0">
                  <c:v>0.6</c:v>
                </c:pt>
                <c:pt idx="1">
                  <c:v>0.2</c:v>
                </c:pt>
                <c:pt idx="2">
                  <c:v>0.5</c:v>
                </c:pt>
                <c:pt idx="3">
                  <c:v>0.4</c:v>
                </c:pt>
                <c:pt idx="4">
                  <c:v>0.5</c:v>
                </c:pt>
                <c:pt idx="5">
                  <c:v>0.2</c:v>
                </c:pt>
                <c:pt idx="6">
                  <c:v>0.7</c:v>
                </c:pt>
                <c:pt idx="7">
                  <c:v>0.6</c:v>
                </c:pt>
                <c:pt idx="8">
                  <c:v>0.6</c:v>
                </c:pt>
                <c:pt idx="9">
                  <c:v>0.7</c:v>
                </c:pt>
                <c:pt idx="10">
                  <c:v>0.5</c:v>
                </c:pt>
                <c:pt idx="11">
                  <c:v>0.6</c:v>
                </c:pt>
                <c:pt idx="12">
                  <c:v>0.4</c:v>
                </c:pt>
                <c:pt idx="13">
                  <c:v>0.5</c:v>
                </c:pt>
                <c:pt idx="14">
                  <c:v>0.6</c:v>
                </c:pt>
                <c:pt idx="15">
                  <c:v>0.6</c:v>
                </c:pt>
                <c:pt idx="16">
                  <c:v>0.4</c:v>
                </c:pt>
                <c:pt idx="17">
                  <c:v>0.2</c:v>
                </c:pt>
                <c:pt idx="18">
                  <c:v>0.9</c:v>
                </c:pt>
                <c:pt idx="19">
                  <c:v>0.4</c:v>
                </c:pt>
                <c:pt idx="20">
                  <c:v>0.4</c:v>
                </c:pt>
                <c:pt idx="21">
                  <c:v>0.7</c:v>
                </c:pt>
                <c:pt idx="22">
                  <c:v>0.4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0.4</c:v>
                </c:pt>
                <c:pt idx="31">
                  <c:v>0.6</c:v>
                </c:pt>
                <c:pt idx="32">
                  <c:v>0.5</c:v>
                </c:pt>
                <c:pt idx="33">
                  <c:v>0.6</c:v>
                </c:pt>
                <c:pt idx="34">
                  <c:v>0.4</c:v>
                </c:pt>
                <c:pt idx="35">
                  <c:v>0.4</c:v>
                </c:pt>
                <c:pt idx="36">
                  <c:v>0.5</c:v>
                </c:pt>
                <c:pt idx="37">
                  <c:v>0.5</c:v>
                </c:pt>
                <c:pt idx="38">
                  <c:v>0.7</c:v>
                </c:pt>
                <c:pt idx="39">
                  <c:v>0.5</c:v>
                </c:pt>
                <c:pt idx="40">
                  <c:v>0.7</c:v>
                </c:pt>
                <c:pt idx="41">
                  <c:v>0.6</c:v>
                </c:pt>
                <c:pt idx="42">
                  <c:v>0.5</c:v>
                </c:pt>
                <c:pt idx="43">
                  <c:v>0.6</c:v>
                </c:pt>
                <c:pt idx="44">
                  <c:v>0.5</c:v>
                </c:pt>
                <c:pt idx="45">
                  <c:v>0.5</c:v>
                </c:pt>
                <c:pt idx="46">
                  <c:v>0.7</c:v>
                </c:pt>
                <c:pt idx="47">
                  <c:v>0.6</c:v>
                </c:pt>
                <c:pt idx="48">
                  <c:v>0.5</c:v>
                </c:pt>
                <c:pt idx="49">
                  <c:v>0.7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'3LC'!$E$2</c:f>
              <c:strCache>
                <c:ptCount val="1"/>
                <c:pt idx="0">
                  <c:v>255</c:v>
                </c:pt>
              </c:strCache>
            </c:strRef>
          </c:tx>
          <c:val>
            <c:numRef>
              <c:f>'3LC'!$E$3:$E$52</c:f>
              <c:numCache>
                <c:formatCode>General</c:formatCode>
                <c:ptCount val="50"/>
                <c:pt idx="0">
                  <c:v>0.2</c:v>
                </c:pt>
                <c:pt idx="1">
                  <c:v>0.2</c:v>
                </c:pt>
                <c:pt idx="2">
                  <c:v>0.4</c:v>
                </c:pt>
                <c:pt idx="3">
                  <c:v>0.1</c:v>
                </c:pt>
                <c:pt idx="4">
                  <c:v>0.2</c:v>
                </c:pt>
                <c:pt idx="5">
                  <c:v>0.2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0.5</c:v>
                </c:pt>
                <c:pt idx="10">
                  <c:v>0.4</c:v>
                </c:pt>
                <c:pt idx="11">
                  <c:v>0.4</c:v>
                </c:pt>
                <c:pt idx="12">
                  <c:v>0.2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0.4</c:v>
                </c:pt>
                <c:pt idx="21">
                  <c:v>0.2</c:v>
                </c:pt>
                <c:pt idx="22">
                  <c:v>0.2</c:v>
                </c:pt>
                <c:pt idx="23">
                  <c:v>0.4</c:v>
                </c:pt>
                <c:pt idx="24">
                  <c:v>0.2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0.2</c:v>
                </c:pt>
                <c:pt idx="31">
                  <c:v>0.4</c:v>
                </c:pt>
                <c:pt idx="32">
                  <c:v>0.2</c:v>
                </c:pt>
                <c:pt idx="33">
                  <c:v>0.4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0.4</c:v>
                </c:pt>
                <c:pt idx="38">
                  <c:v>0.1</c:v>
                </c:pt>
                <c:pt idx="39">
                  <c:v>0.4</c:v>
                </c:pt>
                <c:pt idx="40">
                  <c:v>0.4</c:v>
                </c:pt>
                <c:pt idx="41">
                  <c:v>0.2</c:v>
                </c:pt>
                <c:pt idx="42">
                  <c:v>0.4</c:v>
                </c:pt>
                <c:pt idx="43">
                  <c:v>0.4</c:v>
                </c:pt>
                <c:pt idx="44">
                  <c:v>0.1</c:v>
                </c:pt>
                <c:pt idx="45">
                  <c:v>0.4</c:v>
                </c:pt>
                <c:pt idx="46">
                  <c:v>0.2</c:v>
                </c:pt>
                <c:pt idx="47">
                  <c:v>0.4</c:v>
                </c:pt>
                <c:pt idx="48">
                  <c:v>0.4</c:v>
                </c:pt>
                <c:pt idx="49">
                  <c:v>0.2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'3LC'!$F$2</c:f>
              <c:strCache>
                <c:ptCount val="1"/>
                <c:pt idx="0">
                  <c:v>292</c:v>
                </c:pt>
              </c:strCache>
            </c:strRef>
          </c:tx>
          <c:val>
            <c:numRef>
              <c:f>'3LC'!$F$3:$F$52</c:f>
              <c:numCache>
                <c:formatCode>General</c:formatCode>
                <c:ptCount val="50"/>
                <c:pt idx="0">
                  <c:v>0.6</c:v>
                </c:pt>
                <c:pt idx="1">
                  <c:v>0.7</c:v>
                </c:pt>
                <c:pt idx="2">
                  <c:v>0.6</c:v>
                </c:pt>
                <c:pt idx="3">
                  <c:v>0.9</c:v>
                </c:pt>
                <c:pt idx="4">
                  <c:v>0.9</c:v>
                </c:pt>
                <c:pt idx="5">
                  <c:v>1</c:v>
                </c:pt>
                <c:pt idx="6">
                  <c:v>1</c:v>
                </c:pt>
                <c:pt idx="7">
                  <c:v>0.7</c:v>
                </c:pt>
                <c:pt idx="8">
                  <c:v>0.6</c:v>
                </c:pt>
                <c:pt idx="9">
                  <c:v>0.7</c:v>
                </c:pt>
                <c:pt idx="10">
                  <c:v>1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1</c:v>
                </c:pt>
                <c:pt idx="15">
                  <c:v>0.6</c:v>
                </c:pt>
                <c:pt idx="16">
                  <c:v>1</c:v>
                </c:pt>
                <c:pt idx="17">
                  <c:v>0.7</c:v>
                </c:pt>
                <c:pt idx="18">
                  <c:v>0.5</c:v>
                </c:pt>
                <c:pt idx="19">
                  <c:v>0.9</c:v>
                </c:pt>
                <c:pt idx="20">
                  <c:v>1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0.7</c:v>
                </c:pt>
                <c:pt idx="25">
                  <c:v>0.6</c:v>
                </c:pt>
                <c:pt idx="26">
                  <c:v>0.9</c:v>
                </c:pt>
                <c:pt idx="27">
                  <c:v>0.7</c:v>
                </c:pt>
                <c:pt idx="28">
                  <c:v>1</c:v>
                </c:pt>
                <c:pt idx="29">
                  <c:v>0.7</c:v>
                </c:pt>
                <c:pt idx="30">
                  <c:v>0.9</c:v>
                </c:pt>
                <c:pt idx="31">
                  <c:v>0.6</c:v>
                </c:pt>
                <c:pt idx="32">
                  <c:v>0.6</c:v>
                </c:pt>
                <c:pt idx="33">
                  <c:v>1</c:v>
                </c:pt>
                <c:pt idx="34">
                  <c:v>0.9</c:v>
                </c:pt>
                <c:pt idx="35">
                  <c:v>0.9</c:v>
                </c:pt>
                <c:pt idx="36">
                  <c:v>0.9</c:v>
                </c:pt>
                <c:pt idx="37">
                  <c:v>0.7</c:v>
                </c:pt>
                <c:pt idx="38">
                  <c:v>0.9</c:v>
                </c:pt>
                <c:pt idx="39">
                  <c:v>0.6</c:v>
                </c:pt>
                <c:pt idx="40">
                  <c:v>0.7</c:v>
                </c:pt>
                <c:pt idx="41">
                  <c:v>0.6</c:v>
                </c:pt>
                <c:pt idx="42">
                  <c:v>0.7</c:v>
                </c:pt>
                <c:pt idx="43">
                  <c:v>0.9</c:v>
                </c:pt>
                <c:pt idx="44">
                  <c:v>0.6</c:v>
                </c:pt>
                <c:pt idx="45">
                  <c:v>0.9</c:v>
                </c:pt>
                <c:pt idx="46">
                  <c:v>0.5</c:v>
                </c:pt>
                <c:pt idx="47">
                  <c:v>0.7</c:v>
                </c:pt>
                <c:pt idx="48">
                  <c:v>0.9</c:v>
                </c:pt>
                <c:pt idx="49">
                  <c:v>0.6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'3LC'!$G$2</c:f>
              <c:strCache>
                <c:ptCount val="1"/>
                <c:pt idx="0">
                  <c:v>266</c:v>
                </c:pt>
              </c:strCache>
            </c:strRef>
          </c:tx>
          <c:val>
            <c:numRef>
              <c:f>'3LC'!$G$3:$G$52</c:f>
              <c:numCache>
                <c:formatCode>General</c:formatCode>
                <c:ptCount val="50"/>
                <c:pt idx="0">
                  <c:v>0.6</c:v>
                </c:pt>
                <c:pt idx="1">
                  <c:v>0.7</c:v>
                </c:pt>
                <c:pt idx="2">
                  <c:v>0.5</c:v>
                </c:pt>
                <c:pt idx="3">
                  <c:v>0.6</c:v>
                </c:pt>
                <c:pt idx="4">
                  <c:v>0.6</c:v>
                </c:pt>
                <c:pt idx="5">
                  <c:v>0.7</c:v>
                </c:pt>
                <c:pt idx="6">
                  <c:v>0.5</c:v>
                </c:pt>
                <c:pt idx="7">
                  <c:v>0.6</c:v>
                </c:pt>
                <c:pt idx="8">
                  <c:v>0.5</c:v>
                </c:pt>
                <c:pt idx="9">
                  <c:v>0.5</c:v>
                </c:pt>
                <c:pt idx="10">
                  <c:v>0.6</c:v>
                </c:pt>
                <c:pt idx="11">
                  <c:v>0.7</c:v>
                </c:pt>
                <c:pt idx="12">
                  <c:v>0.6</c:v>
                </c:pt>
                <c:pt idx="13">
                  <c:v>0.5</c:v>
                </c:pt>
                <c:pt idx="14">
                  <c:v>0.6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0.6</c:v>
                </c:pt>
                <c:pt idx="19">
                  <c:v>0.7</c:v>
                </c:pt>
                <c:pt idx="20">
                  <c:v>0.6</c:v>
                </c:pt>
                <c:pt idx="21">
                  <c:v>0.6</c:v>
                </c:pt>
                <c:pt idx="22">
                  <c:v>0.7</c:v>
                </c:pt>
                <c:pt idx="23">
                  <c:v>0.6</c:v>
                </c:pt>
                <c:pt idx="24">
                  <c:v>0.7</c:v>
                </c:pt>
                <c:pt idx="25">
                  <c:v>0.5</c:v>
                </c:pt>
                <c:pt idx="26">
                  <c:v>0.6</c:v>
                </c:pt>
                <c:pt idx="27">
                  <c:v>0.4</c:v>
                </c:pt>
                <c:pt idx="28">
                  <c:v>0.5</c:v>
                </c:pt>
                <c:pt idx="29">
                  <c:v>0.7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0.7</c:v>
                </c:pt>
                <c:pt idx="35">
                  <c:v>0.6</c:v>
                </c:pt>
                <c:pt idx="36">
                  <c:v>0.7</c:v>
                </c:pt>
                <c:pt idx="37">
                  <c:v>0.4</c:v>
                </c:pt>
                <c:pt idx="38">
                  <c:v>0.7</c:v>
                </c:pt>
                <c:pt idx="39">
                  <c:v>0.5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0.7</c:v>
                </c:pt>
                <c:pt idx="44">
                  <c:v>0.7</c:v>
                </c:pt>
                <c:pt idx="45">
                  <c:v>0.6</c:v>
                </c:pt>
                <c:pt idx="46">
                  <c:v>0.5</c:v>
                </c:pt>
                <c:pt idx="47">
                  <c:v>0.5</c:v>
                </c:pt>
                <c:pt idx="48">
                  <c:v>0.7</c:v>
                </c:pt>
                <c:pt idx="49">
                  <c:v>0.6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'3LC'!$H$2</c:f>
              <c:strCache>
                <c:ptCount val="1"/>
                <c:pt idx="0">
                  <c:v>251</c:v>
                </c:pt>
              </c:strCache>
            </c:strRef>
          </c:tx>
          <c:val>
            <c:numRef>
              <c:f>'3LC'!$H$3:$H$52</c:f>
              <c:numCache>
                <c:formatCode>General</c:formatCode>
                <c:ptCount val="50"/>
                <c:pt idx="0">
                  <c:v>0.5</c:v>
                </c:pt>
                <c:pt idx="1">
                  <c:v>0.6</c:v>
                </c:pt>
                <c:pt idx="2">
                  <c:v>0.5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0.4</c:v>
                </c:pt>
                <c:pt idx="7">
                  <c:v>0.5</c:v>
                </c:pt>
                <c:pt idx="8">
                  <c:v>0.7</c:v>
                </c:pt>
                <c:pt idx="9">
                  <c:v>0.5</c:v>
                </c:pt>
                <c:pt idx="10">
                  <c:v>0.5</c:v>
                </c:pt>
                <c:pt idx="11">
                  <c:v>0.6</c:v>
                </c:pt>
                <c:pt idx="12">
                  <c:v>0.6</c:v>
                </c:pt>
                <c:pt idx="13">
                  <c:v>0.4</c:v>
                </c:pt>
                <c:pt idx="14">
                  <c:v>0.4</c:v>
                </c:pt>
                <c:pt idx="15">
                  <c:v>0.5</c:v>
                </c:pt>
                <c:pt idx="16">
                  <c:v>0.5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0.5</c:v>
                </c:pt>
                <c:pt idx="21">
                  <c:v>0.6</c:v>
                </c:pt>
                <c:pt idx="22">
                  <c:v>0.6</c:v>
                </c:pt>
                <c:pt idx="23">
                  <c:v>0.5</c:v>
                </c:pt>
                <c:pt idx="24">
                  <c:v>0.6</c:v>
                </c:pt>
                <c:pt idx="25">
                  <c:v>0.4</c:v>
                </c:pt>
                <c:pt idx="26">
                  <c:v>0.5</c:v>
                </c:pt>
                <c:pt idx="27">
                  <c:v>0.4</c:v>
                </c:pt>
                <c:pt idx="28">
                  <c:v>0.4</c:v>
                </c:pt>
                <c:pt idx="29">
                  <c:v>0.5</c:v>
                </c:pt>
                <c:pt idx="30">
                  <c:v>0.5</c:v>
                </c:pt>
                <c:pt idx="31">
                  <c:v>0.6</c:v>
                </c:pt>
                <c:pt idx="32">
                  <c:v>0.6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0.6</c:v>
                </c:pt>
                <c:pt idx="37">
                  <c:v>0.4</c:v>
                </c:pt>
                <c:pt idx="38">
                  <c:v>0.6</c:v>
                </c:pt>
                <c:pt idx="39">
                  <c:v>0.5</c:v>
                </c:pt>
                <c:pt idx="40">
                  <c:v>0.6</c:v>
                </c:pt>
                <c:pt idx="41">
                  <c:v>0.5</c:v>
                </c:pt>
                <c:pt idx="42">
                  <c:v>0.5</c:v>
                </c:pt>
                <c:pt idx="43">
                  <c:v>0.4</c:v>
                </c:pt>
                <c:pt idx="44">
                  <c:v>0.5</c:v>
                </c:pt>
                <c:pt idx="45">
                  <c:v>0.6</c:v>
                </c:pt>
                <c:pt idx="46">
                  <c:v>0.6</c:v>
                </c:pt>
                <c:pt idx="47">
                  <c:v>0.4</c:v>
                </c:pt>
                <c:pt idx="48">
                  <c:v>0.6</c:v>
                </c:pt>
                <c:pt idx="49">
                  <c:v>0.6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'3LC'!$I$2</c:f>
              <c:strCache>
                <c:ptCount val="1"/>
                <c:pt idx="0">
                  <c:v>260</c:v>
                </c:pt>
              </c:strCache>
            </c:strRef>
          </c:tx>
          <c:val>
            <c:numRef>
              <c:f>'3LC'!$I$3:$I$52</c:f>
              <c:numCache>
                <c:formatCode>General</c:formatCode>
                <c:ptCount val="50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1</c:v>
                </c:pt>
                <c:pt idx="4">
                  <c:v>1</c:v>
                </c:pt>
                <c:pt idx="5">
                  <c:v>0.9</c:v>
                </c:pt>
                <c:pt idx="6">
                  <c:v>1</c:v>
                </c:pt>
                <c:pt idx="7">
                  <c:v>0.9</c:v>
                </c:pt>
                <c:pt idx="8">
                  <c:v>1</c:v>
                </c:pt>
                <c:pt idx="9">
                  <c:v>0.9</c:v>
                </c:pt>
                <c:pt idx="10">
                  <c:v>0.7</c:v>
                </c:pt>
                <c:pt idx="11">
                  <c:v>0.7</c:v>
                </c:pt>
                <c:pt idx="12">
                  <c:v>1</c:v>
                </c:pt>
                <c:pt idx="13">
                  <c:v>0.9</c:v>
                </c:pt>
                <c:pt idx="14">
                  <c:v>1.1000000000000001</c:v>
                </c:pt>
                <c:pt idx="15">
                  <c:v>1</c:v>
                </c:pt>
                <c:pt idx="16">
                  <c:v>0.7</c:v>
                </c:pt>
                <c:pt idx="17">
                  <c:v>0.9</c:v>
                </c:pt>
                <c:pt idx="18">
                  <c:v>1.1000000000000001</c:v>
                </c:pt>
                <c:pt idx="19">
                  <c:v>1</c:v>
                </c:pt>
                <c:pt idx="20">
                  <c:v>0.7</c:v>
                </c:pt>
                <c:pt idx="21">
                  <c:v>1</c:v>
                </c:pt>
                <c:pt idx="22">
                  <c:v>0.7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0.6</c:v>
                </c:pt>
                <c:pt idx="30">
                  <c:v>0.9</c:v>
                </c:pt>
                <c:pt idx="31">
                  <c:v>0.9</c:v>
                </c:pt>
                <c:pt idx="32">
                  <c:v>0.7</c:v>
                </c:pt>
                <c:pt idx="33">
                  <c:v>0.9</c:v>
                </c:pt>
                <c:pt idx="34">
                  <c:v>0.7</c:v>
                </c:pt>
                <c:pt idx="35">
                  <c:v>0.7</c:v>
                </c:pt>
                <c:pt idx="36">
                  <c:v>1</c:v>
                </c:pt>
                <c:pt idx="37">
                  <c:v>0.9</c:v>
                </c:pt>
                <c:pt idx="38">
                  <c:v>1</c:v>
                </c:pt>
                <c:pt idx="39">
                  <c:v>0.9</c:v>
                </c:pt>
                <c:pt idx="40">
                  <c:v>0.9</c:v>
                </c:pt>
                <c:pt idx="41">
                  <c:v>0.9</c:v>
                </c:pt>
                <c:pt idx="42">
                  <c:v>0.6</c:v>
                </c:pt>
                <c:pt idx="43">
                  <c:v>0.6</c:v>
                </c:pt>
                <c:pt idx="44">
                  <c:v>0.9</c:v>
                </c:pt>
                <c:pt idx="45">
                  <c:v>0.6</c:v>
                </c:pt>
                <c:pt idx="46">
                  <c:v>0.9</c:v>
                </c:pt>
                <c:pt idx="47">
                  <c:v>0.9</c:v>
                </c:pt>
                <c:pt idx="48">
                  <c:v>0.5</c:v>
                </c:pt>
                <c:pt idx="49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91616"/>
        <c:axId val="59814272"/>
      </c:lineChart>
      <c:catAx>
        <c:axId val="59791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#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9814272"/>
        <c:crosses val="autoZero"/>
        <c:auto val="1"/>
        <c:lblAlgn val="ctr"/>
        <c:lblOffset val="100"/>
        <c:noMultiLvlLbl val="0"/>
      </c:catAx>
      <c:valAx>
        <c:axId val="59814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Current</a:t>
                </a:r>
                <a:r>
                  <a:rPr lang="en-GB" baseline="0"/>
                  <a:t> [pA]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9791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'25RS'!$B$2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'25RS'!$B$3:$B$52</c:f>
              <c:numCache>
                <c:formatCode>General</c:formatCode>
                <c:ptCount val="50"/>
                <c:pt idx="0">
                  <c:v>21.2</c:v>
                </c:pt>
                <c:pt idx="1">
                  <c:v>21.5</c:v>
                </c:pt>
                <c:pt idx="2">
                  <c:v>21.4</c:v>
                </c:pt>
                <c:pt idx="3">
                  <c:v>21.4</c:v>
                </c:pt>
                <c:pt idx="4">
                  <c:v>21.5</c:v>
                </c:pt>
                <c:pt idx="5">
                  <c:v>21.4</c:v>
                </c:pt>
                <c:pt idx="6">
                  <c:v>21.6</c:v>
                </c:pt>
                <c:pt idx="7">
                  <c:v>21.4</c:v>
                </c:pt>
                <c:pt idx="8">
                  <c:v>21.7</c:v>
                </c:pt>
                <c:pt idx="9">
                  <c:v>21.5</c:v>
                </c:pt>
                <c:pt idx="10">
                  <c:v>21.5</c:v>
                </c:pt>
                <c:pt idx="11">
                  <c:v>21.4</c:v>
                </c:pt>
                <c:pt idx="12">
                  <c:v>21.4</c:v>
                </c:pt>
                <c:pt idx="13">
                  <c:v>21.4</c:v>
                </c:pt>
                <c:pt idx="14">
                  <c:v>21.5</c:v>
                </c:pt>
                <c:pt idx="15">
                  <c:v>21.1</c:v>
                </c:pt>
                <c:pt idx="16">
                  <c:v>21.2</c:v>
                </c:pt>
                <c:pt idx="17">
                  <c:v>21.4</c:v>
                </c:pt>
                <c:pt idx="18">
                  <c:v>21.6</c:v>
                </c:pt>
                <c:pt idx="19">
                  <c:v>21.5</c:v>
                </c:pt>
                <c:pt idx="20">
                  <c:v>21.1</c:v>
                </c:pt>
                <c:pt idx="21">
                  <c:v>21.2</c:v>
                </c:pt>
                <c:pt idx="22">
                  <c:v>21.2</c:v>
                </c:pt>
                <c:pt idx="23">
                  <c:v>21.4</c:v>
                </c:pt>
                <c:pt idx="24">
                  <c:v>21</c:v>
                </c:pt>
                <c:pt idx="25">
                  <c:v>21.2</c:v>
                </c:pt>
                <c:pt idx="26">
                  <c:v>21.4</c:v>
                </c:pt>
                <c:pt idx="27">
                  <c:v>21.2</c:v>
                </c:pt>
                <c:pt idx="28">
                  <c:v>21.4</c:v>
                </c:pt>
                <c:pt idx="29">
                  <c:v>21.2</c:v>
                </c:pt>
                <c:pt idx="30">
                  <c:v>21.4</c:v>
                </c:pt>
                <c:pt idx="31">
                  <c:v>21.4</c:v>
                </c:pt>
                <c:pt idx="32">
                  <c:v>21.6</c:v>
                </c:pt>
                <c:pt idx="33">
                  <c:v>21.5</c:v>
                </c:pt>
                <c:pt idx="34">
                  <c:v>21.5</c:v>
                </c:pt>
                <c:pt idx="35">
                  <c:v>21.4</c:v>
                </c:pt>
                <c:pt idx="36">
                  <c:v>21.6</c:v>
                </c:pt>
                <c:pt idx="37">
                  <c:v>21.2</c:v>
                </c:pt>
                <c:pt idx="38">
                  <c:v>21.6</c:v>
                </c:pt>
                <c:pt idx="39">
                  <c:v>21.4</c:v>
                </c:pt>
                <c:pt idx="40">
                  <c:v>21.5</c:v>
                </c:pt>
                <c:pt idx="41">
                  <c:v>21.4</c:v>
                </c:pt>
                <c:pt idx="42">
                  <c:v>21.4</c:v>
                </c:pt>
                <c:pt idx="43">
                  <c:v>21.2</c:v>
                </c:pt>
                <c:pt idx="44">
                  <c:v>21.5</c:v>
                </c:pt>
                <c:pt idx="45">
                  <c:v>21.4</c:v>
                </c:pt>
                <c:pt idx="46">
                  <c:v>21.4</c:v>
                </c:pt>
                <c:pt idx="47">
                  <c:v>21.5</c:v>
                </c:pt>
                <c:pt idx="48">
                  <c:v>21.2</c:v>
                </c:pt>
                <c:pt idx="49">
                  <c:v>21.6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'25RS'!$C$2</c:f>
              <c:strCache>
                <c:ptCount val="1"/>
                <c:pt idx="0">
                  <c:v>168</c:v>
                </c:pt>
              </c:strCache>
            </c:strRef>
          </c:tx>
          <c:val>
            <c:numRef>
              <c:f>'25RS'!$C$3:$C$52</c:f>
              <c:numCache>
                <c:formatCode>General</c:formatCode>
                <c:ptCount val="50"/>
                <c:pt idx="0">
                  <c:v>18.399999999999999</c:v>
                </c:pt>
                <c:pt idx="1">
                  <c:v>18.600000000000001</c:v>
                </c:pt>
                <c:pt idx="2">
                  <c:v>18.7</c:v>
                </c:pt>
                <c:pt idx="3">
                  <c:v>18.600000000000001</c:v>
                </c:pt>
                <c:pt idx="4">
                  <c:v>18.399999999999999</c:v>
                </c:pt>
                <c:pt idx="5">
                  <c:v>18.600000000000001</c:v>
                </c:pt>
                <c:pt idx="6">
                  <c:v>18.399999999999999</c:v>
                </c:pt>
                <c:pt idx="7">
                  <c:v>18.7</c:v>
                </c:pt>
                <c:pt idx="8">
                  <c:v>18.399999999999999</c:v>
                </c:pt>
                <c:pt idx="9">
                  <c:v>18.399999999999999</c:v>
                </c:pt>
                <c:pt idx="10">
                  <c:v>18.600000000000001</c:v>
                </c:pt>
                <c:pt idx="11">
                  <c:v>18.600000000000001</c:v>
                </c:pt>
                <c:pt idx="12">
                  <c:v>18.7</c:v>
                </c:pt>
                <c:pt idx="13">
                  <c:v>18.399999999999999</c:v>
                </c:pt>
                <c:pt idx="14">
                  <c:v>18.7</c:v>
                </c:pt>
                <c:pt idx="15">
                  <c:v>18.7</c:v>
                </c:pt>
                <c:pt idx="16">
                  <c:v>18.7</c:v>
                </c:pt>
                <c:pt idx="17">
                  <c:v>18.600000000000001</c:v>
                </c:pt>
                <c:pt idx="18">
                  <c:v>18.7</c:v>
                </c:pt>
                <c:pt idx="19">
                  <c:v>18.7</c:v>
                </c:pt>
                <c:pt idx="20">
                  <c:v>18.600000000000001</c:v>
                </c:pt>
                <c:pt idx="21">
                  <c:v>18.7</c:v>
                </c:pt>
                <c:pt idx="22">
                  <c:v>18.7</c:v>
                </c:pt>
                <c:pt idx="23">
                  <c:v>18.399999999999999</c:v>
                </c:pt>
                <c:pt idx="24">
                  <c:v>18.399999999999999</c:v>
                </c:pt>
                <c:pt idx="25">
                  <c:v>18.7</c:v>
                </c:pt>
                <c:pt idx="26">
                  <c:v>18.7</c:v>
                </c:pt>
                <c:pt idx="27">
                  <c:v>18.600000000000001</c:v>
                </c:pt>
                <c:pt idx="28">
                  <c:v>18.7</c:v>
                </c:pt>
                <c:pt idx="29">
                  <c:v>18.3</c:v>
                </c:pt>
                <c:pt idx="30">
                  <c:v>18.7</c:v>
                </c:pt>
                <c:pt idx="31">
                  <c:v>18.8</c:v>
                </c:pt>
                <c:pt idx="32">
                  <c:v>18.8</c:v>
                </c:pt>
                <c:pt idx="33">
                  <c:v>18.7</c:v>
                </c:pt>
                <c:pt idx="34">
                  <c:v>18.600000000000001</c:v>
                </c:pt>
                <c:pt idx="35">
                  <c:v>18.8</c:v>
                </c:pt>
                <c:pt idx="36">
                  <c:v>18.399999999999999</c:v>
                </c:pt>
                <c:pt idx="37">
                  <c:v>18.600000000000001</c:v>
                </c:pt>
                <c:pt idx="38">
                  <c:v>18.600000000000001</c:v>
                </c:pt>
                <c:pt idx="39">
                  <c:v>18.7</c:v>
                </c:pt>
                <c:pt idx="40">
                  <c:v>18.600000000000001</c:v>
                </c:pt>
                <c:pt idx="41">
                  <c:v>18.3</c:v>
                </c:pt>
                <c:pt idx="42">
                  <c:v>18.7</c:v>
                </c:pt>
                <c:pt idx="43">
                  <c:v>18.600000000000001</c:v>
                </c:pt>
                <c:pt idx="44">
                  <c:v>18.600000000000001</c:v>
                </c:pt>
                <c:pt idx="45">
                  <c:v>18.7</c:v>
                </c:pt>
                <c:pt idx="46">
                  <c:v>18.7</c:v>
                </c:pt>
                <c:pt idx="47">
                  <c:v>18.7</c:v>
                </c:pt>
                <c:pt idx="48">
                  <c:v>18.8</c:v>
                </c:pt>
                <c:pt idx="49">
                  <c:v>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'25RS'!$D$2</c:f>
              <c:strCache>
                <c:ptCount val="1"/>
                <c:pt idx="0">
                  <c:v>145</c:v>
                </c:pt>
              </c:strCache>
            </c:strRef>
          </c:tx>
          <c:val>
            <c:numRef>
              <c:f>'25RS'!$D$3:$D$52</c:f>
              <c:numCache>
                <c:formatCode>General</c:formatCode>
                <c:ptCount val="50"/>
                <c:pt idx="0">
                  <c:v>18.8</c:v>
                </c:pt>
                <c:pt idx="1">
                  <c:v>19</c:v>
                </c:pt>
                <c:pt idx="2">
                  <c:v>18.899999999999999</c:v>
                </c:pt>
                <c:pt idx="3">
                  <c:v>18.899999999999999</c:v>
                </c:pt>
                <c:pt idx="4">
                  <c:v>18.8</c:v>
                </c:pt>
                <c:pt idx="5">
                  <c:v>19</c:v>
                </c:pt>
                <c:pt idx="6">
                  <c:v>19</c:v>
                </c:pt>
                <c:pt idx="7">
                  <c:v>19.2</c:v>
                </c:pt>
                <c:pt idx="8">
                  <c:v>18.899999999999999</c:v>
                </c:pt>
                <c:pt idx="9">
                  <c:v>18.8</c:v>
                </c:pt>
                <c:pt idx="10">
                  <c:v>18.8</c:v>
                </c:pt>
                <c:pt idx="11">
                  <c:v>19.2</c:v>
                </c:pt>
                <c:pt idx="12">
                  <c:v>19.2</c:v>
                </c:pt>
                <c:pt idx="13">
                  <c:v>18.899999999999999</c:v>
                </c:pt>
                <c:pt idx="14">
                  <c:v>18.899999999999999</c:v>
                </c:pt>
                <c:pt idx="15">
                  <c:v>19</c:v>
                </c:pt>
                <c:pt idx="16">
                  <c:v>18.899999999999999</c:v>
                </c:pt>
                <c:pt idx="17">
                  <c:v>19</c:v>
                </c:pt>
                <c:pt idx="18">
                  <c:v>18.600000000000001</c:v>
                </c:pt>
                <c:pt idx="19">
                  <c:v>19.2</c:v>
                </c:pt>
                <c:pt idx="20">
                  <c:v>19</c:v>
                </c:pt>
                <c:pt idx="21">
                  <c:v>18.899999999999999</c:v>
                </c:pt>
                <c:pt idx="22">
                  <c:v>19</c:v>
                </c:pt>
                <c:pt idx="23">
                  <c:v>18.8</c:v>
                </c:pt>
                <c:pt idx="24">
                  <c:v>19.3</c:v>
                </c:pt>
                <c:pt idx="25">
                  <c:v>19.399999999999999</c:v>
                </c:pt>
                <c:pt idx="26">
                  <c:v>18.899999999999999</c:v>
                </c:pt>
                <c:pt idx="27">
                  <c:v>19.2</c:v>
                </c:pt>
                <c:pt idx="28">
                  <c:v>19.3</c:v>
                </c:pt>
                <c:pt idx="29">
                  <c:v>18.8</c:v>
                </c:pt>
                <c:pt idx="30">
                  <c:v>19.2</c:v>
                </c:pt>
                <c:pt idx="31">
                  <c:v>18.899999999999999</c:v>
                </c:pt>
                <c:pt idx="32">
                  <c:v>19</c:v>
                </c:pt>
                <c:pt idx="33">
                  <c:v>19</c:v>
                </c:pt>
                <c:pt idx="34">
                  <c:v>18.8</c:v>
                </c:pt>
                <c:pt idx="35">
                  <c:v>18.7</c:v>
                </c:pt>
                <c:pt idx="36">
                  <c:v>18.899999999999999</c:v>
                </c:pt>
                <c:pt idx="37">
                  <c:v>18.899999999999999</c:v>
                </c:pt>
                <c:pt idx="38">
                  <c:v>18.8</c:v>
                </c:pt>
                <c:pt idx="39">
                  <c:v>18.899999999999999</c:v>
                </c:pt>
                <c:pt idx="40">
                  <c:v>19.3</c:v>
                </c:pt>
                <c:pt idx="41">
                  <c:v>19</c:v>
                </c:pt>
                <c:pt idx="42">
                  <c:v>19</c:v>
                </c:pt>
                <c:pt idx="43">
                  <c:v>18.8</c:v>
                </c:pt>
                <c:pt idx="44">
                  <c:v>18.7</c:v>
                </c:pt>
                <c:pt idx="45">
                  <c:v>18.899999999999999</c:v>
                </c:pt>
                <c:pt idx="46">
                  <c:v>19</c:v>
                </c:pt>
                <c:pt idx="47">
                  <c:v>19.2</c:v>
                </c:pt>
                <c:pt idx="48">
                  <c:v>18.899999999999999</c:v>
                </c:pt>
                <c:pt idx="49">
                  <c:v>19.5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'25RS'!$E$2</c:f>
              <c:strCache>
                <c:ptCount val="1"/>
                <c:pt idx="0">
                  <c:v>171</c:v>
                </c:pt>
              </c:strCache>
            </c:strRef>
          </c:tx>
          <c:val>
            <c:numRef>
              <c:f>'25RS'!$E$3:$E$52</c:f>
              <c:numCache>
                <c:formatCode>General</c:formatCode>
                <c:ptCount val="50"/>
                <c:pt idx="0">
                  <c:v>19.8</c:v>
                </c:pt>
                <c:pt idx="1">
                  <c:v>19.7</c:v>
                </c:pt>
                <c:pt idx="2">
                  <c:v>19.5</c:v>
                </c:pt>
                <c:pt idx="3">
                  <c:v>19.8</c:v>
                </c:pt>
                <c:pt idx="4">
                  <c:v>19.8</c:v>
                </c:pt>
                <c:pt idx="5">
                  <c:v>19.5</c:v>
                </c:pt>
                <c:pt idx="6">
                  <c:v>19.8</c:v>
                </c:pt>
                <c:pt idx="7">
                  <c:v>19.8</c:v>
                </c:pt>
                <c:pt idx="8">
                  <c:v>19.7</c:v>
                </c:pt>
                <c:pt idx="9">
                  <c:v>19.899999999999999</c:v>
                </c:pt>
                <c:pt idx="10">
                  <c:v>19.7</c:v>
                </c:pt>
                <c:pt idx="11">
                  <c:v>19.8</c:v>
                </c:pt>
                <c:pt idx="12">
                  <c:v>19.8</c:v>
                </c:pt>
                <c:pt idx="13">
                  <c:v>19.7</c:v>
                </c:pt>
                <c:pt idx="14">
                  <c:v>19.8</c:v>
                </c:pt>
                <c:pt idx="15">
                  <c:v>19.8</c:v>
                </c:pt>
                <c:pt idx="16">
                  <c:v>19.8</c:v>
                </c:pt>
                <c:pt idx="17">
                  <c:v>19.8</c:v>
                </c:pt>
                <c:pt idx="18">
                  <c:v>19.7</c:v>
                </c:pt>
                <c:pt idx="19">
                  <c:v>19.7</c:v>
                </c:pt>
                <c:pt idx="20">
                  <c:v>19.8</c:v>
                </c:pt>
                <c:pt idx="21">
                  <c:v>19.8</c:v>
                </c:pt>
                <c:pt idx="22">
                  <c:v>19.8</c:v>
                </c:pt>
                <c:pt idx="23">
                  <c:v>19.899999999999999</c:v>
                </c:pt>
                <c:pt idx="24">
                  <c:v>19.7</c:v>
                </c:pt>
                <c:pt idx="25">
                  <c:v>19.8</c:v>
                </c:pt>
                <c:pt idx="26">
                  <c:v>19.5</c:v>
                </c:pt>
                <c:pt idx="27">
                  <c:v>19.7</c:v>
                </c:pt>
                <c:pt idx="28">
                  <c:v>19.8</c:v>
                </c:pt>
                <c:pt idx="29">
                  <c:v>19.899999999999999</c:v>
                </c:pt>
                <c:pt idx="30">
                  <c:v>19.8</c:v>
                </c:pt>
                <c:pt idx="31">
                  <c:v>19.7</c:v>
                </c:pt>
                <c:pt idx="32">
                  <c:v>19.8</c:v>
                </c:pt>
                <c:pt idx="33">
                  <c:v>19.8</c:v>
                </c:pt>
                <c:pt idx="34">
                  <c:v>19.7</c:v>
                </c:pt>
                <c:pt idx="35">
                  <c:v>19.7</c:v>
                </c:pt>
                <c:pt idx="36">
                  <c:v>19.899999999999999</c:v>
                </c:pt>
                <c:pt idx="37">
                  <c:v>19.899999999999999</c:v>
                </c:pt>
                <c:pt idx="38">
                  <c:v>19.8</c:v>
                </c:pt>
                <c:pt idx="39">
                  <c:v>19.8</c:v>
                </c:pt>
                <c:pt idx="40">
                  <c:v>19.7</c:v>
                </c:pt>
                <c:pt idx="41">
                  <c:v>19.899999999999999</c:v>
                </c:pt>
                <c:pt idx="42">
                  <c:v>19.8</c:v>
                </c:pt>
                <c:pt idx="43">
                  <c:v>19.7</c:v>
                </c:pt>
                <c:pt idx="44">
                  <c:v>19.7</c:v>
                </c:pt>
                <c:pt idx="45">
                  <c:v>20</c:v>
                </c:pt>
                <c:pt idx="46">
                  <c:v>19.8</c:v>
                </c:pt>
                <c:pt idx="47">
                  <c:v>19.7</c:v>
                </c:pt>
                <c:pt idx="48">
                  <c:v>19.899999999999999</c:v>
                </c:pt>
                <c:pt idx="49">
                  <c:v>20.3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'25RS'!$F$2</c:f>
              <c:strCache>
                <c:ptCount val="1"/>
                <c:pt idx="0">
                  <c:v>162</c:v>
                </c:pt>
              </c:strCache>
            </c:strRef>
          </c:tx>
          <c:val>
            <c:numRef>
              <c:f>'25RS'!$F$3:$F$52</c:f>
              <c:numCache>
                <c:formatCode>General</c:formatCode>
                <c:ptCount val="50"/>
                <c:pt idx="0">
                  <c:v>20.9</c:v>
                </c:pt>
                <c:pt idx="1">
                  <c:v>20.6</c:v>
                </c:pt>
                <c:pt idx="2">
                  <c:v>20.6</c:v>
                </c:pt>
                <c:pt idx="3">
                  <c:v>21</c:v>
                </c:pt>
                <c:pt idx="4">
                  <c:v>20.8</c:v>
                </c:pt>
                <c:pt idx="5">
                  <c:v>20.9</c:v>
                </c:pt>
                <c:pt idx="6">
                  <c:v>20.6</c:v>
                </c:pt>
                <c:pt idx="7">
                  <c:v>20.6</c:v>
                </c:pt>
                <c:pt idx="8">
                  <c:v>20.9</c:v>
                </c:pt>
                <c:pt idx="9">
                  <c:v>20.9</c:v>
                </c:pt>
                <c:pt idx="10">
                  <c:v>20.9</c:v>
                </c:pt>
                <c:pt idx="11">
                  <c:v>20.9</c:v>
                </c:pt>
                <c:pt idx="12">
                  <c:v>20.6</c:v>
                </c:pt>
                <c:pt idx="13">
                  <c:v>20.5</c:v>
                </c:pt>
                <c:pt idx="14">
                  <c:v>20.9</c:v>
                </c:pt>
                <c:pt idx="15">
                  <c:v>20.9</c:v>
                </c:pt>
                <c:pt idx="16">
                  <c:v>21</c:v>
                </c:pt>
                <c:pt idx="17">
                  <c:v>20.8</c:v>
                </c:pt>
                <c:pt idx="18">
                  <c:v>20.9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20.9</c:v>
                </c:pt>
                <c:pt idx="23">
                  <c:v>21</c:v>
                </c:pt>
                <c:pt idx="24">
                  <c:v>20.8</c:v>
                </c:pt>
                <c:pt idx="25">
                  <c:v>20.6</c:v>
                </c:pt>
                <c:pt idx="26">
                  <c:v>21</c:v>
                </c:pt>
                <c:pt idx="27">
                  <c:v>20.6</c:v>
                </c:pt>
                <c:pt idx="28">
                  <c:v>20.6</c:v>
                </c:pt>
                <c:pt idx="29">
                  <c:v>20.9</c:v>
                </c:pt>
                <c:pt idx="30">
                  <c:v>20.6</c:v>
                </c:pt>
                <c:pt idx="31">
                  <c:v>20.6</c:v>
                </c:pt>
                <c:pt idx="32">
                  <c:v>20.8</c:v>
                </c:pt>
                <c:pt idx="33">
                  <c:v>20.6</c:v>
                </c:pt>
                <c:pt idx="34">
                  <c:v>20.8</c:v>
                </c:pt>
                <c:pt idx="35">
                  <c:v>20.9</c:v>
                </c:pt>
                <c:pt idx="36">
                  <c:v>20.8</c:v>
                </c:pt>
                <c:pt idx="37">
                  <c:v>21</c:v>
                </c:pt>
                <c:pt idx="38">
                  <c:v>20.8</c:v>
                </c:pt>
                <c:pt idx="39">
                  <c:v>20.9</c:v>
                </c:pt>
                <c:pt idx="40">
                  <c:v>20.5</c:v>
                </c:pt>
                <c:pt idx="41">
                  <c:v>20.9</c:v>
                </c:pt>
                <c:pt idx="42">
                  <c:v>20.6</c:v>
                </c:pt>
                <c:pt idx="43">
                  <c:v>20.8</c:v>
                </c:pt>
                <c:pt idx="44">
                  <c:v>20.8</c:v>
                </c:pt>
                <c:pt idx="45">
                  <c:v>20.9</c:v>
                </c:pt>
                <c:pt idx="46">
                  <c:v>20.6</c:v>
                </c:pt>
                <c:pt idx="47">
                  <c:v>20.6</c:v>
                </c:pt>
                <c:pt idx="48">
                  <c:v>21</c:v>
                </c:pt>
                <c:pt idx="49">
                  <c:v>21.1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'25RS'!$G$2</c:f>
              <c:strCache>
                <c:ptCount val="1"/>
                <c:pt idx="0">
                  <c:v>140</c:v>
                </c:pt>
              </c:strCache>
            </c:strRef>
          </c:tx>
          <c:val>
            <c:numRef>
              <c:f>'25RS'!$G$3:$G$52</c:f>
              <c:numCache>
                <c:formatCode>General</c:formatCode>
                <c:ptCount val="50"/>
                <c:pt idx="0">
                  <c:v>20</c:v>
                </c:pt>
                <c:pt idx="1">
                  <c:v>20.100000000000001</c:v>
                </c:pt>
                <c:pt idx="2">
                  <c:v>20.3</c:v>
                </c:pt>
                <c:pt idx="3">
                  <c:v>20.399999999999999</c:v>
                </c:pt>
                <c:pt idx="4">
                  <c:v>20.399999999999999</c:v>
                </c:pt>
                <c:pt idx="5">
                  <c:v>20.3</c:v>
                </c:pt>
                <c:pt idx="6">
                  <c:v>20.100000000000001</c:v>
                </c:pt>
                <c:pt idx="7">
                  <c:v>20</c:v>
                </c:pt>
                <c:pt idx="8">
                  <c:v>20.3</c:v>
                </c:pt>
                <c:pt idx="9">
                  <c:v>20.3</c:v>
                </c:pt>
                <c:pt idx="10">
                  <c:v>20.3</c:v>
                </c:pt>
                <c:pt idx="11">
                  <c:v>20.3</c:v>
                </c:pt>
                <c:pt idx="12">
                  <c:v>20</c:v>
                </c:pt>
                <c:pt idx="13">
                  <c:v>20.100000000000001</c:v>
                </c:pt>
                <c:pt idx="14">
                  <c:v>20.3</c:v>
                </c:pt>
                <c:pt idx="15">
                  <c:v>20.3</c:v>
                </c:pt>
                <c:pt idx="16">
                  <c:v>20</c:v>
                </c:pt>
                <c:pt idx="17">
                  <c:v>20.100000000000001</c:v>
                </c:pt>
                <c:pt idx="18">
                  <c:v>20.3</c:v>
                </c:pt>
                <c:pt idx="19">
                  <c:v>20.3</c:v>
                </c:pt>
                <c:pt idx="20">
                  <c:v>20.3</c:v>
                </c:pt>
                <c:pt idx="21">
                  <c:v>20.100000000000001</c:v>
                </c:pt>
                <c:pt idx="22">
                  <c:v>20.100000000000001</c:v>
                </c:pt>
                <c:pt idx="23">
                  <c:v>20.100000000000001</c:v>
                </c:pt>
                <c:pt idx="24">
                  <c:v>20</c:v>
                </c:pt>
                <c:pt idx="25">
                  <c:v>20</c:v>
                </c:pt>
                <c:pt idx="26">
                  <c:v>20.399999999999999</c:v>
                </c:pt>
                <c:pt idx="27">
                  <c:v>20.100000000000001</c:v>
                </c:pt>
                <c:pt idx="28">
                  <c:v>20</c:v>
                </c:pt>
                <c:pt idx="29">
                  <c:v>20.3</c:v>
                </c:pt>
                <c:pt idx="30">
                  <c:v>20.100000000000001</c:v>
                </c:pt>
                <c:pt idx="31">
                  <c:v>20.100000000000001</c:v>
                </c:pt>
                <c:pt idx="32">
                  <c:v>20.3</c:v>
                </c:pt>
                <c:pt idx="33">
                  <c:v>20.100000000000001</c:v>
                </c:pt>
                <c:pt idx="34">
                  <c:v>20.3</c:v>
                </c:pt>
                <c:pt idx="35">
                  <c:v>20.3</c:v>
                </c:pt>
                <c:pt idx="36">
                  <c:v>20.3</c:v>
                </c:pt>
                <c:pt idx="37">
                  <c:v>20.100000000000001</c:v>
                </c:pt>
                <c:pt idx="38">
                  <c:v>20.3</c:v>
                </c:pt>
                <c:pt idx="39">
                  <c:v>20.100000000000001</c:v>
                </c:pt>
                <c:pt idx="40">
                  <c:v>20.100000000000001</c:v>
                </c:pt>
                <c:pt idx="41">
                  <c:v>20.100000000000001</c:v>
                </c:pt>
                <c:pt idx="42">
                  <c:v>20</c:v>
                </c:pt>
                <c:pt idx="43">
                  <c:v>20.3</c:v>
                </c:pt>
                <c:pt idx="44">
                  <c:v>20.3</c:v>
                </c:pt>
                <c:pt idx="45">
                  <c:v>20.100000000000001</c:v>
                </c:pt>
                <c:pt idx="46">
                  <c:v>20.100000000000001</c:v>
                </c:pt>
                <c:pt idx="47">
                  <c:v>20.3</c:v>
                </c:pt>
                <c:pt idx="48">
                  <c:v>20.100000000000001</c:v>
                </c:pt>
                <c:pt idx="49">
                  <c:v>20.5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'25RS'!$H$2</c:f>
              <c:strCache>
                <c:ptCount val="1"/>
                <c:pt idx="0">
                  <c:v>30</c:v>
                </c:pt>
              </c:strCache>
            </c:strRef>
          </c:tx>
          <c:val>
            <c:numRef>
              <c:f>'25RS'!$H$3:$H$52</c:f>
              <c:numCache>
                <c:formatCode>General</c:formatCode>
                <c:ptCount val="50"/>
                <c:pt idx="0">
                  <c:v>18.3</c:v>
                </c:pt>
                <c:pt idx="1">
                  <c:v>18.600000000000001</c:v>
                </c:pt>
                <c:pt idx="2">
                  <c:v>18.600000000000001</c:v>
                </c:pt>
                <c:pt idx="3">
                  <c:v>18.399999999999999</c:v>
                </c:pt>
                <c:pt idx="4">
                  <c:v>18.600000000000001</c:v>
                </c:pt>
                <c:pt idx="5">
                  <c:v>18.600000000000001</c:v>
                </c:pt>
                <c:pt idx="6">
                  <c:v>18.399999999999999</c:v>
                </c:pt>
                <c:pt idx="7">
                  <c:v>18.399999999999999</c:v>
                </c:pt>
                <c:pt idx="8">
                  <c:v>18.600000000000001</c:v>
                </c:pt>
                <c:pt idx="9">
                  <c:v>18.399999999999999</c:v>
                </c:pt>
                <c:pt idx="10">
                  <c:v>18.399999999999999</c:v>
                </c:pt>
                <c:pt idx="11">
                  <c:v>18.600000000000001</c:v>
                </c:pt>
                <c:pt idx="12">
                  <c:v>18.3</c:v>
                </c:pt>
                <c:pt idx="13">
                  <c:v>18.399999999999999</c:v>
                </c:pt>
                <c:pt idx="14">
                  <c:v>18.7</c:v>
                </c:pt>
                <c:pt idx="15">
                  <c:v>18.3</c:v>
                </c:pt>
                <c:pt idx="16">
                  <c:v>18.399999999999999</c:v>
                </c:pt>
                <c:pt idx="17">
                  <c:v>18.399999999999999</c:v>
                </c:pt>
                <c:pt idx="18">
                  <c:v>18.399999999999999</c:v>
                </c:pt>
                <c:pt idx="19">
                  <c:v>18.399999999999999</c:v>
                </c:pt>
                <c:pt idx="20">
                  <c:v>18.399999999999999</c:v>
                </c:pt>
                <c:pt idx="21">
                  <c:v>18.2</c:v>
                </c:pt>
                <c:pt idx="22">
                  <c:v>18.399999999999999</c:v>
                </c:pt>
                <c:pt idx="23">
                  <c:v>18.600000000000001</c:v>
                </c:pt>
                <c:pt idx="24">
                  <c:v>18.2</c:v>
                </c:pt>
                <c:pt idx="25">
                  <c:v>18.399999999999999</c:v>
                </c:pt>
                <c:pt idx="26">
                  <c:v>18.600000000000001</c:v>
                </c:pt>
                <c:pt idx="27">
                  <c:v>18.399999999999999</c:v>
                </c:pt>
                <c:pt idx="28">
                  <c:v>18.600000000000001</c:v>
                </c:pt>
                <c:pt idx="29">
                  <c:v>18.3</c:v>
                </c:pt>
                <c:pt idx="30">
                  <c:v>18.399999999999999</c:v>
                </c:pt>
                <c:pt idx="31">
                  <c:v>18.399999999999999</c:v>
                </c:pt>
                <c:pt idx="32">
                  <c:v>18.7</c:v>
                </c:pt>
                <c:pt idx="33">
                  <c:v>18.600000000000001</c:v>
                </c:pt>
                <c:pt idx="34">
                  <c:v>18.600000000000001</c:v>
                </c:pt>
                <c:pt idx="35">
                  <c:v>18.399999999999999</c:v>
                </c:pt>
                <c:pt idx="36">
                  <c:v>18.600000000000001</c:v>
                </c:pt>
                <c:pt idx="37">
                  <c:v>18.399999999999999</c:v>
                </c:pt>
                <c:pt idx="38">
                  <c:v>18.399999999999999</c:v>
                </c:pt>
                <c:pt idx="39">
                  <c:v>18.600000000000001</c:v>
                </c:pt>
                <c:pt idx="40">
                  <c:v>18.600000000000001</c:v>
                </c:pt>
                <c:pt idx="41">
                  <c:v>18.3</c:v>
                </c:pt>
                <c:pt idx="42">
                  <c:v>18.399999999999999</c:v>
                </c:pt>
                <c:pt idx="43">
                  <c:v>18.3</c:v>
                </c:pt>
                <c:pt idx="44">
                  <c:v>18.399999999999999</c:v>
                </c:pt>
                <c:pt idx="45">
                  <c:v>18.2</c:v>
                </c:pt>
                <c:pt idx="46">
                  <c:v>18.399999999999999</c:v>
                </c:pt>
                <c:pt idx="47">
                  <c:v>18.399999999999999</c:v>
                </c:pt>
                <c:pt idx="48">
                  <c:v>18.3</c:v>
                </c:pt>
                <c:pt idx="49">
                  <c:v>18.7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'25RS'!$I$2</c:f>
              <c:strCache>
                <c:ptCount val="1"/>
                <c:pt idx="0">
                  <c:v>141</c:v>
                </c:pt>
              </c:strCache>
            </c:strRef>
          </c:tx>
          <c:val>
            <c:numRef>
              <c:f>'25RS'!$I$3:$I$52</c:f>
              <c:numCache>
                <c:formatCode>General</c:formatCode>
                <c:ptCount val="50"/>
                <c:pt idx="0">
                  <c:v>23.3</c:v>
                </c:pt>
                <c:pt idx="1">
                  <c:v>23.1</c:v>
                </c:pt>
                <c:pt idx="2">
                  <c:v>22.9</c:v>
                </c:pt>
                <c:pt idx="3">
                  <c:v>22.8</c:v>
                </c:pt>
                <c:pt idx="4">
                  <c:v>22.9</c:v>
                </c:pt>
                <c:pt idx="5">
                  <c:v>22.9</c:v>
                </c:pt>
                <c:pt idx="6">
                  <c:v>22.9</c:v>
                </c:pt>
                <c:pt idx="7">
                  <c:v>22.9</c:v>
                </c:pt>
                <c:pt idx="8">
                  <c:v>22.9</c:v>
                </c:pt>
                <c:pt idx="9">
                  <c:v>23.1</c:v>
                </c:pt>
                <c:pt idx="10">
                  <c:v>22.7</c:v>
                </c:pt>
                <c:pt idx="11">
                  <c:v>22.8</c:v>
                </c:pt>
                <c:pt idx="12">
                  <c:v>22.9</c:v>
                </c:pt>
                <c:pt idx="13">
                  <c:v>23.1</c:v>
                </c:pt>
                <c:pt idx="14">
                  <c:v>22.8</c:v>
                </c:pt>
                <c:pt idx="15">
                  <c:v>22.8</c:v>
                </c:pt>
                <c:pt idx="16">
                  <c:v>22.8</c:v>
                </c:pt>
                <c:pt idx="17">
                  <c:v>22.9</c:v>
                </c:pt>
                <c:pt idx="18">
                  <c:v>22.8</c:v>
                </c:pt>
                <c:pt idx="19">
                  <c:v>22.8</c:v>
                </c:pt>
                <c:pt idx="20">
                  <c:v>22.5</c:v>
                </c:pt>
                <c:pt idx="21">
                  <c:v>22.8</c:v>
                </c:pt>
                <c:pt idx="22">
                  <c:v>22.6</c:v>
                </c:pt>
                <c:pt idx="23">
                  <c:v>22.7</c:v>
                </c:pt>
                <c:pt idx="24">
                  <c:v>23.1</c:v>
                </c:pt>
                <c:pt idx="25">
                  <c:v>22.8</c:v>
                </c:pt>
                <c:pt idx="26">
                  <c:v>22.8</c:v>
                </c:pt>
                <c:pt idx="27">
                  <c:v>22.7</c:v>
                </c:pt>
                <c:pt idx="28">
                  <c:v>22.9</c:v>
                </c:pt>
                <c:pt idx="29">
                  <c:v>22.9</c:v>
                </c:pt>
                <c:pt idx="30">
                  <c:v>22.9</c:v>
                </c:pt>
                <c:pt idx="31">
                  <c:v>23.1</c:v>
                </c:pt>
                <c:pt idx="32">
                  <c:v>22.8</c:v>
                </c:pt>
                <c:pt idx="33">
                  <c:v>22.8</c:v>
                </c:pt>
                <c:pt idx="34">
                  <c:v>22.8</c:v>
                </c:pt>
                <c:pt idx="35">
                  <c:v>22.9</c:v>
                </c:pt>
                <c:pt idx="36">
                  <c:v>22.6</c:v>
                </c:pt>
                <c:pt idx="37">
                  <c:v>22.8</c:v>
                </c:pt>
                <c:pt idx="38">
                  <c:v>23.1</c:v>
                </c:pt>
                <c:pt idx="39">
                  <c:v>22.9</c:v>
                </c:pt>
                <c:pt idx="40">
                  <c:v>22.8</c:v>
                </c:pt>
                <c:pt idx="41">
                  <c:v>22.6</c:v>
                </c:pt>
                <c:pt idx="42">
                  <c:v>22.9</c:v>
                </c:pt>
                <c:pt idx="43">
                  <c:v>23.1</c:v>
                </c:pt>
                <c:pt idx="44">
                  <c:v>22.6</c:v>
                </c:pt>
                <c:pt idx="45">
                  <c:v>22.7</c:v>
                </c:pt>
                <c:pt idx="46">
                  <c:v>22.7</c:v>
                </c:pt>
                <c:pt idx="47">
                  <c:v>22.7</c:v>
                </c:pt>
                <c:pt idx="48">
                  <c:v>22.7</c:v>
                </c:pt>
                <c:pt idx="49">
                  <c:v>22.9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67232"/>
        <c:axId val="69568768"/>
      </c:lineChart>
      <c:catAx>
        <c:axId val="69567232"/>
        <c:scaling>
          <c:orientation val="minMax"/>
        </c:scaling>
        <c:delete val="0"/>
        <c:axPos val="b"/>
        <c:majorTickMark val="out"/>
        <c:minorTickMark val="none"/>
        <c:tickLblPos val="nextTo"/>
        <c:crossAx val="69568768"/>
        <c:crosses val="autoZero"/>
        <c:auto val="1"/>
        <c:lblAlgn val="ctr"/>
        <c:lblOffset val="100"/>
        <c:noMultiLvlLbl val="0"/>
      </c:catAx>
      <c:valAx>
        <c:axId val="69568768"/>
        <c:scaling>
          <c:orientation val="minMax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567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'26LC'!$B$2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'26LC'!$B$3:$B$52</c:f>
              <c:numCache>
                <c:formatCode>General</c:formatCode>
                <c:ptCount val="50"/>
                <c:pt idx="0">
                  <c:v>0.2</c:v>
                </c:pt>
                <c:pt idx="1">
                  <c:v>0.5</c:v>
                </c:pt>
                <c:pt idx="2">
                  <c:v>0.4</c:v>
                </c:pt>
                <c:pt idx="3">
                  <c:v>0.1</c:v>
                </c:pt>
                <c:pt idx="4">
                  <c:v>0.4</c:v>
                </c:pt>
                <c:pt idx="5">
                  <c:v>0.2</c:v>
                </c:pt>
                <c:pt idx="6">
                  <c:v>0.2</c:v>
                </c:pt>
                <c:pt idx="7">
                  <c:v>0.5</c:v>
                </c:pt>
                <c:pt idx="8">
                  <c:v>0.5</c:v>
                </c:pt>
                <c:pt idx="9">
                  <c:v>0.4</c:v>
                </c:pt>
                <c:pt idx="10">
                  <c:v>0.1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0.2</c:v>
                </c:pt>
                <c:pt idx="15">
                  <c:v>0.5</c:v>
                </c:pt>
                <c:pt idx="16">
                  <c:v>0.4</c:v>
                </c:pt>
                <c:pt idx="17">
                  <c:v>0.4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0.4</c:v>
                </c:pt>
                <c:pt idx="22">
                  <c:v>0.5</c:v>
                </c:pt>
                <c:pt idx="23">
                  <c:v>0.5</c:v>
                </c:pt>
                <c:pt idx="24">
                  <c:v>0.2</c:v>
                </c:pt>
                <c:pt idx="25">
                  <c:v>0.6</c:v>
                </c:pt>
                <c:pt idx="26">
                  <c:v>0.5</c:v>
                </c:pt>
                <c:pt idx="27">
                  <c:v>0.4</c:v>
                </c:pt>
                <c:pt idx="28">
                  <c:v>0.6</c:v>
                </c:pt>
                <c:pt idx="29">
                  <c:v>0.5</c:v>
                </c:pt>
                <c:pt idx="30">
                  <c:v>0.6</c:v>
                </c:pt>
                <c:pt idx="31">
                  <c:v>0.4</c:v>
                </c:pt>
                <c:pt idx="32">
                  <c:v>0.5</c:v>
                </c:pt>
                <c:pt idx="33">
                  <c:v>0.2</c:v>
                </c:pt>
                <c:pt idx="34">
                  <c:v>0.5</c:v>
                </c:pt>
                <c:pt idx="35">
                  <c:v>0.6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0.1</c:v>
                </c:pt>
                <c:pt idx="40">
                  <c:v>0.5</c:v>
                </c:pt>
                <c:pt idx="41">
                  <c:v>0.1</c:v>
                </c:pt>
                <c:pt idx="42">
                  <c:v>0.2</c:v>
                </c:pt>
                <c:pt idx="43">
                  <c:v>0.1</c:v>
                </c:pt>
                <c:pt idx="44">
                  <c:v>0.5</c:v>
                </c:pt>
                <c:pt idx="45">
                  <c:v>0.5</c:v>
                </c:pt>
                <c:pt idx="46">
                  <c:v>0.4</c:v>
                </c:pt>
                <c:pt idx="47">
                  <c:v>0.5</c:v>
                </c:pt>
                <c:pt idx="48">
                  <c:v>0.4</c:v>
                </c:pt>
                <c:pt idx="49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'26LC'!$C$2</c:f>
              <c:strCache>
                <c:ptCount val="1"/>
                <c:pt idx="0">
                  <c:v>157</c:v>
                </c:pt>
              </c:strCache>
            </c:strRef>
          </c:tx>
          <c:val>
            <c:numRef>
              <c:f>'26LC'!$C$3:$C$52</c:f>
              <c:numCache>
                <c:formatCode>General</c:formatCode>
                <c:ptCount val="50"/>
                <c:pt idx="0">
                  <c:v>0.2</c:v>
                </c:pt>
                <c:pt idx="1">
                  <c:v>0.4</c:v>
                </c:pt>
                <c:pt idx="2">
                  <c:v>0.2</c:v>
                </c:pt>
                <c:pt idx="3">
                  <c:v>0.1</c:v>
                </c:pt>
                <c:pt idx="4">
                  <c:v>0.4</c:v>
                </c:pt>
                <c:pt idx="5">
                  <c:v>0</c:v>
                </c:pt>
                <c:pt idx="6">
                  <c:v>0</c:v>
                </c:pt>
                <c:pt idx="7">
                  <c:v>0.4</c:v>
                </c:pt>
                <c:pt idx="8">
                  <c:v>0</c:v>
                </c:pt>
                <c:pt idx="9">
                  <c:v>0.1</c:v>
                </c:pt>
                <c:pt idx="10">
                  <c:v>0.1</c:v>
                </c:pt>
                <c:pt idx="11">
                  <c:v>0.4</c:v>
                </c:pt>
                <c:pt idx="12">
                  <c:v>0.1</c:v>
                </c:pt>
                <c:pt idx="13">
                  <c:v>0.2</c:v>
                </c:pt>
                <c:pt idx="14">
                  <c:v>0.1</c:v>
                </c:pt>
                <c:pt idx="15">
                  <c:v>0.1</c:v>
                </c:pt>
                <c:pt idx="16">
                  <c:v>0.2</c:v>
                </c:pt>
                <c:pt idx="17">
                  <c:v>0.1</c:v>
                </c:pt>
                <c:pt idx="18">
                  <c:v>0.4</c:v>
                </c:pt>
                <c:pt idx="19">
                  <c:v>0.4</c:v>
                </c:pt>
                <c:pt idx="20">
                  <c:v>0.2</c:v>
                </c:pt>
                <c:pt idx="21">
                  <c:v>0.4</c:v>
                </c:pt>
                <c:pt idx="22">
                  <c:v>0.2</c:v>
                </c:pt>
                <c:pt idx="23">
                  <c:v>0.5</c:v>
                </c:pt>
                <c:pt idx="24">
                  <c:v>0</c:v>
                </c:pt>
                <c:pt idx="25">
                  <c:v>0.1</c:v>
                </c:pt>
                <c:pt idx="26">
                  <c:v>0.1</c:v>
                </c:pt>
                <c:pt idx="27">
                  <c:v>0</c:v>
                </c:pt>
                <c:pt idx="28">
                  <c:v>0.4</c:v>
                </c:pt>
                <c:pt idx="29">
                  <c:v>0.5</c:v>
                </c:pt>
                <c:pt idx="30">
                  <c:v>0.2</c:v>
                </c:pt>
                <c:pt idx="31">
                  <c:v>0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  <c:pt idx="36">
                  <c:v>0.1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</c:v>
                </c:pt>
                <c:pt idx="41">
                  <c:v>0.2</c:v>
                </c:pt>
                <c:pt idx="42">
                  <c:v>0</c:v>
                </c:pt>
                <c:pt idx="43">
                  <c:v>0.1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0.4</c:v>
                </c:pt>
                <c:pt idx="48">
                  <c:v>0.2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'26LC'!$D$2</c:f>
              <c:strCache>
                <c:ptCount val="1"/>
                <c:pt idx="0">
                  <c:v>147</c:v>
                </c:pt>
              </c:strCache>
            </c:strRef>
          </c:tx>
          <c:val>
            <c:numRef>
              <c:f>'26LC'!$D$3:$D$52</c:f>
              <c:numCache>
                <c:formatCode>General</c:formatCode>
                <c:ptCount val="50"/>
                <c:pt idx="0">
                  <c:v>0.4</c:v>
                </c:pt>
                <c:pt idx="1">
                  <c:v>0.4</c:v>
                </c:pt>
                <c:pt idx="2">
                  <c:v>0.1</c:v>
                </c:pt>
                <c:pt idx="3">
                  <c:v>0.2</c:v>
                </c:pt>
                <c:pt idx="4">
                  <c:v>0.1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</c:v>
                </c:pt>
                <c:pt idx="9">
                  <c:v>0.4</c:v>
                </c:pt>
                <c:pt idx="10">
                  <c:v>0.2</c:v>
                </c:pt>
                <c:pt idx="11">
                  <c:v>0.4</c:v>
                </c:pt>
                <c:pt idx="12">
                  <c:v>0.1</c:v>
                </c:pt>
                <c:pt idx="13">
                  <c:v>0.5</c:v>
                </c:pt>
                <c:pt idx="14">
                  <c:v>0.2</c:v>
                </c:pt>
                <c:pt idx="15">
                  <c:v>0.4</c:v>
                </c:pt>
                <c:pt idx="16">
                  <c:v>0.2</c:v>
                </c:pt>
                <c:pt idx="17">
                  <c:v>0.5</c:v>
                </c:pt>
                <c:pt idx="18">
                  <c:v>0.2</c:v>
                </c:pt>
                <c:pt idx="19">
                  <c:v>0.4</c:v>
                </c:pt>
                <c:pt idx="20">
                  <c:v>0.2</c:v>
                </c:pt>
                <c:pt idx="21">
                  <c:v>0.4</c:v>
                </c:pt>
                <c:pt idx="22">
                  <c:v>0.2</c:v>
                </c:pt>
                <c:pt idx="23">
                  <c:v>0.1</c:v>
                </c:pt>
                <c:pt idx="24">
                  <c:v>0.2</c:v>
                </c:pt>
                <c:pt idx="25">
                  <c:v>0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0.1</c:v>
                </c:pt>
                <c:pt idx="30">
                  <c:v>0.2</c:v>
                </c:pt>
                <c:pt idx="31">
                  <c:v>0.2</c:v>
                </c:pt>
                <c:pt idx="32">
                  <c:v>0.4</c:v>
                </c:pt>
                <c:pt idx="33">
                  <c:v>0.1</c:v>
                </c:pt>
                <c:pt idx="34">
                  <c:v>0.2</c:v>
                </c:pt>
                <c:pt idx="35">
                  <c:v>0.2</c:v>
                </c:pt>
                <c:pt idx="36">
                  <c:v>0.4</c:v>
                </c:pt>
                <c:pt idx="37">
                  <c:v>0.6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0.4</c:v>
                </c:pt>
                <c:pt idx="42">
                  <c:v>0.5</c:v>
                </c:pt>
                <c:pt idx="43">
                  <c:v>0.2</c:v>
                </c:pt>
                <c:pt idx="44">
                  <c:v>0.2</c:v>
                </c:pt>
                <c:pt idx="45">
                  <c:v>0.2</c:v>
                </c:pt>
                <c:pt idx="46">
                  <c:v>0.4</c:v>
                </c:pt>
                <c:pt idx="47">
                  <c:v>0.2</c:v>
                </c:pt>
                <c:pt idx="48">
                  <c:v>0.4</c:v>
                </c:pt>
                <c:pt idx="49">
                  <c:v>0.2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'26LC'!$E$2</c:f>
              <c:strCache>
                <c:ptCount val="1"/>
                <c:pt idx="0">
                  <c:v>165</c:v>
                </c:pt>
              </c:strCache>
            </c:strRef>
          </c:tx>
          <c:val>
            <c:numRef>
              <c:f>'26LC'!$E$3:$E$52</c:f>
              <c:numCache>
                <c:formatCode>General</c:formatCode>
                <c:ptCount val="50"/>
                <c:pt idx="0">
                  <c:v>0.5</c:v>
                </c:pt>
                <c:pt idx="1">
                  <c:v>0.2</c:v>
                </c:pt>
                <c:pt idx="2">
                  <c:v>0.2</c:v>
                </c:pt>
                <c:pt idx="3">
                  <c:v>0.5</c:v>
                </c:pt>
                <c:pt idx="4">
                  <c:v>0.2</c:v>
                </c:pt>
                <c:pt idx="5">
                  <c:v>0.4</c:v>
                </c:pt>
                <c:pt idx="6">
                  <c:v>0.5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0.5</c:v>
                </c:pt>
                <c:pt idx="11">
                  <c:v>0.4</c:v>
                </c:pt>
                <c:pt idx="12">
                  <c:v>0.4</c:v>
                </c:pt>
                <c:pt idx="13">
                  <c:v>0.2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0.1</c:v>
                </c:pt>
                <c:pt idx="19">
                  <c:v>0.1</c:v>
                </c:pt>
                <c:pt idx="20">
                  <c:v>0.4</c:v>
                </c:pt>
                <c:pt idx="21">
                  <c:v>0.2</c:v>
                </c:pt>
                <c:pt idx="22">
                  <c:v>0.4</c:v>
                </c:pt>
                <c:pt idx="23">
                  <c:v>0.1</c:v>
                </c:pt>
                <c:pt idx="24">
                  <c:v>0.4</c:v>
                </c:pt>
                <c:pt idx="25">
                  <c:v>0.2</c:v>
                </c:pt>
                <c:pt idx="26">
                  <c:v>0.4</c:v>
                </c:pt>
                <c:pt idx="27">
                  <c:v>0.4</c:v>
                </c:pt>
                <c:pt idx="28">
                  <c:v>0.2</c:v>
                </c:pt>
                <c:pt idx="29">
                  <c:v>0.1</c:v>
                </c:pt>
                <c:pt idx="30">
                  <c:v>0.2</c:v>
                </c:pt>
                <c:pt idx="31">
                  <c:v>0.4</c:v>
                </c:pt>
                <c:pt idx="32">
                  <c:v>0.2</c:v>
                </c:pt>
                <c:pt idx="33">
                  <c:v>0.4</c:v>
                </c:pt>
                <c:pt idx="34">
                  <c:v>0.2</c:v>
                </c:pt>
                <c:pt idx="35">
                  <c:v>0.2</c:v>
                </c:pt>
                <c:pt idx="36">
                  <c:v>0.4</c:v>
                </c:pt>
                <c:pt idx="37">
                  <c:v>0.4</c:v>
                </c:pt>
                <c:pt idx="38">
                  <c:v>0.4</c:v>
                </c:pt>
                <c:pt idx="39">
                  <c:v>0.2</c:v>
                </c:pt>
                <c:pt idx="40">
                  <c:v>0.4</c:v>
                </c:pt>
                <c:pt idx="41">
                  <c:v>0.4</c:v>
                </c:pt>
                <c:pt idx="42">
                  <c:v>0.5</c:v>
                </c:pt>
                <c:pt idx="43">
                  <c:v>0.4</c:v>
                </c:pt>
                <c:pt idx="44">
                  <c:v>0.2</c:v>
                </c:pt>
                <c:pt idx="45">
                  <c:v>0.1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'26LC'!$F$2</c:f>
              <c:strCache>
                <c:ptCount val="1"/>
                <c:pt idx="0">
                  <c:v>159</c:v>
                </c:pt>
              </c:strCache>
            </c:strRef>
          </c:tx>
          <c:val>
            <c:numRef>
              <c:f>'26LC'!$F$3:$F$52</c:f>
              <c:numCache>
                <c:formatCode>General</c:formatCode>
                <c:ptCount val="50"/>
                <c:pt idx="0">
                  <c:v>0.9</c:v>
                </c:pt>
                <c:pt idx="1">
                  <c:v>0.5</c:v>
                </c:pt>
                <c:pt idx="2">
                  <c:v>0.7</c:v>
                </c:pt>
                <c:pt idx="3">
                  <c:v>0.7</c:v>
                </c:pt>
                <c:pt idx="4">
                  <c:v>0.6</c:v>
                </c:pt>
                <c:pt idx="5">
                  <c:v>0.7</c:v>
                </c:pt>
                <c:pt idx="6">
                  <c:v>0.7</c:v>
                </c:pt>
                <c:pt idx="7">
                  <c:v>0.4</c:v>
                </c:pt>
                <c:pt idx="8">
                  <c:v>0.7</c:v>
                </c:pt>
                <c:pt idx="9">
                  <c:v>0.4</c:v>
                </c:pt>
                <c:pt idx="10">
                  <c:v>0.7</c:v>
                </c:pt>
                <c:pt idx="11">
                  <c:v>0.9</c:v>
                </c:pt>
                <c:pt idx="12">
                  <c:v>0.7</c:v>
                </c:pt>
                <c:pt idx="13">
                  <c:v>0.4</c:v>
                </c:pt>
                <c:pt idx="14">
                  <c:v>0.7</c:v>
                </c:pt>
                <c:pt idx="15">
                  <c:v>0.6</c:v>
                </c:pt>
                <c:pt idx="16">
                  <c:v>0.6</c:v>
                </c:pt>
                <c:pt idx="17">
                  <c:v>0.7</c:v>
                </c:pt>
                <c:pt idx="18">
                  <c:v>0.5</c:v>
                </c:pt>
                <c:pt idx="19">
                  <c:v>0.6</c:v>
                </c:pt>
                <c:pt idx="20">
                  <c:v>0.7</c:v>
                </c:pt>
                <c:pt idx="21">
                  <c:v>0.5</c:v>
                </c:pt>
                <c:pt idx="22">
                  <c:v>0.7</c:v>
                </c:pt>
                <c:pt idx="23">
                  <c:v>0.6</c:v>
                </c:pt>
                <c:pt idx="24">
                  <c:v>0.7</c:v>
                </c:pt>
                <c:pt idx="25">
                  <c:v>0.6</c:v>
                </c:pt>
                <c:pt idx="26">
                  <c:v>0.9</c:v>
                </c:pt>
                <c:pt idx="27">
                  <c:v>0.7</c:v>
                </c:pt>
                <c:pt idx="28">
                  <c:v>0.4</c:v>
                </c:pt>
                <c:pt idx="29">
                  <c:v>0.9</c:v>
                </c:pt>
                <c:pt idx="30">
                  <c:v>0.5</c:v>
                </c:pt>
                <c:pt idx="31">
                  <c:v>1</c:v>
                </c:pt>
                <c:pt idx="32">
                  <c:v>0.5</c:v>
                </c:pt>
                <c:pt idx="33">
                  <c:v>0.7</c:v>
                </c:pt>
                <c:pt idx="34">
                  <c:v>0.7</c:v>
                </c:pt>
                <c:pt idx="35">
                  <c:v>0.7</c:v>
                </c:pt>
                <c:pt idx="36">
                  <c:v>0.6</c:v>
                </c:pt>
                <c:pt idx="37">
                  <c:v>0.6</c:v>
                </c:pt>
                <c:pt idx="38">
                  <c:v>0.6</c:v>
                </c:pt>
                <c:pt idx="39">
                  <c:v>0.9</c:v>
                </c:pt>
                <c:pt idx="40">
                  <c:v>0.6</c:v>
                </c:pt>
                <c:pt idx="41">
                  <c:v>0.7</c:v>
                </c:pt>
                <c:pt idx="42">
                  <c:v>0.6</c:v>
                </c:pt>
                <c:pt idx="43">
                  <c:v>0.7</c:v>
                </c:pt>
                <c:pt idx="44">
                  <c:v>0.6</c:v>
                </c:pt>
                <c:pt idx="45">
                  <c:v>0.6</c:v>
                </c:pt>
                <c:pt idx="46">
                  <c:v>0.7</c:v>
                </c:pt>
                <c:pt idx="47">
                  <c:v>0.5</c:v>
                </c:pt>
                <c:pt idx="48">
                  <c:v>0.7</c:v>
                </c:pt>
                <c:pt idx="49">
                  <c:v>0.6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'26LC'!$G$2</c:f>
              <c:strCache>
                <c:ptCount val="1"/>
                <c:pt idx="0">
                  <c:v>152</c:v>
                </c:pt>
              </c:strCache>
            </c:strRef>
          </c:tx>
          <c:val>
            <c:numRef>
              <c:f>'26LC'!$G$3:$G$52</c:f>
              <c:numCache>
                <c:formatCode>General</c:formatCode>
                <c:ptCount val="50"/>
                <c:pt idx="0">
                  <c:v>0.4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0.5</c:v>
                </c:pt>
                <c:pt idx="5">
                  <c:v>0.5</c:v>
                </c:pt>
                <c:pt idx="6">
                  <c:v>0.6</c:v>
                </c:pt>
                <c:pt idx="7">
                  <c:v>0.4</c:v>
                </c:pt>
                <c:pt idx="8">
                  <c:v>0.6</c:v>
                </c:pt>
                <c:pt idx="9">
                  <c:v>0.4</c:v>
                </c:pt>
                <c:pt idx="10">
                  <c:v>0.6</c:v>
                </c:pt>
                <c:pt idx="11">
                  <c:v>0.4</c:v>
                </c:pt>
                <c:pt idx="12">
                  <c:v>0.6</c:v>
                </c:pt>
                <c:pt idx="13">
                  <c:v>0.4</c:v>
                </c:pt>
                <c:pt idx="14">
                  <c:v>0.5</c:v>
                </c:pt>
                <c:pt idx="15">
                  <c:v>0.5</c:v>
                </c:pt>
                <c:pt idx="16">
                  <c:v>0.4</c:v>
                </c:pt>
                <c:pt idx="17">
                  <c:v>0.6</c:v>
                </c:pt>
                <c:pt idx="18">
                  <c:v>0.6</c:v>
                </c:pt>
                <c:pt idx="19">
                  <c:v>0.5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0.5</c:v>
                </c:pt>
                <c:pt idx="24">
                  <c:v>0.6</c:v>
                </c:pt>
                <c:pt idx="25">
                  <c:v>0.5</c:v>
                </c:pt>
                <c:pt idx="26">
                  <c:v>0.6</c:v>
                </c:pt>
                <c:pt idx="27">
                  <c:v>0.5</c:v>
                </c:pt>
                <c:pt idx="28">
                  <c:v>0.4</c:v>
                </c:pt>
                <c:pt idx="29">
                  <c:v>0.6</c:v>
                </c:pt>
                <c:pt idx="30">
                  <c:v>0.4</c:v>
                </c:pt>
                <c:pt idx="31">
                  <c:v>0.5</c:v>
                </c:pt>
                <c:pt idx="32">
                  <c:v>0.6</c:v>
                </c:pt>
                <c:pt idx="33">
                  <c:v>0.5</c:v>
                </c:pt>
                <c:pt idx="34">
                  <c:v>0.6</c:v>
                </c:pt>
                <c:pt idx="35">
                  <c:v>0.6</c:v>
                </c:pt>
                <c:pt idx="36">
                  <c:v>0.5</c:v>
                </c:pt>
                <c:pt idx="37">
                  <c:v>0.5</c:v>
                </c:pt>
                <c:pt idx="38">
                  <c:v>0.4</c:v>
                </c:pt>
                <c:pt idx="39">
                  <c:v>0.4</c:v>
                </c:pt>
                <c:pt idx="40">
                  <c:v>0.6</c:v>
                </c:pt>
                <c:pt idx="41">
                  <c:v>0.5</c:v>
                </c:pt>
                <c:pt idx="42">
                  <c:v>0.6</c:v>
                </c:pt>
                <c:pt idx="43">
                  <c:v>0.6</c:v>
                </c:pt>
                <c:pt idx="44">
                  <c:v>0.5</c:v>
                </c:pt>
                <c:pt idx="45">
                  <c:v>0.6</c:v>
                </c:pt>
                <c:pt idx="46">
                  <c:v>0.2</c:v>
                </c:pt>
                <c:pt idx="47">
                  <c:v>0.6</c:v>
                </c:pt>
                <c:pt idx="48">
                  <c:v>0.4</c:v>
                </c:pt>
                <c:pt idx="49">
                  <c:v>0.6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'26LC'!$H$2</c:f>
              <c:strCache>
                <c:ptCount val="1"/>
                <c:pt idx="0">
                  <c:v>142</c:v>
                </c:pt>
              </c:strCache>
            </c:strRef>
          </c:tx>
          <c:val>
            <c:numRef>
              <c:f>'26LC'!$H$3:$H$52</c:f>
              <c:numCache>
                <c:formatCode>General</c:formatCode>
                <c:ptCount val="50"/>
                <c:pt idx="0">
                  <c:v>0.4</c:v>
                </c:pt>
                <c:pt idx="1">
                  <c:v>0.5</c:v>
                </c:pt>
                <c:pt idx="2">
                  <c:v>0.4</c:v>
                </c:pt>
                <c:pt idx="3">
                  <c:v>0.2</c:v>
                </c:pt>
                <c:pt idx="4">
                  <c:v>0.5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0.2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0.4</c:v>
                </c:pt>
                <c:pt idx="15">
                  <c:v>0.5</c:v>
                </c:pt>
                <c:pt idx="16">
                  <c:v>0.4</c:v>
                </c:pt>
                <c:pt idx="17">
                  <c:v>0.5</c:v>
                </c:pt>
                <c:pt idx="18">
                  <c:v>0.5</c:v>
                </c:pt>
                <c:pt idx="19">
                  <c:v>0.6</c:v>
                </c:pt>
                <c:pt idx="20">
                  <c:v>0.2</c:v>
                </c:pt>
                <c:pt idx="21">
                  <c:v>0.5</c:v>
                </c:pt>
                <c:pt idx="22">
                  <c:v>0.4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0.6</c:v>
                </c:pt>
                <c:pt idx="27">
                  <c:v>0.5</c:v>
                </c:pt>
                <c:pt idx="28">
                  <c:v>0.5</c:v>
                </c:pt>
                <c:pt idx="29">
                  <c:v>0.6</c:v>
                </c:pt>
                <c:pt idx="30">
                  <c:v>0.5</c:v>
                </c:pt>
                <c:pt idx="31">
                  <c:v>0.4</c:v>
                </c:pt>
                <c:pt idx="32">
                  <c:v>0.5</c:v>
                </c:pt>
                <c:pt idx="33">
                  <c:v>0.5</c:v>
                </c:pt>
                <c:pt idx="34">
                  <c:v>0.6</c:v>
                </c:pt>
                <c:pt idx="35">
                  <c:v>0.6</c:v>
                </c:pt>
                <c:pt idx="36">
                  <c:v>0.4</c:v>
                </c:pt>
                <c:pt idx="37">
                  <c:v>0.4</c:v>
                </c:pt>
                <c:pt idx="38">
                  <c:v>0.2</c:v>
                </c:pt>
                <c:pt idx="39">
                  <c:v>0.4</c:v>
                </c:pt>
                <c:pt idx="40">
                  <c:v>0.5</c:v>
                </c:pt>
                <c:pt idx="41">
                  <c:v>0.2</c:v>
                </c:pt>
                <c:pt idx="42">
                  <c:v>0.4</c:v>
                </c:pt>
                <c:pt idx="43">
                  <c:v>0.4</c:v>
                </c:pt>
                <c:pt idx="44">
                  <c:v>0.6</c:v>
                </c:pt>
                <c:pt idx="45">
                  <c:v>0.5</c:v>
                </c:pt>
                <c:pt idx="46">
                  <c:v>0.4</c:v>
                </c:pt>
                <c:pt idx="47">
                  <c:v>0.6</c:v>
                </c:pt>
                <c:pt idx="48">
                  <c:v>0.5</c:v>
                </c:pt>
                <c:pt idx="49">
                  <c:v>0.2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'26LC'!$I$2</c:f>
              <c:strCache>
                <c:ptCount val="1"/>
                <c:pt idx="0">
                  <c:v>130</c:v>
                </c:pt>
              </c:strCache>
            </c:strRef>
          </c:tx>
          <c:val>
            <c:numRef>
              <c:f>'26LC'!$I$3:$I$52</c:f>
              <c:numCache>
                <c:formatCode>General</c:formatCode>
                <c:ptCount val="50"/>
                <c:pt idx="0">
                  <c:v>0.6</c:v>
                </c:pt>
                <c:pt idx="1">
                  <c:v>0.6</c:v>
                </c:pt>
                <c:pt idx="2">
                  <c:v>0.7</c:v>
                </c:pt>
                <c:pt idx="3">
                  <c:v>0.5</c:v>
                </c:pt>
                <c:pt idx="4">
                  <c:v>0.9</c:v>
                </c:pt>
                <c:pt idx="5">
                  <c:v>0.5</c:v>
                </c:pt>
                <c:pt idx="6">
                  <c:v>0.5</c:v>
                </c:pt>
                <c:pt idx="7">
                  <c:v>0.7</c:v>
                </c:pt>
                <c:pt idx="8">
                  <c:v>0.5</c:v>
                </c:pt>
                <c:pt idx="9">
                  <c:v>1</c:v>
                </c:pt>
                <c:pt idx="10">
                  <c:v>0.6</c:v>
                </c:pt>
                <c:pt idx="11">
                  <c:v>0.6</c:v>
                </c:pt>
                <c:pt idx="12">
                  <c:v>0.9</c:v>
                </c:pt>
                <c:pt idx="13">
                  <c:v>0.7</c:v>
                </c:pt>
                <c:pt idx="14">
                  <c:v>0.6</c:v>
                </c:pt>
                <c:pt idx="15">
                  <c:v>0.5</c:v>
                </c:pt>
                <c:pt idx="16">
                  <c:v>0.9</c:v>
                </c:pt>
                <c:pt idx="17">
                  <c:v>0.5</c:v>
                </c:pt>
                <c:pt idx="18">
                  <c:v>1.1000000000000001</c:v>
                </c:pt>
                <c:pt idx="19">
                  <c:v>0.7</c:v>
                </c:pt>
                <c:pt idx="20">
                  <c:v>0.9</c:v>
                </c:pt>
                <c:pt idx="21">
                  <c:v>1</c:v>
                </c:pt>
                <c:pt idx="22">
                  <c:v>0.9</c:v>
                </c:pt>
                <c:pt idx="23">
                  <c:v>0.7</c:v>
                </c:pt>
                <c:pt idx="24">
                  <c:v>0.9</c:v>
                </c:pt>
                <c:pt idx="25">
                  <c:v>0.9</c:v>
                </c:pt>
                <c:pt idx="26">
                  <c:v>0.1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0.9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0.4</c:v>
                </c:pt>
                <c:pt idx="35">
                  <c:v>0.5</c:v>
                </c:pt>
                <c:pt idx="36">
                  <c:v>0.5</c:v>
                </c:pt>
                <c:pt idx="37">
                  <c:v>0.6</c:v>
                </c:pt>
                <c:pt idx="38">
                  <c:v>0.6</c:v>
                </c:pt>
                <c:pt idx="39">
                  <c:v>0.6</c:v>
                </c:pt>
                <c:pt idx="40">
                  <c:v>0.5</c:v>
                </c:pt>
                <c:pt idx="41">
                  <c:v>0.7</c:v>
                </c:pt>
                <c:pt idx="42">
                  <c:v>0.5</c:v>
                </c:pt>
                <c:pt idx="43">
                  <c:v>0.6</c:v>
                </c:pt>
                <c:pt idx="44">
                  <c:v>0.6</c:v>
                </c:pt>
                <c:pt idx="45">
                  <c:v>0.7</c:v>
                </c:pt>
                <c:pt idx="46">
                  <c:v>1.1000000000000001</c:v>
                </c:pt>
                <c:pt idx="47">
                  <c:v>0.7</c:v>
                </c:pt>
                <c:pt idx="48">
                  <c:v>0.9</c:v>
                </c:pt>
                <c:pt idx="49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13312"/>
        <c:axId val="70014848"/>
      </c:lineChart>
      <c:catAx>
        <c:axId val="70013312"/>
        <c:scaling>
          <c:orientation val="minMax"/>
        </c:scaling>
        <c:delete val="0"/>
        <c:axPos val="b"/>
        <c:majorTickMark val="out"/>
        <c:minorTickMark val="none"/>
        <c:tickLblPos val="nextTo"/>
        <c:crossAx val="70014848"/>
        <c:crosses val="autoZero"/>
        <c:auto val="1"/>
        <c:lblAlgn val="ctr"/>
        <c:lblOffset val="100"/>
        <c:noMultiLvlLbl val="0"/>
      </c:catAx>
      <c:valAx>
        <c:axId val="70014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013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'26RS'!$B$2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'26RS'!$B$3:$B$52</c:f>
              <c:numCache>
                <c:formatCode>General</c:formatCode>
                <c:ptCount val="50"/>
                <c:pt idx="0">
                  <c:v>21.4</c:v>
                </c:pt>
                <c:pt idx="1">
                  <c:v>21.1</c:v>
                </c:pt>
                <c:pt idx="2">
                  <c:v>21.4</c:v>
                </c:pt>
                <c:pt idx="3">
                  <c:v>21.2</c:v>
                </c:pt>
                <c:pt idx="4">
                  <c:v>21.1</c:v>
                </c:pt>
                <c:pt idx="5">
                  <c:v>21.2</c:v>
                </c:pt>
                <c:pt idx="6">
                  <c:v>21.6</c:v>
                </c:pt>
                <c:pt idx="7">
                  <c:v>21.5</c:v>
                </c:pt>
                <c:pt idx="8">
                  <c:v>21.2</c:v>
                </c:pt>
                <c:pt idx="9">
                  <c:v>21.1</c:v>
                </c:pt>
                <c:pt idx="10">
                  <c:v>21.4</c:v>
                </c:pt>
                <c:pt idx="11">
                  <c:v>21.4</c:v>
                </c:pt>
                <c:pt idx="12">
                  <c:v>21.6</c:v>
                </c:pt>
                <c:pt idx="13">
                  <c:v>21.2</c:v>
                </c:pt>
                <c:pt idx="14">
                  <c:v>21.4</c:v>
                </c:pt>
                <c:pt idx="15">
                  <c:v>21.4</c:v>
                </c:pt>
                <c:pt idx="16">
                  <c:v>21.6</c:v>
                </c:pt>
                <c:pt idx="17">
                  <c:v>21.5</c:v>
                </c:pt>
                <c:pt idx="18">
                  <c:v>21.4</c:v>
                </c:pt>
                <c:pt idx="19">
                  <c:v>21.4</c:v>
                </c:pt>
                <c:pt idx="20">
                  <c:v>21.1</c:v>
                </c:pt>
                <c:pt idx="21">
                  <c:v>21.2</c:v>
                </c:pt>
                <c:pt idx="22">
                  <c:v>21.4</c:v>
                </c:pt>
                <c:pt idx="23">
                  <c:v>21.2</c:v>
                </c:pt>
                <c:pt idx="24">
                  <c:v>21.6</c:v>
                </c:pt>
                <c:pt idx="25">
                  <c:v>21.6</c:v>
                </c:pt>
                <c:pt idx="26">
                  <c:v>21.1</c:v>
                </c:pt>
                <c:pt idx="27">
                  <c:v>21.5</c:v>
                </c:pt>
                <c:pt idx="28">
                  <c:v>21.5</c:v>
                </c:pt>
                <c:pt idx="29">
                  <c:v>21.5</c:v>
                </c:pt>
                <c:pt idx="30">
                  <c:v>21.4</c:v>
                </c:pt>
                <c:pt idx="31">
                  <c:v>21.4</c:v>
                </c:pt>
                <c:pt idx="32">
                  <c:v>21.4</c:v>
                </c:pt>
                <c:pt idx="33">
                  <c:v>21.5</c:v>
                </c:pt>
                <c:pt idx="34">
                  <c:v>21.5</c:v>
                </c:pt>
                <c:pt idx="35">
                  <c:v>21.5</c:v>
                </c:pt>
                <c:pt idx="36">
                  <c:v>21.5</c:v>
                </c:pt>
                <c:pt idx="37">
                  <c:v>21.2</c:v>
                </c:pt>
                <c:pt idx="38">
                  <c:v>21.4</c:v>
                </c:pt>
                <c:pt idx="39">
                  <c:v>21.4</c:v>
                </c:pt>
                <c:pt idx="40">
                  <c:v>21.5</c:v>
                </c:pt>
                <c:pt idx="41">
                  <c:v>21.5</c:v>
                </c:pt>
                <c:pt idx="42">
                  <c:v>21.5</c:v>
                </c:pt>
                <c:pt idx="43">
                  <c:v>21.4</c:v>
                </c:pt>
                <c:pt idx="44">
                  <c:v>21.2</c:v>
                </c:pt>
                <c:pt idx="45">
                  <c:v>21.5</c:v>
                </c:pt>
                <c:pt idx="46">
                  <c:v>21.7</c:v>
                </c:pt>
                <c:pt idx="47">
                  <c:v>21.4</c:v>
                </c:pt>
                <c:pt idx="48">
                  <c:v>21.1</c:v>
                </c:pt>
                <c:pt idx="49">
                  <c:v>21.2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'26RS'!$C$2</c:f>
              <c:strCache>
                <c:ptCount val="1"/>
                <c:pt idx="0">
                  <c:v>157</c:v>
                </c:pt>
              </c:strCache>
            </c:strRef>
          </c:tx>
          <c:val>
            <c:numRef>
              <c:f>'26RS'!$C$3:$C$52</c:f>
              <c:numCache>
                <c:formatCode>General</c:formatCode>
                <c:ptCount val="50"/>
                <c:pt idx="0">
                  <c:v>19.8</c:v>
                </c:pt>
                <c:pt idx="1">
                  <c:v>19.899999999999999</c:v>
                </c:pt>
                <c:pt idx="2">
                  <c:v>19.8</c:v>
                </c:pt>
                <c:pt idx="3">
                  <c:v>19.8</c:v>
                </c:pt>
                <c:pt idx="4">
                  <c:v>19.899999999999999</c:v>
                </c:pt>
                <c:pt idx="5">
                  <c:v>19.8</c:v>
                </c:pt>
                <c:pt idx="6">
                  <c:v>19.8</c:v>
                </c:pt>
                <c:pt idx="7">
                  <c:v>20</c:v>
                </c:pt>
                <c:pt idx="8">
                  <c:v>19.8</c:v>
                </c:pt>
                <c:pt idx="9">
                  <c:v>19.5</c:v>
                </c:pt>
                <c:pt idx="10">
                  <c:v>19.399999999999999</c:v>
                </c:pt>
                <c:pt idx="11">
                  <c:v>19.5</c:v>
                </c:pt>
                <c:pt idx="12">
                  <c:v>20</c:v>
                </c:pt>
                <c:pt idx="13">
                  <c:v>19.7</c:v>
                </c:pt>
                <c:pt idx="14">
                  <c:v>19.899999999999999</c:v>
                </c:pt>
                <c:pt idx="15">
                  <c:v>19.399999999999999</c:v>
                </c:pt>
                <c:pt idx="16">
                  <c:v>19.5</c:v>
                </c:pt>
                <c:pt idx="17">
                  <c:v>19.7</c:v>
                </c:pt>
                <c:pt idx="18">
                  <c:v>19.5</c:v>
                </c:pt>
                <c:pt idx="19">
                  <c:v>19.7</c:v>
                </c:pt>
                <c:pt idx="20">
                  <c:v>19.5</c:v>
                </c:pt>
                <c:pt idx="21">
                  <c:v>19.399999999999999</c:v>
                </c:pt>
                <c:pt idx="22">
                  <c:v>19.3</c:v>
                </c:pt>
                <c:pt idx="23">
                  <c:v>19.5</c:v>
                </c:pt>
                <c:pt idx="24">
                  <c:v>19.5</c:v>
                </c:pt>
                <c:pt idx="25">
                  <c:v>19.7</c:v>
                </c:pt>
                <c:pt idx="26">
                  <c:v>19.3</c:v>
                </c:pt>
                <c:pt idx="27">
                  <c:v>19.3</c:v>
                </c:pt>
                <c:pt idx="28">
                  <c:v>19.7</c:v>
                </c:pt>
                <c:pt idx="29">
                  <c:v>19.7</c:v>
                </c:pt>
                <c:pt idx="30">
                  <c:v>19.7</c:v>
                </c:pt>
                <c:pt idx="31">
                  <c:v>19.399999999999999</c:v>
                </c:pt>
                <c:pt idx="32">
                  <c:v>19.3</c:v>
                </c:pt>
                <c:pt idx="33">
                  <c:v>19.5</c:v>
                </c:pt>
                <c:pt idx="34">
                  <c:v>19.8</c:v>
                </c:pt>
                <c:pt idx="35">
                  <c:v>19.5</c:v>
                </c:pt>
                <c:pt idx="36">
                  <c:v>19.5</c:v>
                </c:pt>
                <c:pt idx="37">
                  <c:v>19.399999999999999</c:v>
                </c:pt>
                <c:pt idx="38">
                  <c:v>19.2</c:v>
                </c:pt>
                <c:pt idx="39">
                  <c:v>19.399999999999999</c:v>
                </c:pt>
                <c:pt idx="40">
                  <c:v>19.399999999999999</c:v>
                </c:pt>
                <c:pt idx="41">
                  <c:v>19.5</c:v>
                </c:pt>
                <c:pt idx="42">
                  <c:v>19.5</c:v>
                </c:pt>
                <c:pt idx="43">
                  <c:v>19.7</c:v>
                </c:pt>
                <c:pt idx="44">
                  <c:v>19.8</c:v>
                </c:pt>
                <c:pt idx="45">
                  <c:v>19.399999999999999</c:v>
                </c:pt>
                <c:pt idx="46">
                  <c:v>19.399999999999999</c:v>
                </c:pt>
                <c:pt idx="47">
                  <c:v>19.5</c:v>
                </c:pt>
                <c:pt idx="48">
                  <c:v>19.399999999999999</c:v>
                </c:pt>
                <c:pt idx="49">
                  <c:v>19.399999999999999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'26RS'!$D$2</c:f>
              <c:strCache>
                <c:ptCount val="1"/>
                <c:pt idx="0">
                  <c:v>147</c:v>
                </c:pt>
              </c:strCache>
            </c:strRef>
          </c:tx>
          <c:val>
            <c:numRef>
              <c:f>'26RS'!$D$3:$D$52</c:f>
              <c:numCache>
                <c:formatCode>General</c:formatCode>
                <c:ptCount val="50"/>
                <c:pt idx="0">
                  <c:v>20.6</c:v>
                </c:pt>
                <c:pt idx="1">
                  <c:v>20.3</c:v>
                </c:pt>
                <c:pt idx="2">
                  <c:v>20.5</c:v>
                </c:pt>
                <c:pt idx="3">
                  <c:v>20.5</c:v>
                </c:pt>
                <c:pt idx="4">
                  <c:v>20.6</c:v>
                </c:pt>
                <c:pt idx="5">
                  <c:v>20.100000000000001</c:v>
                </c:pt>
                <c:pt idx="6">
                  <c:v>20.100000000000001</c:v>
                </c:pt>
                <c:pt idx="7">
                  <c:v>20.399999999999999</c:v>
                </c:pt>
                <c:pt idx="8">
                  <c:v>20.399999999999999</c:v>
                </c:pt>
                <c:pt idx="9">
                  <c:v>20.399999999999999</c:v>
                </c:pt>
                <c:pt idx="10">
                  <c:v>20.100000000000001</c:v>
                </c:pt>
                <c:pt idx="11">
                  <c:v>20.3</c:v>
                </c:pt>
                <c:pt idx="12">
                  <c:v>20.3</c:v>
                </c:pt>
                <c:pt idx="13">
                  <c:v>20.399999999999999</c:v>
                </c:pt>
                <c:pt idx="14">
                  <c:v>20.3</c:v>
                </c:pt>
                <c:pt idx="15">
                  <c:v>20.3</c:v>
                </c:pt>
                <c:pt idx="16">
                  <c:v>20.3</c:v>
                </c:pt>
                <c:pt idx="17">
                  <c:v>20.399999999999999</c:v>
                </c:pt>
                <c:pt idx="18">
                  <c:v>20.100000000000001</c:v>
                </c:pt>
                <c:pt idx="19">
                  <c:v>20.100000000000001</c:v>
                </c:pt>
                <c:pt idx="20">
                  <c:v>20.399999999999999</c:v>
                </c:pt>
                <c:pt idx="21">
                  <c:v>20.3</c:v>
                </c:pt>
                <c:pt idx="22">
                  <c:v>20.399999999999999</c:v>
                </c:pt>
                <c:pt idx="23">
                  <c:v>20.3</c:v>
                </c:pt>
                <c:pt idx="24">
                  <c:v>20.100000000000001</c:v>
                </c:pt>
                <c:pt idx="25">
                  <c:v>20.3</c:v>
                </c:pt>
                <c:pt idx="26">
                  <c:v>20.100000000000001</c:v>
                </c:pt>
                <c:pt idx="27">
                  <c:v>20</c:v>
                </c:pt>
                <c:pt idx="28">
                  <c:v>20.3</c:v>
                </c:pt>
                <c:pt idx="29">
                  <c:v>19.899999999999999</c:v>
                </c:pt>
                <c:pt idx="30">
                  <c:v>20.5</c:v>
                </c:pt>
                <c:pt idx="31">
                  <c:v>20</c:v>
                </c:pt>
                <c:pt idx="32">
                  <c:v>20.100000000000001</c:v>
                </c:pt>
                <c:pt idx="33">
                  <c:v>20.3</c:v>
                </c:pt>
                <c:pt idx="34">
                  <c:v>20.100000000000001</c:v>
                </c:pt>
                <c:pt idx="35">
                  <c:v>20.3</c:v>
                </c:pt>
                <c:pt idx="36">
                  <c:v>20.3</c:v>
                </c:pt>
                <c:pt idx="37">
                  <c:v>20.100000000000001</c:v>
                </c:pt>
                <c:pt idx="38">
                  <c:v>20.100000000000001</c:v>
                </c:pt>
                <c:pt idx="39">
                  <c:v>20.100000000000001</c:v>
                </c:pt>
                <c:pt idx="40">
                  <c:v>20.100000000000001</c:v>
                </c:pt>
                <c:pt idx="41">
                  <c:v>20</c:v>
                </c:pt>
                <c:pt idx="42">
                  <c:v>20.3</c:v>
                </c:pt>
                <c:pt idx="43">
                  <c:v>20.3</c:v>
                </c:pt>
                <c:pt idx="44">
                  <c:v>20.3</c:v>
                </c:pt>
                <c:pt idx="45">
                  <c:v>20</c:v>
                </c:pt>
                <c:pt idx="46">
                  <c:v>20.100000000000001</c:v>
                </c:pt>
                <c:pt idx="47">
                  <c:v>20.399999999999999</c:v>
                </c:pt>
                <c:pt idx="48">
                  <c:v>20</c:v>
                </c:pt>
                <c:pt idx="49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'26RS'!$E$2</c:f>
              <c:strCache>
                <c:ptCount val="1"/>
                <c:pt idx="0">
                  <c:v>165</c:v>
                </c:pt>
              </c:strCache>
            </c:strRef>
          </c:tx>
          <c:val>
            <c:numRef>
              <c:f>'26RS'!$E$3:$E$52</c:f>
              <c:numCache>
                <c:formatCode>General</c:formatCode>
                <c:ptCount val="50"/>
                <c:pt idx="0">
                  <c:v>20.5</c:v>
                </c:pt>
                <c:pt idx="1">
                  <c:v>20.399999999999999</c:v>
                </c:pt>
                <c:pt idx="2">
                  <c:v>20.3</c:v>
                </c:pt>
                <c:pt idx="3">
                  <c:v>20.100000000000001</c:v>
                </c:pt>
                <c:pt idx="4">
                  <c:v>20.100000000000001</c:v>
                </c:pt>
                <c:pt idx="5">
                  <c:v>19.899999999999999</c:v>
                </c:pt>
                <c:pt idx="6">
                  <c:v>19.8</c:v>
                </c:pt>
                <c:pt idx="7">
                  <c:v>19.8</c:v>
                </c:pt>
                <c:pt idx="8">
                  <c:v>19.8</c:v>
                </c:pt>
                <c:pt idx="9">
                  <c:v>19.899999999999999</c:v>
                </c:pt>
                <c:pt idx="10">
                  <c:v>19.8</c:v>
                </c:pt>
                <c:pt idx="11">
                  <c:v>19.8</c:v>
                </c:pt>
                <c:pt idx="12">
                  <c:v>19.7</c:v>
                </c:pt>
                <c:pt idx="13">
                  <c:v>19.8</c:v>
                </c:pt>
                <c:pt idx="14">
                  <c:v>19.8</c:v>
                </c:pt>
                <c:pt idx="15">
                  <c:v>19.7</c:v>
                </c:pt>
                <c:pt idx="16">
                  <c:v>19.7</c:v>
                </c:pt>
                <c:pt idx="17">
                  <c:v>19.7</c:v>
                </c:pt>
                <c:pt idx="18">
                  <c:v>19.7</c:v>
                </c:pt>
                <c:pt idx="19">
                  <c:v>19.7</c:v>
                </c:pt>
                <c:pt idx="20">
                  <c:v>19.7</c:v>
                </c:pt>
                <c:pt idx="21">
                  <c:v>19.8</c:v>
                </c:pt>
                <c:pt idx="22">
                  <c:v>19.8</c:v>
                </c:pt>
                <c:pt idx="23">
                  <c:v>19.7</c:v>
                </c:pt>
                <c:pt idx="24">
                  <c:v>19.399999999999999</c:v>
                </c:pt>
                <c:pt idx="25">
                  <c:v>19.7</c:v>
                </c:pt>
                <c:pt idx="26">
                  <c:v>19.7</c:v>
                </c:pt>
                <c:pt idx="27">
                  <c:v>19.8</c:v>
                </c:pt>
                <c:pt idx="28">
                  <c:v>19.7</c:v>
                </c:pt>
                <c:pt idx="29">
                  <c:v>19.5</c:v>
                </c:pt>
                <c:pt idx="30">
                  <c:v>19.7</c:v>
                </c:pt>
                <c:pt idx="31">
                  <c:v>19.5</c:v>
                </c:pt>
                <c:pt idx="32">
                  <c:v>19.5</c:v>
                </c:pt>
                <c:pt idx="33">
                  <c:v>19.5</c:v>
                </c:pt>
                <c:pt idx="34">
                  <c:v>19.5</c:v>
                </c:pt>
                <c:pt idx="35">
                  <c:v>19.7</c:v>
                </c:pt>
                <c:pt idx="36">
                  <c:v>19.7</c:v>
                </c:pt>
                <c:pt idx="37">
                  <c:v>19.7</c:v>
                </c:pt>
                <c:pt idx="38">
                  <c:v>19.8</c:v>
                </c:pt>
                <c:pt idx="39">
                  <c:v>19.8</c:v>
                </c:pt>
                <c:pt idx="40">
                  <c:v>19.8</c:v>
                </c:pt>
                <c:pt idx="41">
                  <c:v>19.399999999999999</c:v>
                </c:pt>
                <c:pt idx="42">
                  <c:v>19.7</c:v>
                </c:pt>
                <c:pt idx="43">
                  <c:v>19.5</c:v>
                </c:pt>
                <c:pt idx="44">
                  <c:v>19.7</c:v>
                </c:pt>
                <c:pt idx="45">
                  <c:v>19.5</c:v>
                </c:pt>
                <c:pt idx="46">
                  <c:v>19.399999999999999</c:v>
                </c:pt>
                <c:pt idx="47">
                  <c:v>19.399999999999999</c:v>
                </c:pt>
                <c:pt idx="48">
                  <c:v>19.8</c:v>
                </c:pt>
                <c:pt idx="49">
                  <c:v>19.7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'26RS'!$F$2</c:f>
              <c:strCache>
                <c:ptCount val="1"/>
                <c:pt idx="0">
                  <c:v>159</c:v>
                </c:pt>
              </c:strCache>
            </c:strRef>
          </c:tx>
          <c:val>
            <c:numRef>
              <c:f>'26RS'!$F$3:$F$52</c:f>
              <c:numCache>
                <c:formatCode>General</c:formatCode>
                <c:ptCount val="50"/>
                <c:pt idx="0">
                  <c:v>21.7</c:v>
                </c:pt>
                <c:pt idx="1">
                  <c:v>21.9</c:v>
                </c:pt>
                <c:pt idx="2">
                  <c:v>21.7</c:v>
                </c:pt>
                <c:pt idx="3">
                  <c:v>21.7</c:v>
                </c:pt>
                <c:pt idx="4">
                  <c:v>21.7</c:v>
                </c:pt>
                <c:pt idx="5">
                  <c:v>21.6</c:v>
                </c:pt>
                <c:pt idx="6">
                  <c:v>21.6</c:v>
                </c:pt>
                <c:pt idx="7">
                  <c:v>21.6</c:v>
                </c:pt>
                <c:pt idx="8">
                  <c:v>21.4</c:v>
                </c:pt>
                <c:pt idx="9">
                  <c:v>21.6</c:v>
                </c:pt>
                <c:pt idx="10">
                  <c:v>21.6</c:v>
                </c:pt>
                <c:pt idx="11">
                  <c:v>21.5</c:v>
                </c:pt>
                <c:pt idx="12">
                  <c:v>21.7</c:v>
                </c:pt>
                <c:pt idx="13">
                  <c:v>21.6</c:v>
                </c:pt>
                <c:pt idx="14">
                  <c:v>21.6</c:v>
                </c:pt>
                <c:pt idx="15">
                  <c:v>21.4</c:v>
                </c:pt>
                <c:pt idx="16">
                  <c:v>21.2</c:v>
                </c:pt>
                <c:pt idx="17">
                  <c:v>21.6</c:v>
                </c:pt>
                <c:pt idx="18">
                  <c:v>21.4</c:v>
                </c:pt>
                <c:pt idx="19">
                  <c:v>21.5</c:v>
                </c:pt>
                <c:pt idx="20">
                  <c:v>21.5</c:v>
                </c:pt>
                <c:pt idx="21">
                  <c:v>21.2</c:v>
                </c:pt>
                <c:pt idx="22">
                  <c:v>21.5</c:v>
                </c:pt>
                <c:pt idx="23">
                  <c:v>21.6</c:v>
                </c:pt>
                <c:pt idx="24">
                  <c:v>21.4</c:v>
                </c:pt>
                <c:pt idx="25">
                  <c:v>21.4</c:v>
                </c:pt>
                <c:pt idx="26">
                  <c:v>21.2</c:v>
                </c:pt>
                <c:pt idx="27">
                  <c:v>21.4</c:v>
                </c:pt>
                <c:pt idx="28">
                  <c:v>21.2</c:v>
                </c:pt>
                <c:pt idx="29">
                  <c:v>21.5</c:v>
                </c:pt>
                <c:pt idx="30">
                  <c:v>21.2</c:v>
                </c:pt>
                <c:pt idx="31">
                  <c:v>21.4</c:v>
                </c:pt>
                <c:pt idx="32">
                  <c:v>21.2</c:v>
                </c:pt>
                <c:pt idx="33">
                  <c:v>21.1</c:v>
                </c:pt>
                <c:pt idx="34">
                  <c:v>21.2</c:v>
                </c:pt>
                <c:pt idx="35">
                  <c:v>21.2</c:v>
                </c:pt>
                <c:pt idx="36">
                  <c:v>21</c:v>
                </c:pt>
                <c:pt idx="37">
                  <c:v>21.1</c:v>
                </c:pt>
                <c:pt idx="38">
                  <c:v>21.4</c:v>
                </c:pt>
                <c:pt idx="39">
                  <c:v>21.4</c:v>
                </c:pt>
                <c:pt idx="40">
                  <c:v>21.2</c:v>
                </c:pt>
                <c:pt idx="41">
                  <c:v>21.4</c:v>
                </c:pt>
                <c:pt idx="42">
                  <c:v>21.1</c:v>
                </c:pt>
                <c:pt idx="43">
                  <c:v>21.2</c:v>
                </c:pt>
                <c:pt idx="44">
                  <c:v>21.5</c:v>
                </c:pt>
                <c:pt idx="45">
                  <c:v>21.4</c:v>
                </c:pt>
                <c:pt idx="46">
                  <c:v>21.1</c:v>
                </c:pt>
                <c:pt idx="47">
                  <c:v>21.1</c:v>
                </c:pt>
                <c:pt idx="48">
                  <c:v>21</c:v>
                </c:pt>
                <c:pt idx="49">
                  <c:v>21.2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'26RS'!$G$2</c:f>
              <c:strCache>
                <c:ptCount val="1"/>
                <c:pt idx="0">
                  <c:v>152</c:v>
                </c:pt>
              </c:strCache>
            </c:strRef>
          </c:tx>
          <c:val>
            <c:numRef>
              <c:f>'26RS'!$G$3:$G$52</c:f>
              <c:numCache>
                <c:formatCode>General</c:formatCode>
                <c:ptCount val="50"/>
                <c:pt idx="0">
                  <c:v>20.8</c:v>
                </c:pt>
                <c:pt idx="1">
                  <c:v>20.8</c:v>
                </c:pt>
                <c:pt idx="2">
                  <c:v>20.9</c:v>
                </c:pt>
                <c:pt idx="3">
                  <c:v>20.8</c:v>
                </c:pt>
                <c:pt idx="4">
                  <c:v>20.6</c:v>
                </c:pt>
                <c:pt idx="5">
                  <c:v>20.8</c:v>
                </c:pt>
                <c:pt idx="6">
                  <c:v>20.8</c:v>
                </c:pt>
                <c:pt idx="7">
                  <c:v>20.8</c:v>
                </c:pt>
                <c:pt idx="8">
                  <c:v>20.6</c:v>
                </c:pt>
                <c:pt idx="9">
                  <c:v>20.6</c:v>
                </c:pt>
                <c:pt idx="10">
                  <c:v>20.8</c:v>
                </c:pt>
                <c:pt idx="11">
                  <c:v>20.8</c:v>
                </c:pt>
                <c:pt idx="12">
                  <c:v>20.8</c:v>
                </c:pt>
                <c:pt idx="13">
                  <c:v>20.8</c:v>
                </c:pt>
                <c:pt idx="14">
                  <c:v>20.5</c:v>
                </c:pt>
                <c:pt idx="15">
                  <c:v>20.8</c:v>
                </c:pt>
                <c:pt idx="16">
                  <c:v>20.5</c:v>
                </c:pt>
                <c:pt idx="17">
                  <c:v>20.5</c:v>
                </c:pt>
                <c:pt idx="18">
                  <c:v>20.6</c:v>
                </c:pt>
                <c:pt idx="19">
                  <c:v>20.6</c:v>
                </c:pt>
                <c:pt idx="20">
                  <c:v>20.5</c:v>
                </c:pt>
                <c:pt idx="21">
                  <c:v>20.6</c:v>
                </c:pt>
                <c:pt idx="22">
                  <c:v>20.6</c:v>
                </c:pt>
                <c:pt idx="23">
                  <c:v>20.5</c:v>
                </c:pt>
                <c:pt idx="24">
                  <c:v>20.6</c:v>
                </c:pt>
                <c:pt idx="25">
                  <c:v>20.5</c:v>
                </c:pt>
                <c:pt idx="26">
                  <c:v>20.5</c:v>
                </c:pt>
                <c:pt idx="27">
                  <c:v>20.6</c:v>
                </c:pt>
                <c:pt idx="28">
                  <c:v>20.399999999999999</c:v>
                </c:pt>
                <c:pt idx="29">
                  <c:v>20.6</c:v>
                </c:pt>
                <c:pt idx="30">
                  <c:v>20.399999999999999</c:v>
                </c:pt>
                <c:pt idx="31">
                  <c:v>20.6</c:v>
                </c:pt>
                <c:pt idx="32">
                  <c:v>20.5</c:v>
                </c:pt>
                <c:pt idx="33">
                  <c:v>20.6</c:v>
                </c:pt>
                <c:pt idx="34">
                  <c:v>20.5</c:v>
                </c:pt>
                <c:pt idx="35">
                  <c:v>20.399999999999999</c:v>
                </c:pt>
                <c:pt idx="36">
                  <c:v>20.5</c:v>
                </c:pt>
                <c:pt idx="37">
                  <c:v>20.399999999999999</c:v>
                </c:pt>
                <c:pt idx="38">
                  <c:v>20.5</c:v>
                </c:pt>
                <c:pt idx="39">
                  <c:v>20.6</c:v>
                </c:pt>
                <c:pt idx="40">
                  <c:v>20.3</c:v>
                </c:pt>
                <c:pt idx="41">
                  <c:v>20.6</c:v>
                </c:pt>
                <c:pt idx="42">
                  <c:v>20.399999999999999</c:v>
                </c:pt>
                <c:pt idx="43">
                  <c:v>20.399999999999999</c:v>
                </c:pt>
                <c:pt idx="44">
                  <c:v>20.5</c:v>
                </c:pt>
                <c:pt idx="45">
                  <c:v>20.8</c:v>
                </c:pt>
                <c:pt idx="46">
                  <c:v>20.5</c:v>
                </c:pt>
                <c:pt idx="47">
                  <c:v>20.6</c:v>
                </c:pt>
                <c:pt idx="48">
                  <c:v>20.399999999999999</c:v>
                </c:pt>
                <c:pt idx="49">
                  <c:v>20.6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'26RS'!$H$2</c:f>
              <c:strCache>
                <c:ptCount val="1"/>
                <c:pt idx="0">
                  <c:v>142</c:v>
                </c:pt>
              </c:strCache>
            </c:strRef>
          </c:tx>
          <c:val>
            <c:numRef>
              <c:f>'26RS'!$H$3:$H$52</c:f>
              <c:numCache>
                <c:formatCode>General</c:formatCode>
                <c:ptCount val="50"/>
                <c:pt idx="0">
                  <c:v>21.9</c:v>
                </c:pt>
                <c:pt idx="1">
                  <c:v>21.7</c:v>
                </c:pt>
                <c:pt idx="2">
                  <c:v>21.7</c:v>
                </c:pt>
                <c:pt idx="3">
                  <c:v>21.6</c:v>
                </c:pt>
                <c:pt idx="4">
                  <c:v>21.5</c:v>
                </c:pt>
                <c:pt idx="5">
                  <c:v>21.5</c:v>
                </c:pt>
                <c:pt idx="6">
                  <c:v>21.6</c:v>
                </c:pt>
                <c:pt idx="7">
                  <c:v>21.4</c:v>
                </c:pt>
                <c:pt idx="8">
                  <c:v>21.4</c:v>
                </c:pt>
                <c:pt idx="9">
                  <c:v>21.2</c:v>
                </c:pt>
                <c:pt idx="10">
                  <c:v>21.1</c:v>
                </c:pt>
                <c:pt idx="11">
                  <c:v>21.1</c:v>
                </c:pt>
                <c:pt idx="12">
                  <c:v>21.4</c:v>
                </c:pt>
                <c:pt idx="13">
                  <c:v>21.1</c:v>
                </c:pt>
                <c:pt idx="14">
                  <c:v>21.1</c:v>
                </c:pt>
                <c:pt idx="15">
                  <c:v>21</c:v>
                </c:pt>
                <c:pt idx="16">
                  <c:v>21.1</c:v>
                </c:pt>
                <c:pt idx="17">
                  <c:v>21.1</c:v>
                </c:pt>
                <c:pt idx="18">
                  <c:v>21</c:v>
                </c:pt>
                <c:pt idx="19">
                  <c:v>20.9</c:v>
                </c:pt>
                <c:pt idx="20">
                  <c:v>20.9</c:v>
                </c:pt>
                <c:pt idx="21">
                  <c:v>21</c:v>
                </c:pt>
                <c:pt idx="22">
                  <c:v>20.9</c:v>
                </c:pt>
                <c:pt idx="23">
                  <c:v>20.9</c:v>
                </c:pt>
                <c:pt idx="24">
                  <c:v>21.1</c:v>
                </c:pt>
                <c:pt idx="25">
                  <c:v>21</c:v>
                </c:pt>
                <c:pt idx="26">
                  <c:v>20.8</c:v>
                </c:pt>
                <c:pt idx="27">
                  <c:v>20.8</c:v>
                </c:pt>
                <c:pt idx="28">
                  <c:v>20.9</c:v>
                </c:pt>
                <c:pt idx="29">
                  <c:v>20.9</c:v>
                </c:pt>
                <c:pt idx="30">
                  <c:v>20.9</c:v>
                </c:pt>
                <c:pt idx="31">
                  <c:v>21</c:v>
                </c:pt>
                <c:pt idx="32">
                  <c:v>20.9</c:v>
                </c:pt>
                <c:pt idx="33">
                  <c:v>21</c:v>
                </c:pt>
                <c:pt idx="34">
                  <c:v>20.9</c:v>
                </c:pt>
                <c:pt idx="35">
                  <c:v>20.9</c:v>
                </c:pt>
                <c:pt idx="36">
                  <c:v>21</c:v>
                </c:pt>
                <c:pt idx="37">
                  <c:v>20.6</c:v>
                </c:pt>
                <c:pt idx="38">
                  <c:v>20.6</c:v>
                </c:pt>
                <c:pt idx="39">
                  <c:v>20.9</c:v>
                </c:pt>
                <c:pt idx="40">
                  <c:v>20.8</c:v>
                </c:pt>
                <c:pt idx="41">
                  <c:v>20.9</c:v>
                </c:pt>
                <c:pt idx="42">
                  <c:v>20.8</c:v>
                </c:pt>
                <c:pt idx="43">
                  <c:v>20.9</c:v>
                </c:pt>
                <c:pt idx="44">
                  <c:v>20.8</c:v>
                </c:pt>
                <c:pt idx="45">
                  <c:v>20.9</c:v>
                </c:pt>
                <c:pt idx="46">
                  <c:v>20.9</c:v>
                </c:pt>
                <c:pt idx="47">
                  <c:v>20.9</c:v>
                </c:pt>
                <c:pt idx="48">
                  <c:v>20.5</c:v>
                </c:pt>
                <c:pt idx="49">
                  <c:v>20.6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'26RS'!$I$2</c:f>
              <c:strCache>
                <c:ptCount val="1"/>
                <c:pt idx="0">
                  <c:v>130</c:v>
                </c:pt>
              </c:strCache>
            </c:strRef>
          </c:tx>
          <c:val>
            <c:numRef>
              <c:f>'26RS'!$I$3:$I$52</c:f>
              <c:numCache>
                <c:formatCode>General</c:formatCode>
                <c:ptCount val="50"/>
                <c:pt idx="0">
                  <c:v>19.7</c:v>
                </c:pt>
                <c:pt idx="1">
                  <c:v>19.8</c:v>
                </c:pt>
                <c:pt idx="2">
                  <c:v>19.7</c:v>
                </c:pt>
                <c:pt idx="3">
                  <c:v>19.2</c:v>
                </c:pt>
                <c:pt idx="4">
                  <c:v>19.399999999999999</c:v>
                </c:pt>
                <c:pt idx="5">
                  <c:v>20</c:v>
                </c:pt>
                <c:pt idx="6">
                  <c:v>19.3</c:v>
                </c:pt>
                <c:pt idx="7">
                  <c:v>19.5</c:v>
                </c:pt>
                <c:pt idx="8">
                  <c:v>19.7</c:v>
                </c:pt>
                <c:pt idx="9">
                  <c:v>19.399999999999999</c:v>
                </c:pt>
                <c:pt idx="10">
                  <c:v>19.2</c:v>
                </c:pt>
                <c:pt idx="11">
                  <c:v>18.8</c:v>
                </c:pt>
                <c:pt idx="12">
                  <c:v>18.899999999999999</c:v>
                </c:pt>
                <c:pt idx="13">
                  <c:v>18.899999999999999</c:v>
                </c:pt>
                <c:pt idx="14">
                  <c:v>19</c:v>
                </c:pt>
                <c:pt idx="15">
                  <c:v>19</c:v>
                </c:pt>
                <c:pt idx="16">
                  <c:v>19.399999999999999</c:v>
                </c:pt>
                <c:pt idx="17">
                  <c:v>19.3</c:v>
                </c:pt>
                <c:pt idx="18">
                  <c:v>18.899999999999999</c:v>
                </c:pt>
                <c:pt idx="19">
                  <c:v>18.899999999999999</c:v>
                </c:pt>
                <c:pt idx="20">
                  <c:v>19.2</c:v>
                </c:pt>
                <c:pt idx="21">
                  <c:v>18.899999999999999</c:v>
                </c:pt>
                <c:pt idx="22">
                  <c:v>18.899999999999999</c:v>
                </c:pt>
                <c:pt idx="23">
                  <c:v>18.899999999999999</c:v>
                </c:pt>
                <c:pt idx="24">
                  <c:v>18.8</c:v>
                </c:pt>
                <c:pt idx="25">
                  <c:v>19</c:v>
                </c:pt>
                <c:pt idx="26">
                  <c:v>19.2</c:v>
                </c:pt>
                <c:pt idx="27">
                  <c:v>18.8</c:v>
                </c:pt>
                <c:pt idx="28">
                  <c:v>19</c:v>
                </c:pt>
                <c:pt idx="29">
                  <c:v>18.8</c:v>
                </c:pt>
                <c:pt idx="30">
                  <c:v>18.7</c:v>
                </c:pt>
                <c:pt idx="31">
                  <c:v>18.7</c:v>
                </c:pt>
                <c:pt idx="32">
                  <c:v>18.7</c:v>
                </c:pt>
                <c:pt idx="33">
                  <c:v>18.7</c:v>
                </c:pt>
                <c:pt idx="34">
                  <c:v>18.899999999999999</c:v>
                </c:pt>
                <c:pt idx="35">
                  <c:v>18.899999999999999</c:v>
                </c:pt>
                <c:pt idx="36">
                  <c:v>19</c:v>
                </c:pt>
                <c:pt idx="37">
                  <c:v>19.2</c:v>
                </c:pt>
                <c:pt idx="38">
                  <c:v>18.7</c:v>
                </c:pt>
                <c:pt idx="39">
                  <c:v>18.7</c:v>
                </c:pt>
                <c:pt idx="40">
                  <c:v>19</c:v>
                </c:pt>
                <c:pt idx="41">
                  <c:v>18.899999999999999</c:v>
                </c:pt>
                <c:pt idx="42">
                  <c:v>19</c:v>
                </c:pt>
                <c:pt idx="43">
                  <c:v>18.899999999999999</c:v>
                </c:pt>
                <c:pt idx="44">
                  <c:v>18.600000000000001</c:v>
                </c:pt>
                <c:pt idx="45">
                  <c:v>18.600000000000001</c:v>
                </c:pt>
                <c:pt idx="46">
                  <c:v>18.8</c:v>
                </c:pt>
                <c:pt idx="47">
                  <c:v>18.899999999999999</c:v>
                </c:pt>
                <c:pt idx="48">
                  <c:v>19.399999999999999</c:v>
                </c:pt>
                <c:pt idx="49">
                  <c:v>18.8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80864"/>
        <c:axId val="70182400"/>
      </c:lineChart>
      <c:catAx>
        <c:axId val="70180864"/>
        <c:scaling>
          <c:orientation val="minMax"/>
        </c:scaling>
        <c:delete val="0"/>
        <c:axPos val="b"/>
        <c:majorTickMark val="out"/>
        <c:minorTickMark val="none"/>
        <c:tickLblPos val="nextTo"/>
        <c:crossAx val="70182400"/>
        <c:crosses val="autoZero"/>
        <c:auto val="1"/>
        <c:lblAlgn val="ctr"/>
        <c:lblOffset val="100"/>
        <c:noMultiLvlLbl val="0"/>
      </c:catAx>
      <c:valAx>
        <c:axId val="70182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180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'27LC'!$B$2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'27LC'!$B$3:$B$52</c:f>
              <c:numCache>
                <c:formatCode>General</c:formatCode>
                <c:ptCount val="50"/>
                <c:pt idx="0">
                  <c:v>0.5</c:v>
                </c:pt>
                <c:pt idx="1">
                  <c:v>0.5</c:v>
                </c:pt>
                <c:pt idx="2">
                  <c:v>0.4</c:v>
                </c:pt>
                <c:pt idx="3">
                  <c:v>0.2</c:v>
                </c:pt>
                <c:pt idx="4">
                  <c:v>0.4</c:v>
                </c:pt>
                <c:pt idx="5">
                  <c:v>0.5</c:v>
                </c:pt>
                <c:pt idx="6">
                  <c:v>0.4</c:v>
                </c:pt>
                <c:pt idx="7">
                  <c:v>0.5</c:v>
                </c:pt>
                <c:pt idx="8">
                  <c:v>0.5</c:v>
                </c:pt>
                <c:pt idx="9">
                  <c:v>0.4</c:v>
                </c:pt>
                <c:pt idx="10">
                  <c:v>0.5</c:v>
                </c:pt>
                <c:pt idx="11">
                  <c:v>0.4</c:v>
                </c:pt>
                <c:pt idx="12">
                  <c:v>0.5</c:v>
                </c:pt>
                <c:pt idx="13">
                  <c:v>0.5</c:v>
                </c:pt>
                <c:pt idx="14">
                  <c:v>0.1</c:v>
                </c:pt>
                <c:pt idx="15">
                  <c:v>0.5</c:v>
                </c:pt>
                <c:pt idx="16">
                  <c:v>0.2</c:v>
                </c:pt>
                <c:pt idx="17">
                  <c:v>0.4</c:v>
                </c:pt>
                <c:pt idx="18">
                  <c:v>0.5</c:v>
                </c:pt>
                <c:pt idx="19">
                  <c:v>0.5</c:v>
                </c:pt>
                <c:pt idx="20">
                  <c:v>0.7</c:v>
                </c:pt>
                <c:pt idx="21">
                  <c:v>0.2</c:v>
                </c:pt>
                <c:pt idx="22">
                  <c:v>0.4</c:v>
                </c:pt>
                <c:pt idx="23">
                  <c:v>0.4</c:v>
                </c:pt>
                <c:pt idx="24">
                  <c:v>0.6</c:v>
                </c:pt>
                <c:pt idx="25">
                  <c:v>0.4</c:v>
                </c:pt>
                <c:pt idx="26">
                  <c:v>0.5</c:v>
                </c:pt>
                <c:pt idx="27">
                  <c:v>0.5</c:v>
                </c:pt>
                <c:pt idx="28">
                  <c:v>0.4</c:v>
                </c:pt>
                <c:pt idx="29">
                  <c:v>0.5</c:v>
                </c:pt>
                <c:pt idx="30">
                  <c:v>0.6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0.6</c:v>
                </c:pt>
                <c:pt idx="35">
                  <c:v>0.4</c:v>
                </c:pt>
                <c:pt idx="36">
                  <c:v>0.6</c:v>
                </c:pt>
                <c:pt idx="37">
                  <c:v>0.6</c:v>
                </c:pt>
                <c:pt idx="38">
                  <c:v>0.1</c:v>
                </c:pt>
                <c:pt idx="39">
                  <c:v>0.5</c:v>
                </c:pt>
                <c:pt idx="40">
                  <c:v>0.6</c:v>
                </c:pt>
                <c:pt idx="41">
                  <c:v>0.6</c:v>
                </c:pt>
                <c:pt idx="42">
                  <c:v>0.5</c:v>
                </c:pt>
                <c:pt idx="43">
                  <c:v>0.2</c:v>
                </c:pt>
                <c:pt idx="44">
                  <c:v>0.4</c:v>
                </c:pt>
                <c:pt idx="45">
                  <c:v>0.5</c:v>
                </c:pt>
                <c:pt idx="46">
                  <c:v>0.4</c:v>
                </c:pt>
                <c:pt idx="47">
                  <c:v>0.5</c:v>
                </c:pt>
                <c:pt idx="48">
                  <c:v>0.2</c:v>
                </c:pt>
                <c:pt idx="49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'27LC'!$C$2</c:f>
              <c:strCache>
                <c:ptCount val="1"/>
                <c:pt idx="0">
                  <c:v>42</c:v>
                </c:pt>
              </c:strCache>
            </c:strRef>
          </c:tx>
          <c:val>
            <c:numRef>
              <c:f>'27LC'!$C$3:$C$52</c:f>
              <c:numCache>
                <c:formatCode>General</c:formatCode>
                <c:ptCount val="50"/>
                <c:pt idx="0">
                  <c:v>0.2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0.5</c:v>
                </c:pt>
                <c:pt idx="5">
                  <c:v>0.9</c:v>
                </c:pt>
                <c:pt idx="6">
                  <c:v>0.6</c:v>
                </c:pt>
                <c:pt idx="7">
                  <c:v>0.6</c:v>
                </c:pt>
                <c:pt idx="8">
                  <c:v>0.7</c:v>
                </c:pt>
                <c:pt idx="9">
                  <c:v>0.7</c:v>
                </c:pt>
                <c:pt idx="10">
                  <c:v>0.4</c:v>
                </c:pt>
                <c:pt idx="11">
                  <c:v>0.5</c:v>
                </c:pt>
                <c:pt idx="12">
                  <c:v>0.6</c:v>
                </c:pt>
                <c:pt idx="13">
                  <c:v>0.2</c:v>
                </c:pt>
                <c:pt idx="14">
                  <c:v>0.6</c:v>
                </c:pt>
                <c:pt idx="15">
                  <c:v>0.6</c:v>
                </c:pt>
                <c:pt idx="16">
                  <c:v>0.7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0.5</c:v>
                </c:pt>
                <c:pt idx="22">
                  <c:v>0.6</c:v>
                </c:pt>
                <c:pt idx="23">
                  <c:v>0.5</c:v>
                </c:pt>
                <c:pt idx="24">
                  <c:v>0.9</c:v>
                </c:pt>
                <c:pt idx="25">
                  <c:v>0.6</c:v>
                </c:pt>
                <c:pt idx="26">
                  <c:v>0.5</c:v>
                </c:pt>
                <c:pt idx="27">
                  <c:v>0.9</c:v>
                </c:pt>
                <c:pt idx="28">
                  <c:v>0.4</c:v>
                </c:pt>
                <c:pt idx="29">
                  <c:v>0.6</c:v>
                </c:pt>
                <c:pt idx="30">
                  <c:v>0.5</c:v>
                </c:pt>
                <c:pt idx="31">
                  <c:v>0.4</c:v>
                </c:pt>
                <c:pt idx="32">
                  <c:v>0.9</c:v>
                </c:pt>
                <c:pt idx="33">
                  <c:v>0.2</c:v>
                </c:pt>
                <c:pt idx="34">
                  <c:v>0.5</c:v>
                </c:pt>
                <c:pt idx="35">
                  <c:v>0.4</c:v>
                </c:pt>
                <c:pt idx="36">
                  <c:v>0.5</c:v>
                </c:pt>
                <c:pt idx="37">
                  <c:v>0.6</c:v>
                </c:pt>
                <c:pt idx="38">
                  <c:v>0.5</c:v>
                </c:pt>
                <c:pt idx="39">
                  <c:v>0.5</c:v>
                </c:pt>
                <c:pt idx="40">
                  <c:v>0.4</c:v>
                </c:pt>
                <c:pt idx="41">
                  <c:v>0.6</c:v>
                </c:pt>
                <c:pt idx="42">
                  <c:v>0.6</c:v>
                </c:pt>
                <c:pt idx="43">
                  <c:v>0.4</c:v>
                </c:pt>
                <c:pt idx="44">
                  <c:v>0.6</c:v>
                </c:pt>
                <c:pt idx="45">
                  <c:v>0.6</c:v>
                </c:pt>
                <c:pt idx="46">
                  <c:v>0.5</c:v>
                </c:pt>
                <c:pt idx="47">
                  <c:v>0.4</c:v>
                </c:pt>
                <c:pt idx="48">
                  <c:v>0.4</c:v>
                </c:pt>
                <c:pt idx="49">
                  <c:v>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'27LC'!$D$2</c:f>
              <c:strCache>
                <c:ptCount val="1"/>
                <c:pt idx="0">
                  <c:v>48</c:v>
                </c:pt>
              </c:strCache>
            </c:strRef>
          </c:tx>
          <c:val>
            <c:numRef>
              <c:f>'27LC'!$D$3:$D$52</c:f>
              <c:numCache>
                <c:formatCode>General</c:formatCode>
                <c:ptCount val="50"/>
                <c:pt idx="0">
                  <c:v>-0.1</c:v>
                </c:pt>
                <c:pt idx="1">
                  <c:v>0.1</c:v>
                </c:pt>
                <c:pt idx="2">
                  <c:v>0.2</c:v>
                </c:pt>
                <c:pt idx="3">
                  <c:v>0.2</c:v>
                </c:pt>
                <c:pt idx="4">
                  <c:v>0.5</c:v>
                </c:pt>
                <c:pt idx="5">
                  <c:v>0.2</c:v>
                </c:pt>
                <c:pt idx="6">
                  <c:v>0.1</c:v>
                </c:pt>
                <c:pt idx="7">
                  <c:v>0.2</c:v>
                </c:pt>
                <c:pt idx="8">
                  <c:v>0.4</c:v>
                </c:pt>
                <c:pt idx="9">
                  <c:v>0.4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0.1</c:v>
                </c:pt>
                <c:pt idx="14">
                  <c:v>0.4</c:v>
                </c:pt>
                <c:pt idx="15">
                  <c:v>0.2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0.4</c:v>
                </c:pt>
                <c:pt idx="20">
                  <c:v>0.4</c:v>
                </c:pt>
                <c:pt idx="21">
                  <c:v>0.5</c:v>
                </c:pt>
                <c:pt idx="22">
                  <c:v>0.4</c:v>
                </c:pt>
                <c:pt idx="23">
                  <c:v>0.4</c:v>
                </c:pt>
                <c:pt idx="24">
                  <c:v>0.2</c:v>
                </c:pt>
                <c:pt idx="25">
                  <c:v>0.2</c:v>
                </c:pt>
                <c:pt idx="26">
                  <c:v>0.1</c:v>
                </c:pt>
                <c:pt idx="27">
                  <c:v>0.2</c:v>
                </c:pt>
                <c:pt idx="28">
                  <c:v>0.2</c:v>
                </c:pt>
                <c:pt idx="29">
                  <c:v>0.4</c:v>
                </c:pt>
                <c:pt idx="30">
                  <c:v>0.2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0.1</c:v>
                </c:pt>
                <c:pt idx="35">
                  <c:v>0.2</c:v>
                </c:pt>
                <c:pt idx="36">
                  <c:v>0.2</c:v>
                </c:pt>
                <c:pt idx="37">
                  <c:v>0.4</c:v>
                </c:pt>
                <c:pt idx="38">
                  <c:v>0.5</c:v>
                </c:pt>
                <c:pt idx="39">
                  <c:v>0.1</c:v>
                </c:pt>
                <c:pt idx="40">
                  <c:v>0.1</c:v>
                </c:pt>
                <c:pt idx="41">
                  <c:v>0.5</c:v>
                </c:pt>
                <c:pt idx="42">
                  <c:v>0.4</c:v>
                </c:pt>
                <c:pt idx="43">
                  <c:v>0.4</c:v>
                </c:pt>
                <c:pt idx="44">
                  <c:v>0.1</c:v>
                </c:pt>
                <c:pt idx="45">
                  <c:v>0.1</c:v>
                </c:pt>
                <c:pt idx="46">
                  <c:v>0.2</c:v>
                </c:pt>
                <c:pt idx="47">
                  <c:v>0.1</c:v>
                </c:pt>
                <c:pt idx="48">
                  <c:v>0.1</c:v>
                </c:pt>
                <c:pt idx="49">
                  <c:v>0.6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'27LC'!$E$2</c:f>
              <c:strCache>
                <c:ptCount val="1"/>
                <c:pt idx="0">
                  <c:v>10</c:v>
                </c:pt>
              </c:strCache>
            </c:strRef>
          </c:tx>
          <c:val>
            <c:numRef>
              <c:f>'27LC'!$E$3:$E$52</c:f>
              <c:numCache>
                <c:formatCode>General</c:formatCode>
                <c:ptCount val="5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0.2</c:v>
                </c:pt>
                <c:pt idx="5">
                  <c:v>0.2</c:v>
                </c:pt>
                <c:pt idx="6">
                  <c:v>0.1</c:v>
                </c:pt>
                <c:pt idx="7">
                  <c:v>0.1</c:v>
                </c:pt>
                <c:pt idx="8">
                  <c:v>0.2</c:v>
                </c:pt>
                <c:pt idx="9">
                  <c:v>0.1</c:v>
                </c:pt>
                <c:pt idx="10">
                  <c:v>0.2</c:v>
                </c:pt>
                <c:pt idx="11">
                  <c:v>0.4</c:v>
                </c:pt>
                <c:pt idx="12">
                  <c:v>0.2</c:v>
                </c:pt>
                <c:pt idx="13">
                  <c:v>0.4</c:v>
                </c:pt>
                <c:pt idx="14">
                  <c:v>0.4</c:v>
                </c:pt>
                <c:pt idx="15">
                  <c:v>0.1</c:v>
                </c:pt>
                <c:pt idx="16">
                  <c:v>0.4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0.4</c:v>
                </c:pt>
                <c:pt idx="29">
                  <c:v>0.1</c:v>
                </c:pt>
                <c:pt idx="30">
                  <c:v>0.1</c:v>
                </c:pt>
                <c:pt idx="31">
                  <c:v>0.4</c:v>
                </c:pt>
                <c:pt idx="32">
                  <c:v>0.1</c:v>
                </c:pt>
                <c:pt idx="33">
                  <c:v>0.4</c:v>
                </c:pt>
                <c:pt idx="34">
                  <c:v>0.1</c:v>
                </c:pt>
                <c:pt idx="35">
                  <c:v>0.4</c:v>
                </c:pt>
                <c:pt idx="36">
                  <c:v>0.1</c:v>
                </c:pt>
                <c:pt idx="37">
                  <c:v>0.1</c:v>
                </c:pt>
                <c:pt idx="38">
                  <c:v>0.4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0.4</c:v>
                </c:pt>
                <c:pt idx="43">
                  <c:v>0.4</c:v>
                </c:pt>
                <c:pt idx="44">
                  <c:v>0.2</c:v>
                </c:pt>
                <c:pt idx="45">
                  <c:v>0.1</c:v>
                </c:pt>
                <c:pt idx="46">
                  <c:v>0.4</c:v>
                </c:pt>
                <c:pt idx="47">
                  <c:v>0.2</c:v>
                </c:pt>
                <c:pt idx="48">
                  <c:v>0.2</c:v>
                </c:pt>
                <c:pt idx="49">
                  <c:v>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'27LC'!$F$2</c:f>
              <c:strCache>
                <c:ptCount val="1"/>
                <c:pt idx="0">
                  <c:v>270</c:v>
                </c:pt>
              </c:strCache>
            </c:strRef>
          </c:tx>
          <c:val>
            <c:numRef>
              <c:f>'27LC'!$F$3:$F$52</c:f>
              <c:numCache>
                <c:formatCode>General</c:formatCode>
                <c:ptCount val="50"/>
                <c:pt idx="0">
                  <c:v>0.7</c:v>
                </c:pt>
                <c:pt idx="1">
                  <c:v>0.9</c:v>
                </c:pt>
                <c:pt idx="2">
                  <c:v>0.7</c:v>
                </c:pt>
                <c:pt idx="3">
                  <c:v>0.7</c:v>
                </c:pt>
                <c:pt idx="4">
                  <c:v>0.5</c:v>
                </c:pt>
                <c:pt idx="5">
                  <c:v>0.6</c:v>
                </c:pt>
                <c:pt idx="6">
                  <c:v>0.9</c:v>
                </c:pt>
                <c:pt idx="7">
                  <c:v>0.7</c:v>
                </c:pt>
                <c:pt idx="8">
                  <c:v>0.9</c:v>
                </c:pt>
                <c:pt idx="9">
                  <c:v>0.6</c:v>
                </c:pt>
                <c:pt idx="10">
                  <c:v>0.7</c:v>
                </c:pt>
                <c:pt idx="11">
                  <c:v>1</c:v>
                </c:pt>
                <c:pt idx="12">
                  <c:v>0.6</c:v>
                </c:pt>
                <c:pt idx="13">
                  <c:v>0.7</c:v>
                </c:pt>
                <c:pt idx="14">
                  <c:v>0.9</c:v>
                </c:pt>
                <c:pt idx="15">
                  <c:v>0.7</c:v>
                </c:pt>
                <c:pt idx="16">
                  <c:v>0.9</c:v>
                </c:pt>
                <c:pt idx="17">
                  <c:v>0.5</c:v>
                </c:pt>
                <c:pt idx="18">
                  <c:v>0.5</c:v>
                </c:pt>
                <c:pt idx="19">
                  <c:v>0.6</c:v>
                </c:pt>
                <c:pt idx="20">
                  <c:v>0.6</c:v>
                </c:pt>
                <c:pt idx="21">
                  <c:v>0.7</c:v>
                </c:pt>
                <c:pt idx="22">
                  <c:v>0.9</c:v>
                </c:pt>
                <c:pt idx="23">
                  <c:v>0.7</c:v>
                </c:pt>
                <c:pt idx="24">
                  <c:v>0.7</c:v>
                </c:pt>
                <c:pt idx="25">
                  <c:v>0.6</c:v>
                </c:pt>
                <c:pt idx="26">
                  <c:v>0.7</c:v>
                </c:pt>
                <c:pt idx="27">
                  <c:v>0.6</c:v>
                </c:pt>
                <c:pt idx="28">
                  <c:v>0.7</c:v>
                </c:pt>
                <c:pt idx="29">
                  <c:v>0.6</c:v>
                </c:pt>
                <c:pt idx="30">
                  <c:v>0.6</c:v>
                </c:pt>
                <c:pt idx="31">
                  <c:v>0.9</c:v>
                </c:pt>
                <c:pt idx="32">
                  <c:v>0.9</c:v>
                </c:pt>
                <c:pt idx="33">
                  <c:v>0.7</c:v>
                </c:pt>
                <c:pt idx="34">
                  <c:v>0.6</c:v>
                </c:pt>
                <c:pt idx="35">
                  <c:v>0.9</c:v>
                </c:pt>
                <c:pt idx="36">
                  <c:v>0.6</c:v>
                </c:pt>
                <c:pt idx="37">
                  <c:v>0.6</c:v>
                </c:pt>
                <c:pt idx="38">
                  <c:v>0.7</c:v>
                </c:pt>
                <c:pt idx="39">
                  <c:v>0.9</c:v>
                </c:pt>
                <c:pt idx="40">
                  <c:v>0.7</c:v>
                </c:pt>
                <c:pt idx="41">
                  <c:v>0.5</c:v>
                </c:pt>
                <c:pt idx="42">
                  <c:v>0.5</c:v>
                </c:pt>
                <c:pt idx="43">
                  <c:v>0.7</c:v>
                </c:pt>
                <c:pt idx="44">
                  <c:v>0.9</c:v>
                </c:pt>
                <c:pt idx="45">
                  <c:v>0.6</c:v>
                </c:pt>
                <c:pt idx="46">
                  <c:v>0.7</c:v>
                </c:pt>
                <c:pt idx="47">
                  <c:v>1</c:v>
                </c:pt>
                <c:pt idx="48">
                  <c:v>0.7</c:v>
                </c:pt>
                <c:pt idx="49">
                  <c:v>0.7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'27LC'!$G$2</c:f>
              <c:strCache>
                <c:ptCount val="1"/>
                <c:pt idx="0">
                  <c:v>148</c:v>
                </c:pt>
              </c:strCache>
            </c:strRef>
          </c:tx>
          <c:val>
            <c:numRef>
              <c:f>'27LC'!$G$3:$G$52</c:f>
              <c:numCache>
                <c:formatCode>General</c:formatCode>
                <c:ptCount val="50"/>
                <c:pt idx="0">
                  <c:v>1</c:v>
                </c:pt>
                <c:pt idx="1">
                  <c:v>0.7</c:v>
                </c:pt>
                <c:pt idx="2">
                  <c:v>0.9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0.9</c:v>
                </c:pt>
                <c:pt idx="7">
                  <c:v>1</c:v>
                </c:pt>
                <c:pt idx="8">
                  <c:v>0.7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0.6</c:v>
                </c:pt>
                <c:pt idx="13">
                  <c:v>0.9</c:v>
                </c:pt>
                <c:pt idx="14">
                  <c:v>0.9</c:v>
                </c:pt>
                <c:pt idx="15">
                  <c:v>0.7</c:v>
                </c:pt>
                <c:pt idx="16">
                  <c:v>0.7</c:v>
                </c:pt>
                <c:pt idx="17">
                  <c:v>0.6</c:v>
                </c:pt>
                <c:pt idx="18">
                  <c:v>0.7</c:v>
                </c:pt>
                <c:pt idx="19">
                  <c:v>0.6</c:v>
                </c:pt>
                <c:pt idx="20">
                  <c:v>0.7</c:v>
                </c:pt>
                <c:pt idx="21">
                  <c:v>0.6</c:v>
                </c:pt>
                <c:pt idx="22">
                  <c:v>0.6</c:v>
                </c:pt>
                <c:pt idx="23">
                  <c:v>0.7</c:v>
                </c:pt>
                <c:pt idx="24">
                  <c:v>0.9</c:v>
                </c:pt>
                <c:pt idx="25">
                  <c:v>0.7</c:v>
                </c:pt>
                <c:pt idx="26">
                  <c:v>0.7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0.7</c:v>
                </c:pt>
                <c:pt idx="31">
                  <c:v>0.9</c:v>
                </c:pt>
                <c:pt idx="32">
                  <c:v>0.9</c:v>
                </c:pt>
                <c:pt idx="33">
                  <c:v>0.7</c:v>
                </c:pt>
                <c:pt idx="34">
                  <c:v>0.7</c:v>
                </c:pt>
                <c:pt idx="35">
                  <c:v>0.9</c:v>
                </c:pt>
                <c:pt idx="36">
                  <c:v>0.9</c:v>
                </c:pt>
                <c:pt idx="37">
                  <c:v>0.7</c:v>
                </c:pt>
                <c:pt idx="38">
                  <c:v>0.6</c:v>
                </c:pt>
                <c:pt idx="39">
                  <c:v>0.9</c:v>
                </c:pt>
                <c:pt idx="40">
                  <c:v>0.7</c:v>
                </c:pt>
                <c:pt idx="41">
                  <c:v>0.7</c:v>
                </c:pt>
                <c:pt idx="42">
                  <c:v>0.5</c:v>
                </c:pt>
                <c:pt idx="43">
                  <c:v>0.7</c:v>
                </c:pt>
                <c:pt idx="44">
                  <c:v>0.9</c:v>
                </c:pt>
                <c:pt idx="45">
                  <c:v>0.7</c:v>
                </c:pt>
                <c:pt idx="46">
                  <c:v>0.7</c:v>
                </c:pt>
                <c:pt idx="47">
                  <c:v>0.7</c:v>
                </c:pt>
                <c:pt idx="48">
                  <c:v>0.7</c:v>
                </c:pt>
                <c:pt idx="49">
                  <c:v>0.7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'27LC'!$H$2</c:f>
              <c:strCache>
                <c:ptCount val="1"/>
                <c:pt idx="0">
                  <c:v>187</c:v>
                </c:pt>
              </c:strCache>
            </c:strRef>
          </c:tx>
          <c:val>
            <c:numRef>
              <c:f>'27LC'!$H$3:$H$52</c:f>
              <c:numCache>
                <c:formatCode>General</c:formatCode>
                <c:ptCount val="50"/>
                <c:pt idx="0">
                  <c:v>0.7</c:v>
                </c:pt>
                <c:pt idx="1">
                  <c:v>0.6</c:v>
                </c:pt>
                <c:pt idx="2">
                  <c:v>0.5</c:v>
                </c:pt>
                <c:pt idx="3">
                  <c:v>0.6</c:v>
                </c:pt>
                <c:pt idx="4">
                  <c:v>0.6</c:v>
                </c:pt>
                <c:pt idx="5">
                  <c:v>0.7</c:v>
                </c:pt>
                <c:pt idx="6">
                  <c:v>0.6</c:v>
                </c:pt>
                <c:pt idx="7">
                  <c:v>0.7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0.5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0.5</c:v>
                </c:pt>
                <c:pt idx="17">
                  <c:v>0.6</c:v>
                </c:pt>
                <c:pt idx="18">
                  <c:v>0.7</c:v>
                </c:pt>
                <c:pt idx="19">
                  <c:v>0.6</c:v>
                </c:pt>
                <c:pt idx="20">
                  <c:v>0.7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0.7</c:v>
                </c:pt>
                <c:pt idx="25">
                  <c:v>0.6</c:v>
                </c:pt>
                <c:pt idx="26">
                  <c:v>0.6</c:v>
                </c:pt>
                <c:pt idx="27">
                  <c:v>0.7</c:v>
                </c:pt>
                <c:pt idx="28">
                  <c:v>0.5</c:v>
                </c:pt>
                <c:pt idx="29">
                  <c:v>0.6</c:v>
                </c:pt>
                <c:pt idx="30">
                  <c:v>0.7</c:v>
                </c:pt>
                <c:pt idx="31">
                  <c:v>0.6</c:v>
                </c:pt>
                <c:pt idx="32">
                  <c:v>0.7</c:v>
                </c:pt>
                <c:pt idx="33">
                  <c:v>0.5</c:v>
                </c:pt>
                <c:pt idx="34">
                  <c:v>0.7</c:v>
                </c:pt>
                <c:pt idx="35">
                  <c:v>0.6</c:v>
                </c:pt>
                <c:pt idx="36">
                  <c:v>0.7</c:v>
                </c:pt>
                <c:pt idx="37">
                  <c:v>0.7</c:v>
                </c:pt>
                <c:pt idx="38">
                  <c:v>0.5</c:v>
                </c:pt>
                <c:pt idx="39">
                  <c:v>0.6</c:v>
                </c:pt>
                <c:pt idx="40">
                  <c:v>0.7</c:v>
                </c:pt>
                <c:pt idx="41">
                  <c:v>0.7</c:v>
                </c:pt>
                <c:pt idx="42">
                  <c:v>0.6</c:v>
                </c:pt>
                <c:pt idx="43">
                  <c:v>0.5</c:v>
                </c:pt>
                <c:pt idx="44">
                  <c:v>0.6</c:v>
                </c:pt>
                <c:pt idx="45">
                  <c:v>0.7</c:v>
                </c:pt>
                <c:pt idx="46">
                  <c:v>0.5</c:v>
                </c:pt>
                <c:pt idx="47">
                  <c:v>0.6</c:v>
                </c:pt>
                <c:pt idx="48">
                  <c:v>0.6</c:v>
                </c:pt>
                <c:pt idx="49">
                  <c:v>0.5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'27LC'!$I$2</c:f>
              <c:strCache>
                <c:ptCount val="1"/>
                <c:pt idx="0">
                  <c:v>226</c:v>
                </c:pt>
              </c:strCache>
            </c:strRef>
          </c:tx>
          <c:val>
            <c:numRef>
              <c:f>'27LC'!$I$3:$I$52</c:f>
              <c:numCache>
                <c:formatCode>General</c:formatCode>
                <c:ptCount val="50"/>
                <c:pt idx="0">
                  <c:v>0.9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</c:v>
                </c:pt>
                <c:pt idx="5">
                  <c:v>1.1000000000000001</c:v>
                </c:pt>
                <c:pt idx="6">
                  <c:v>0.6</c:v>
                </c:pt>
                <c:pt idx="7">
                  <c:v>1.1000000000000001</c:v>
                </c:pt>
                <c:pt idx="8">
                  <c:v>0.6</c:v>
                </c:pt>
                <c:pt idx="9">
                  <c:v>1.1000000000000001</c:v>
                </c:pt>
                <c:pt idx="10">
                  <c:v>0.9</c:v>
                </c:pt>
                <c:pt idx="11">
                  <c:v>1</c:v>
                </c:pt>
                <c:pt idx="12">
                  <c:v>1</c:v>
                </c:pt>
                <c:pt idx="13">
                  <c:v>0.7</c:v>
                </c:pt>
                <c:pt idx="14">
                  <c:v>0.9</c:v>
                </c:pt>
                <c:pt idx="15">
                  <c:v>1.1000000000000001</c:v>
                </c:pt>
                <c:pt idx="16">
                  <c:v>1.1000000000000001</c:v>
                </c:pt>
                <c:pt idx="17">
                  <c:v>1.3</c:v>
                </c:pt>
                <c:pt idx="18">
                  <c:v>1.1000000000000001</c:v>
                </c:pt>
                <c:pt idx="19">
                  <c:v>1.1000000000000001</c:v>
                </c:pt>
                <c:pt idx="20">
                  <c:v>1</c:v>
                </c:pt>
                <c:pt idx="21">
                  <c:v>1</c:v>
                </c:pt>
                <c:pt idx="22">
                  <c:v>1.1000000000000001</c:v>
                </c:pt>
                <c:pt idx="23">
                  <c:v>0.9</c:v>
                </c:pt>
                <c:pt idx="24">
                  <c:v>1</c:v>
                </c:pt>
                <c:pt idx="25">
                  <c:v>1.3</c:v>
                </c:pt>
                <c:pt idx="26">
                  <c:v>1.3</c:v>
                </c:pt>
                <c:pt idx="27">
                  <c:v>1</c:v>
                </c:pt>
                <c:pt idx="28">
                  <c:v>0.9</c:v>
                </c:pt>
                <c:pt idx="29">
                  <c:v>1</c:v>
                </c:pt>
                <c:pt idx="30">
                  <c:v>0.9</c:v>
                </c:pt>
                <c:pt idx="31">
                  <c:v>0.4</c:v>
                </c:pt>
                <c:pt idx="32">
                  <c:v>1.1000000000000001</c:v>
                </c:pt>
                <c:pt idx="33">
                  <c:v>0.7</c:v>
                </c:pt>
                <c:pt idx="34">
                  <c:v>1</c:v>
                </c:pt>
                <c:pt idx="35">
                  <c:v>0.7</c:v>
                </c:pt>
                <c:pt idx="36">
                  <c:v>1.1000000000000001</c:v>
                </c:pt>
                <c:pt idx="37">
                  <c:v>1</c:v>
                </c:pt>
                <c:pt idx="38">
                  <c:v>1.1000000000000001</c:v>
                </c:pt>
                <c:pt idx="39">
                  <c:v>0.9</c:v>
                </c:pt>
                <c:pt idx="40">
                  <c:v>0.9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1.2</c:v>
                </c:pt>
                <c:pt idx="45">
                  <c:v>1.1000000000000001</c:v>
                </c:pt>
                <c:pt idx="46">
                  <c:v>1</c:v>
                </c:pt>
                <c:pt idx="47">
                  <c:v>1.2</c:v>
                </c:pt>
                <c:pt idx="48">
                  <c:v>1.1000000000000001</c:v>
                </c:pt>
                <c:pt idx="49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35328"/>
        <c:axId val="68457600"/>
      </c:lineChart>
      <c:catAx>
        <c:axId val="68435328"/>
        <c:scaling>
          <c:orientation val="minMax"/>
        </c:scaling>
        <c:delete val="0"/>
        <c:axPos val="b"/>
        <c:majorTickMark val="out"/>
        <c:minorTickMark val="none"/>
        <c:tickLblPos val="nextTo"/>
        <c:crossAx val="68457600"/>
        <c:crosses val="autoZero"/>
        <c:auto val="1"/>
        <c:lblAlgn val="ctr"/>
        <c:lblOffset val="100"/>
        <c:noMultiLvlLbl val="0"/>
      </c:catAx>
      <c:valAx>
        <c:axId val="68457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435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'27RS'!$B$2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'27RS'!$B$3:$B$52</c:f>
              <c:numCache>
                <c:formatCode>General</c:formatCode>
                <c:ptCount val="50"/>
                <c:pt idx="0">
                  <c:v>21.4</c:v>
                </c:pt>
                <c:pt idx="1">
                  <c:v>21.4</c:v>
                </c:pt>
                <c:pt idx="2">
                  <c:v>21.5</c:v>
                </c:pt>
                <c:pt idx="3">
                  <c:v>21.4</c:v>
                </c:pt>
                <c:pt idx="4">
                  <c:v>21.2</c:v>
                </c:pt>
                <c:pt idx="5">
                  <c:v>21.4</c:v>
                </c:pt>
                <c:pt idx="6">
                  <c:v>21.5</c:v>
                </c:pt>
                <c:pt idx="7">
                  <c:v>21.4</c:v>
                </c:pt>
                <c:pt idx="8">
                  <c:v>21.4</c:v>
                </c:pt>
                <c:pt idx="9">
                  <c:v>21.4</c:v>
                </c:pt>
                <c:pt idx="10">
                  <c:v>21.5</c:v>
                </c:pt>
                <c:pt idx="11">
                  <c:v>21.5</c:v>
                </c:pt>
                <c:pt idx="12">
                  <c:v>21.5</c:v>
                </c:pt>
                <c:pt idx="13">
                  <c:v>21.5</c:v>
                </c:pt>
                <c:pt idx="14">
                  <c:v>21.5</c:v>
                </c:pt>
                <c:pt idx="15">
                  <c:v>21.4</c:v>
                </c:pt>
                <c:pt idx="16">
                  <c:v>21.4</c:v>
                </c:pt>
                <c:pt idx="17">
                  <c:v>21.5</c:v>
                </c:pt>
                <c:pt idx="18">
                  <c:v>21.5</c:v>
                </c:pt>
                <c:pt idx="19">
                  <c:v>21.5</c:v>
                </c:pt>
                <c:pt idx="20">
                  <c:v>21.2</c:v>
                </c:pt>
                <c:pt idx="21">
                  <c:v>21.2</c:v>
                </c:pt>
                <c:pt idx="22">
                  <c:v>21.4</c:v>
                </c:pt>
                <c:pt idx="23">
                  <c:v>21.2</c:v>
                </c:pt>
                <c:pt idx="24">
                  <c:v>21.4</c:v>
                </c:pt>
                <c:pt idx="25">
                  <c:v>21.5</c:v>
                </c:pt>
                <c:pt idx="26">
                  <c:v>21.5</c:v>
                </c:pt>
                <c:pt idx="27">
                  <c:v>21.2</c:v>
                </c:pt>
                <c:pt idx="28">
                  <c:v>21.2</c:v>
                </c:pt>
                <c:pt idx="29">
                  <c:v>21.4</c:v>
                </c:pt>
                <c:pt idx="30">
                  <c:v>21.4</c:v>
                </c:pt>
                <c:pt idx="31">
                  <c:v>21.5</c:v>
                </c:pt>
                <c:pt idx="32">
                  <c:v>21.5</c:v>
                </c:pt>
                <c:pt idx="33">
                  <c:v>21.5</c:v>
                </c:pt>
                <c:pt idx="34">
                  <c:v>21.5</c:v>
                </c:pt>
                <c:pt idx="35">
                  <c:v>21.2</c:v>
                </c:pt>
                <c:pt idx="36">
                  <c:v>21.4</c:v>
                </c:pt>
                <c:pt idx="37">
                  <c:v>21.5</c:v>
                </c:pt>
                <c:pt idx="38">
                  <c:v>21.6</c:v>
                </c:pt>
                <c:pt idx="39">
                  <c:v>21.4</c:v>
                </c:pt>
                <c:pt idx="40">
                  <c:v>21.5</c:v>
                </c:pt>
                <c:pt idx="41">
                  <c:v>21.5</c:v>
                </c:pt>
                <c:pt idx="42">
                  <c:v>21.4</c:v>
                </c:pt>
                <c:pt idx="43">
                  <c:v>21.2</c:v>
                </c:pt>
                <c:pt idx="44">
                  <c:v>21.2</c:v>
                </c:pt>
                <c:pt idx="45">
                  <c:v>21.5</c:v>
                </c:pt>
                <c:pt idx="46">
                  <c:v>21.6</c:v>
                </c:pt>
                <c:pt idx="47">
                  <c:v>21.7</c:v>
                </c:pt>
                <c:pt idx="48">
                  <c:v>21.5</c:v>
                </c:pt>
                <c:pt idx="49">
                  <c:v>21.6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'27RS'!$C$2</c:f>
              <c:strCache>
                <c:ptCount val="1"/>
                <c:pt idx="0">
                  <c:v>42</c:v>
                </c:pt>
              </c:strCache>
            </c:strRef>
          </c:tx>
          <c:val>
            <c:numRef>
              <c:f>'27RS'!$C$3:$C$52</c:f>
              <c:numCache>
                <c:formatCode>General</c:formatCode>
                <c:ptCount val="50"/>
                <c:pt idx="0">
                  <c:v>21.5</c:v>
                </c:pt>
                <c:pt idx="1">
                  <c:v>21.6</c:v>
                </c:pt>
                <c:pt idx="2">
                  <c:v>21.4</c:v>
                </c:pt>
                <c:pt idx="3">
                  <c:v>21.2</c:v>
                </c:pt>
                <c:pt idx="4">
                  <c:v>20.9</c:v>
                </c:pt>
                <c:pt idx="5">
                  <c:v>20.9</c:v>
                </c:pt>
                <c:pt idx="6">
                  <c:v>20.9</c:v>
                </c:pt>
                <c:pt idx="7">
                  <c:v>20.9</c:v>
                </c:pt>
                <c:pt idx="8">
                  <c:v>20.6</c:v>
                </c:pt>
                <c:pt idx="9">
                  <c:v>20.6</c:v>
                </c:pt>
                <c:pt idx="10">
                  <c:v>20.5</c:v>
                </c:pt>
                <c:pt idx="11">
                  <c:v>20.5</c:v>
                </c:pt>
                <c:pt idx="12">
                  <c:v>20.3</c:v>
                </c:pt>
                <c:pt idx="13">
                  <c:v>19.899999999999999</c:v>
                </c:pt>
                <c:pt idx="14">
                  <c:v>20</c:v>
                </c:pt>
                <c:pt idx="15">
                  <c:v>19.899999999999999</c:v>
                </c:pt>
                <c:pt idx="16">
                  <c:v>19.899999999999999</c:v>
                </c:pt>
                <c:pt idx="17">
                  <c:v>19.7</c:v>
                </c:pt>
                <c:pt idx="18">
                  <c:v>19.7</c:v>
                </c:pt>
                <c:pt idx="19">
                  <c:v>19.7</c:v>
                </c:pt>
                <c:pt idx="20">
                  <c:v>19.7</c:v>
                </c:pt>
                <c:pt idx="21">
                  <c:v>19.399999999999999</c:v>
                </c:pt>
                <c:pt idx="22">
                  <c:v>19.3</c:v>
                </c:pt>
                <c:pt idx="23">
                  <c:v>19.5</c:v>
                </c:pt>
                <c:pt idx="24">
                  <c:v>19.399999999999999</c:v>
                </c:pt>
                <c:pt idx="25">
                  <c:v>19.5</c:v>
                </c:pt>
                <c:pt idx="26">
                  <c:v>19</c:v>
                </c:pt>
                <c:pt idx="27">
                  <c:v>19.3</c:v>
                </c:pt>
                <c:pt idx="28">
                  <c:v>19.2</c:v>
                </c:pt>
                <c:pt idx="29">
                  <c:v>19</c:v>
                </c:pt>
                <c:pt idx="30">
                  <c:v>19.3</c:v>
                </c:pt>
                <c:pt idx="31">
                  <c:v>18.899999999999999</c:v>
                </c:pt>
                <c:pt idx="32">
                  <c:v>19.2</c:v>
                </c:pt>
                <c:pt idx="33">
                  <c:v>18.8</c:v>
                </c:pt>
                <c:pt idx="34">
                  <c:v>18.899999999999999</c:v>
                </c:pt>
                <c:pt idx="35">
                  <c:v>18.8</c:v>
                </c:pt>
                <c:pt idx="36">
                  <c:v>18.7</c:v>
                </c:pt>
                <c:pt idx="37">
                  <c:v>18.7</c:v>
                </c:pt>
                <c:pt idx="38">
                  <c:v>18.8</c:v>
                </c:pt>
                <c:pt idx="39">
                  <c:v>18.7</c:v>
                </c:pt>
                <c:pt idx="40">
                  <c:v>18.399999999999999</c:v>
                </c:pt>
                <c:pt idx="41">
                  <c:v>18.8</c:v>
                </c:pt>
                <c:pt idx="42">
                  <c:v>18.8</c:v>
                </c:pt>
                <c:pt idx="43">
                  <c:v>18.600000000000001</c:v>
                </c:pt>
                <c:pt idx="44">
                  <c:v>18.600000000000001</c:v>
                </c:pt>
                <c:pt idx="45">
                  <c:v>18.8</c:v>
                </c:pt>
                <c:pt idx="46">
                  <c:v>18.399999999999999</c:v>
                </c:pt>
                <c:pt idx="47">
                  <c:v>18.7</c:v>
                </c:pt>
                <c:pt idx="48">
                  <c:v>18.600000000000001</c:v>
                </c:pt>
                <c:pt idx="49">
                  <c:v>18.8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'27RS'!$D$2</c:f>
              <c:strCache>
                <c:ptCount val="1"/>
                <c:pt idx="0">
                  <c:v>48</c:v>
                </c:pt>
              </c:strCache>
            </c:strRef>
          </c:tx>
          <c:val>
            <c:numRef>
              <c:f>'27RS'!$D$3:$D$52</c:f>
              <c:numCache>
                <c:formatCode>General</c:formatCode>
                <c:ptCount val="50"/>
                <c:pt idx="0">
                  <c:v>20</c:v>
                </c:pt>
                <c:pt idx="1">
                  <c:v>19.8</c:v>
                </c:pt>
                <c:pt idx="2">
                  <c:v>19.7</c:v>
                </c:pt>
                <c:pt idx="3">
                  <c:v>19.8</c:v>
                </c:pt>
                <c:pt idx="4">
                  <c:v>19.899999999999999</c:v>
                </c:pt>
                <c:pt idx="5">
                  <c:v>19.5</c:v>
                </c:pt>
                <c:pt idx="6">
                  <c:v>19.899999999999999</c:v>
                </c:pt>
                <c:pt idx="7">
                  <c:v>19.5</c:v>
                </c:pt>
                <c:pt idx="8">
                  <c:v>19.5</c:v>
                </c:pt>
                <c:pt idx="9">
                  <c:v>19.899999999999999</c:v>
                </c:pt>
                <c:pt idx="10">
                  <c:v>19.7</c:v>
                </c:pt>
                <c:pt idx="11">
                  <c:v>19.399999999999999</c:v>
                </c:pt>
                <c:pt idx="12">
                  <c:v>19.7</c:v>
                </c:pt>
                <c:pt idx="13">
                  <c:v>19.3</c:v>
                </c:pt>
                <c:pt idx="14">
                  <c:v>19.5</c:v>
                </c:pt>
                <c:pt idx="15">
                  <c:v>19.7</c:v>
                </c:pt>
                <c:pt idx="16">
                  <c:v>19.399999999999999</c:v>
                </c:pt>
                <c:pt idx="17">
                  <c:v>19.399999999999999</c:v>
                </c:pt>
                <c:pt idx="18">
                  <c:v>19.5</c:v>
                </c:pt>
                <c:pt idx="19">
                  <c:v>19.399999999999999</c:v>
                </c:pt>
                <c:pt idx="20">
                  <c:v>19.3</c:v>
                </c:pt>
                <c:pt idx="21">
                  <c:v>19.5</c:v>
                </c:pt>
                <c:pt idx="22">
                  <c:v>19.399999999999999</c:v>
                </c:pt>
                <c:pt idx="23">
                  <c:v>19.399999999999999</c:v>
                </c:pt>
                <c:pt idx="24">
                  <c:v>19.5</c:v>
                </c:pt>
                <c:pt idx="25">
                  <c:v>19.399999999999999</c:v>
                </c:pt>
                <c:pt idx="26">
                  <c:v>19.3</c:v>
                </c:pt>
                <c:pt idx="27">
                  <c:v>19.8</c:v>
                </c:pt>
                <c:pt idx="28">
                  <c:v>19.3</c:v>
                </c:pt>
                <c:pt idx="29">
                  <c:v>19.3</c:v>
                </c:pt>
                <c:pt idx="30">
                  <c:v>19.3</c:v>
                </c:pt>
                <c:pt idx="31">
                  <c:v>19.3</c:v>
                </c:pt>
                <c:pt idx="32">
                  <c:v>19.2</c:v>
                </c:pt>
                <c:pt idx="33">
                  <c:v>19.5</c:v>
                </c:pt>
                <c:pt idx="34">
                  <c:v>19.399999999999999</c:v>
                </c:pt>
                <c:pt idx="35">
                  <c:v>19.399999999999999</c:v>
                </c:pt>
                <c:pt idx="36">
                  <c:v>19.399999999999999</c:v>
                </c:pt>
                <c:pt idx="37">
                  <c:v>19.2</c:v>
                </c:pt>
                <c:pt idx="38">
                  <c:v>19.3</c:v>
                </c:pt>
                <c:pt idx="39">
                  <c:v>19.3</c:v>
                </c:pt>
                <c:pt idx="40">
                  <c:v>19.3</c:v>
                </c:pt>
                <c:pt idx="41">
                  <c:v>18.899999999999999</c:v>
                </c:pt>
                <c:pt idx="42">
                  <c:v>19.5</c:v>
                </c:pt>
                <c:pt idx="43">
                  <c:v>19.7</c:v>
                </c:pt>
                <c:pt idx="44">
                  <c:v>19.399999999999999</c:v>
                </c:pt>
                <c:pt idx="45">
                  <c:v>19.5</c:v>
                </c:pt>
                <c:pt idx="46">
                  <c:v>19.2</c:v>
                </c:pt>
                <c:pt idx="47">
                  <c:v>19.2</c:v>
                </c:pt>
                <c:pt idx="48">
                  <c:v>19.399999999999999</c:v>
                </c:pt>
                <c:pt idx="49">
                  <c:v>19.3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'27RS'!$E$2</c:f>
              <c:strCache>
                <c:ptCount val="1"/>
                <c:pt idx="0">
                  <c:v>10</c:v>
                </c:pt>
              </c:strCache>
            </c:strRef>
          </c:tx>
          <c:val>
            <c:numRef>
              <c:f>'27RS'!$E$3:$E$52</c:f>
              <c:numCache>
                <c:formatCode>General</c:formatCode>
                <c:ptCount val="50"/>
                <c:pt idx="0">
                  <c:v>20.100000000000001</c:v>
                </c:pt>
                <c:pt idx="1">
                  <c:v>20</c:v>
                </c:pt>
                <c:pt idx="2">
                  <c:v>19.8</c:v>
                </c:pt>
                <c:pt idx="3">
                  <c:v>20</c:v>
                </c:pt>
                <c:pt idx="4">
                  <c:v>20</c:v>
                </c:pt>
                <c:pt idx="5">
                  <c:v>19.8</c:v>
                </c:pt>
                <c:pt idx="6">
                  <c:v>19.8</c:v>
                </c:pt>
                <c:pt idx="7">
                  <c:v>19.8</c:v>
                </c:pt>
                <c:pt idx="8">
                  <c:v>19.7</c:v>
                </c:pt>
                <c:pt idx="9">
                  <c:v>19.7</c:v>
                </c:pt>
                <c:pt idx="10">
                  <c:v>19.7</c:v>
                </c:pt>
                <c:pt idx="11">
                  <c:v>19.5</c:v>
                </c:pt>
                <c:pt idx="12">
                  <c:v>19.5</c:v>
                </c:pt>
                <c:pt idx="13">
                  <c:v>19.7</c:v>
                </c:pt>
                <c:pt idx="14">
                  <c:v>19.5</c:v>
                </c:pt>
                <c:pt idx="15">
                  <c:v>19.5</c:v>
                </c:pt>
                <c:pt idx="16">
                  <c:v>19.7</c:v>
                </c:pt>
                <c:pt idx="17">
                  <c:v>19.5</c:v>
                </c:pt>
                <c:pt idx="18">
                  <c:v>19.5</c:v>
                </c:pt>
                <c:pt idx="19">
                  <c:v>19.3</c:v>
                </c:pt>
                <c:pt idx="20">
                  <c:v>19.5</c:v>
                </c:pt>
                <c:pt idx="21">
                  <c:v>19.5</c:v>
                </c:pt>
                <c:pt idx="22">
                  <c:v>19.399999999999999</c:v>
                </c:pt>
                <c:pt idx="23">
                  <c:v>19.3</c:v>
                </c:pt>
                <c:pt idx="24">
                  <c:v>19.399999999999999</c:v>
                </c:pt>
                <c:pt idx="25">
                  <c:v>19.399999999999999</c:v>
                </c:pt>
                <c:pt idx="26">
                  <c:v>19.5</c:v>
                </c:pt>
                <c:pt idx="27">
                  <c:v>19.399999999999999</c:v>
                </c:pt>
                <c:pt idx="28">
                  <c:v>19.5</c:v>
                </c:pt>
                <c:pt idx="29">
                  <c:v>19.3</c:v>
                </c:pt>
                <c:pt idx="30">
                  <c:v>19.399999999999999</c:v>
                </c:pt>
                <c:pt idx="31">
                  <c:v>19.399999999999999</c:v>
                </c:pt>
                <c:pt idx="32">
                  <c:v>19.3</c:v>
                </c:pt>
                <c:pt idx="33">
                  <c:v>19.5</c:v>
                </c:pt>
                <c:pt idx="34">
                  <c:v>19.3</c:v>
                </c:pt>
                <c:pt idx="35">
                  <c:v>19.399999999999999</c:v>
                </c:pt>
                <c:pt idx="36">
                  <c:v>19.5</c:v>
                </c:pt>
                <c:pt idx="37">
                  <c:v>19.2</c:v>
                </c:pt>
                <c:pt idx="38">
                  <c:v>19.2</c:v>
                </c:pt>
                <c:pt idx="39">
                  <c:v>19.5</c:v>
                </c:pt>
                <c:pt idx="40">
                  <c:v>19.3</c:v>
                </c:pt>
                <c:pt idx="41">
                  <c:v>19.399999999999999</c:v>
                </c:pt>
                <c:pt idx="42">
                  <c:v>19.399999999999999</c:v>
                </c:pt>
                <c:pt idx="43">
                  <c:v>19.399999999999999</c:v>
                </c:pt>
                <c:pt idx="44">
                  <c:v>19.399999999999999</c:v>
                </c:pt>
                <c:pt idx="45">
                  <c:v>19.399999999999999</c:v>
                </c:pt>
                <c:pt idx="46">
                  <c:v>19.3</c:v>
                </c:pt>
                <c:pt idx="47">
                  <c:v>19.3</c:v>
                </c:pt>
                <c:pt idx="48">
                  <c:v>19.3</c:v>
                </c:pt>
                <c:pt idx="49">
                  <c:v>19.2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'27RS'!$F$2</c:f>
              <c:strCache>
                <c:ptCount val="1"/>
                <c:pt idx="0">
                  <c:v>270</c:v>
                </c:pt>
              </c:strCache>
            </c:strRef>
          </c:tx>
          <c:val>
            <c:numRef>
              <c:f>'27RS'!$F$3:$F$52</c:f>
              <c:numCache>
                <c:formatCode>General</c:formatCode>
                <c:ptCount val="50"/>
                <c:pt idx="0">
                  <c:v>21.9</c:v>
                </c:pt>
                <c:pt idx="1">
                  <c:v>21.6</c:v>
                </c:pt>
                <c:pt idx="2">
                  <c:v>21.7</c:v>
                </c:pt>
                <c:pt idx="3">
                  <c:v>21.6</c:v>
                </c:pt>
                <c:pt idx="4">
                  <c:v>21.7</c:v>
                </c:pt>
                <c:pt idx="5">
                  <c:v>21.6</c:v>
                </c:pt>
                <c:pt idx="6">
                  <c:v>21.5</c:v>
                </c:pt>
                <c:pt idx="7">
                  <c:v>21.4</c:v>
                </c:pt>
                <c:pt idx="8">
                  <c:v>21.6</c:v>
                </c:pt>
                <c:pt idx="9">
                  <c:v>21.6</c:v>
                </c:pt>
                <c:pt idx="10">
                  <c:v>21.4</c:v>
                </c:pt>
                <c:pt idx="11">
                  <c:v>21.5</c:v>
                </c:pt>
                <c:pt idx="12">
                  <c:v>21.4</c:v>
                </c:pt>
                <c:pt idx="13">
                  <c:v>21.7</c:v>
                </c:pt>
                <c:pt idx="14">
                  <c:v>21.6</c:v>
                </c:pt>
                <c:pt idx="15">
                  <c:v>21.7</c:v>
                </c:pt>
                <c:pt idx="16">
                  <c:v>21.6</c:v>
                </c:pt>
                <c:pt idx="17">
                  <c:v>21.2</c:v>
                </c:pt>
                <c:pt idx="18">
                  <c:v>21.4</c:v>
                </c:pt>
                <c:pt idx="19">
                  <c:v>21.6</c:v>
                </c:pt>
                <c:pt idx="20">
                  <c:v>21.7</c:v>
                </c:pt>
                <c:pt idx="21">
                  <c:v>21.5</c:v>
                </c:pt>
                <c:pt idx="22">
                  <c:v>21.7</c:v>
                </c:pt>
                <c:pt idx="23">
                  <c:v>21.5</c:v>
                </c:pt>
                <c:pt idx="24">
                  <c:v>21.5</c:v>
                </c:pt>
                <c:pt idx="25">
                  <c:v>21.4</c:v>
                </c:pt>
                <c:pt idx="26">
                  <c:v>21.6</c:v>
                </c:pt>
                <c:pt idx="27">
                  <c:v>21.6</c:v>
                </c:pt>
                <c:pt idx="28">
                  <c:v>21.9</c:v>
                </c:pt>
                <c:pt idx="29">
                  <c:v>21.5</c:v>
                </c:pt>
                <c:pt idx="30">
                  <c:v>21.6</c:v>
                </c:pt>
                <c:pt idx="31">
                  <c:v>21.7</c:v>
                </c:pt>
                <c:pt idx="32">
                  <c:v>21.6</c:v>
                </c:pt>
                <c:pt idx="33">
                  <c:v>21.7</c:v>
                </c:pt>
                <c:pt idx="34">
                  <c:v>21.2</c:v>
                </c:pt>
                <c:pt idx="35">
                  <c:v>21.4</c:v>
                </c:pt>
                <c:pt idx="36">
                  <c:v>21.5</c:v>
                </c:pt>
                <c:pt idx="37">
                  <c:v>21.6</c:v>
                </c:pt>
                <c:pt idx="38">
                  <c:v>21.4</c:v>
                </c:pt>
                <c:pt idx="39">
                  <c:v>21.6</c:v>
                </c:pt>
                <c:pt idx="40">
                  <c:v>21.6</c:v>
                </c:pt>
                <c:pt idx="41">
                  <c:v>21.6</c:v>
                </c:pt>
                <c:pt idx="42">
                  <c:v>21.4</c:v>
                </c:pt>
                <c:pt idx="43">
                  <c:v>21.5</c:v>
                </c:pt>
                <c:pt idx="44">
                  <c:v>21.5</c:v>
                </c:pt>
                <c:pt idx="45">
                  <c:v>21.4</c:v>
                </c:pt>
                <c:pt idx="46">
                  <c:v>21.6</c:v>
                </c:pt>
                <c:pt idx="47">
                  <c:v>21.5</c:v>
                </c:pt>
                <c:pt idx="48">
                  <c:v>21.5</c:v>
                </c:pt>
                <c:pt idx="49">
                  <c:v>21.4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'27RS'!$G$2</c:f>
              <c:strCache>
                <c:ptCount val="1"/>
                <c:pt idx="0">
                  <c:v>148</c:v>
                </c:pt>
              </c:strCache>
            </c:strRef>
          </c:tx>
          <c:val>
            <c:numRef>
              <c:f>'27RS'!$G$3:$G$52</c:f>
              <c:numCache>
                <c:formatCode>General</c:formatCode>
                <c:ptCount val="50"/>
                <c:pt idx="0">
                  <c:v>21.1</c:v>
                </c:pt>
                <c:pt idx="1">
                  <c:v>21.2</c:v>
                </c:pt>
                <c:pt idx="2">
                  <c:v>21.4</c:v>
                </c:pt>
                <c:pt idx="3">
                  <c:v>21</c:v>
                </c:pt>
                <c:pt idx="4">
                  <c:v>21.1</c:v>
                </c:pt>
                <c:pt idx="5">
                  <c:v>21</c:v>
                </c:pt>
                <c:pt idx="6">
                  <c:v>21</c:v>
                </c:pt>
                <c:pt idx="7">
                  <c:v>20.8</c:v>
                </c:pt>
                <c:pt idx="8">
                  <c:v>21</c:v>
                </c:pt>
                <c:pt idx="9">
                  <c:v>20.9</c:v>
                </c:pt>
                <c:pt idx="10">
                  <c:v>20.9</c:v>
                </c:pt>
                <c:pt idx="11">
                  <c:v>21</c:v>
                </c:pt>
                <c:pt idx="12">
                  <c:v>20.8</c:v>
                </c:pt>
                <c:pt idx="13">
                  <c:v>20.9</c:v>
                </c:pt>
                <c:pt idx="14">
                  <c:v>20.8</c:v>
                </c:pt>
                <c:pt idx="15">
                  <c:v>20.9</c:v>
                </c:pt>
                <c:pt idx="16">
                  <c:v>20.8</c:v>
                </c:pt>
                <c:pt idx="17">
                  <c:v>20.8</c:v>
                </c:pt>
                <c:pt idx="18">
                  <c:v>20.8</c:v>
                </c:pt>
                <c:pt idx="19">
                  <c:v>21</c:v>
                </c:pt>
                <c:pt idx="20">
                  <c:v>20.6</c:v>
                </c:pt>
                <c:pt idx="21">
                  <c:v>20.8</c:v>
                </c:pt>
                <c:pt idx="22">
                  <c:v>21</c:v>
                </c:pt>
                <c:pt idx="23">
                  <c:v>20.9</c:v>
                </c:pt>
                <c:pt idx="24">
                  <c:v>20.8</c:v>
                </c:pt>
                <c:pt idx="25">
                  <c:v>20.8</c:v>
                </c:pt>
                <c:pt idx="26">
                  <c:v>20.8</c:v>
                </c:pt>
                <c:pt idx="27">
                  <c:v>20.8</c:v>
                </c:pt>
                <c:pt idx="28">
                  <c:v>20.8</c:v>
                </c:pt>
                <c:pt idx="29">
                  <c:v>21</c:v>
                </c:pt>
                <c:pt idx="30">
                  <c:v>20.9</c:v>
                </c:pt>
                <c:pt idx="31">
                  <c:v>20.9</c:v>
                </c:pt>
                <c:pt idx="32">
                  <c:v>21</c:v>
                </c:pt>
                <c:pt idx="33">
                  <c:v>20.9</c:v>
                </c:pt>
                <c:pt idx="34">
                  <c:v>20.8</c:v>
                </c:pt>
                <c:pt idx="35">
                  <c:v>20.9</c:v>
                </c:pt>
                <c:pt idx="36">
                  <c:v>20.8</c:v>
                </c:pt>
                <c:pt idx="37">
                  <c:v>20.9</c:v>
                </c:pt>
                <c:pt idx="38">
                  <c:v>21</c:v>
                </c:pt>
                <c:pt idx="39">
                  <c:v>20.9</c:v>
                </c:pt>
                <c:pt idx="40">
                  <c:v>20.9</c:v>
                </c:pt>
                <c:pt idx="41">
                  <c:v>20.9</c:v>
                </c:pt>
                <c:pt idx="42">
                  <c:v>20.6</c:v>
                </c:pt>
                <c:pt idx="43">
                  <c:v>20.8</c:v>
                </c:pt>
                <c:pt idx="44">
                  <c:v>20.9</c:v>
                </c:pt>
                <c:pt idx="45">
                  <c:v>20.8</c:v>
                </c:pt>
                <c:pt idx="46">
                  <c:v>20.9</c:v>
                </c:pt>
                <c:pt idx="47">
                  <c:v>21</c:v>
                </c:pt>
                <c:pt idx="48">
                  <c:v>20.9</c:v>
                </c:pt>
                <c:pt idx="49">
                  <c:v>20.9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'27RS'!$H$2</c:f>
              <c:strCache>
                <c:ptCount val="1"/>
                <c:pt idx="0">
                  <c:v>187</c:v>
                </c:pt>
              </c:strCache>
            </c:strRef>
          </c:tx>
          <c:val>
            <c:numRef>
              <c:f>'27RS'!$H$3:$H$52</c:f>
              <c:numCache>
                <c:formatCode>General</c:formatCode>
                <c:ptCount val="50"/>
                <c:pt idx="0">
                  <c:v>25.3</c:v>
                </c:pt>
                <c:pt idx="1">
                  <c:v>25.3</c:v>
                </c:pt>
                <c:pt idx="2">
                  <c:v>25.3</c:v>
                </c:pt>
                <c:pt idx="3">
                  <c:v>25</c:v>
                </c:pt>
                <c:pt idx="4">
                  <c:v>24.8</c:v>
                </c:pt>
                <c:pt idx="5">
                  <c:v>25</c:v>
                </c:pt>
                <c:pt idx="6">
                  <c:v>25</c:v>
                </c:pt>
                <c:pt idx="7">
                  <c:v>24.9</c:v>
                </c:pt>
                <c:pt idx="8">
                  <c:v>24.9</c:v>
                </c:pt>
                <c:pt idx="9">
                  <c:v>24.7</c:v>
                </c:pt>
                <c:pt idx="10">
                  <c:v>24.7</c:v>
                </c:pt>
                <c:pt idx="11">
                  <c:v>24.5</c:v>
                </c:pt>
                <c:pt idx="12">
                  <c:v>24.7</c:v>
                </c:pt>
                <c:pt idx="13">
                  <c:v>24.5</c:v>
                </c:pt>
                <c:pt idx="14">
                  <c:v>24.5</c:v>
                </c:pt>
                <c:pt idx="15">
                  <c:v>24.3</c:v>
                </c:pt>
                <c:pt idx="16">
                  <c:v>24.2</c:v>
                </c:pt>
                <c:pt idx="17">
                  <c:v>24.3</c:v>
                </c:pt>
                <c:pt idx="18">
                  <c:v>24.2</c:v>
                </c:pt>
                <c:pt idx="19">
                  <c:v>24.2</c:v>
                </c:pt>
                <c:pt idx="20">
                  <c:v>23.9</c:v>
                </c:pt>
                <c:pt idx="21">
                  <c:v>23.8</c:v>
                </c:pt>
                <c:pt idx="22">
                  <c:v>24</c:v>
                </c:pt>
                <c:pt idx="23">
                  <c:v>24</c:v>
                </c:pt>
                <c:pt idx="24">
                  <c:v>23.8</c:v>
                </c:pt>
                <c:pt idx="25">
                  <c:v>23.8</c:v>
                </c:pt>
                <c:pt idx="26">
                  <c:v>23.6</c:v>
                </c:pt>
                <c:pt idx="27">
                  <c:v>23.7</c:v>
                </c:pt>
                <c:pt idx="28">
                  <c:v>23.4</c:v>
                </c:pt>
                <c:pt idx="29">
                  <c:v>23.6</c:v>
                </c:pt>
                <c:pt idx="30">
                  <c:v>23.6</c:v>
                </c:pt>
                <c:pt idx="31">
                  <c:v>23.4</c:v>
                </c:pt>
                <c:pt idx="32">
                  <c:v>23.4</c:v>
                </c:pt>
                <c:pt idx="33">
                  <c:v>23.3</c:v>
                </c:pt>
                <c:pt idx="34">
                  <c:v>23.3</c:v>
                </c:pt>
                <c:pt idx="35">
                  <c:v>22.9</c:v>
                </c:pt>
                <c:pt idx="36">
                  <c:v>22.9</c:v>
                </c:pt>
                <c:pt idx="37">
                  <c:v>23.1</c:v>
                </c:pt>
                <c:pt idx="38">
                  <c:v>22.9</c:v>
                </c:pt>
                <c:pt idx="39">
                  <c:v>22.9</c:v>
                </c:pt>
                <c:pt idx="40">
                  <c:v>22.8</c:v>
                </c:pt>
                <c:pt idx="41">
                  <c:v>22.8</c:v>
                </c:pt>
                <c:pt idx="42">
                  <c:v>22.7</c:v>
                </c:pt>
                <c:pt idx="43">
                  <c:v>22.6</c:v>
                </c:pt>
                <c:pt idx="44">
                  <c:v>22.6</c:v>
                </c:pt>
                <c:pt idx="45">
                  <c:v>22.8</c:v>
                </c:pt>
                <c:pt idx="46">
                  <c:v>22.6</c:v>
                </c:pt>
                <c:pt idx="47">
                  <c:v>22.7</c:v>
                </c:pt>
                <c:pt idx="48">
                  <c:v>22.6</c:v>
                </c:pt>
                <c:pt idx="49">
                  <c:v>22.5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'27RS'!$I$2</c:f>
              <c:strCache>
                <c:ptCount val="1"/>
                <c:pt idx="0">
                  <c:v>226</c:v>
                </c:pt>
              </c:strCache>
            </c:strRef>
          </c:tx>
          <c:val>
            <c:numRef>
              <c:f>'27RS'!$I$3:$I$52</c:f>
              <c:numCache>
                <c:formatCode>General</c:formatCode>
                <c:ptCount val="50"/>
                <c:pt idx="0">
                  <c:v>18.7</c:v>
                </c:pt>
                <c:pt idx="1">
                  <c:v>19</c:v>
                </c:pt>
                <c:pt idx="2">
                  <c:v>18.7</c:v>
                </c:pt>
                <c:pt idx="3">
                  <c:v>18.600000000000001</c:v>
                </c:pt>
                <c:pt idx="4">
                  <c:v>18.8</c:v>
                </c:pt>
                <c:pt idx="5">
                  <c:v>18.7</c:v>
                </c:pt>
                <c:pt idx="6">
                  <c:v>18.7</c:v>
                </c:pt>
                <c:pt idx="7">
                  <c:v>18.600000000000001</c:v>
                </c:pt>
                <c:pt idx="8">
                  <c:v>18.899999999999999</c:v>
                </c:pt>
                <c:pt idx="9">
                  <c:v>18.7</c:v>
                </c:pt>
                <c:pt idx="10">
                  <c:v>18.899999999999999</c:v>
                </c:pt>
                <c:pt idx="11">
                  <c:v>18.8</c:v>
                </c:pt>
                <c:pt idx="12">
                  <c:v>18.399999999999999</c:v>
                </c:pt>
                <c:pt idx="13">
                  <c:v>18.600000000000001</c:v>
                </c:pt>
                <c:pt idx="14">
                  <c:v>18.8</c:v>
                </c:pt>
                <c:pt idx="15">
                  <c:v>18.2</c:v>
                </c:pt>
                <c:pt idx="16">
                  <c:v>18.399999999999999</c:v>
                </c:pt>
                <c:pt idx="17">
                  <c:v>18.8</c:v>
                </c:pt>
                <c:pt idx="18">
                  <c:v>18.600000000000001</c:v>
                </c:pt>
                <c:pt idx="19">
                  <c:v>18.399999999999999</c:v>
                </c:pt>
                <c:pt idx="20">
                  <c:v>18.7</c:v>
                </c:pt>
                <c:pt idx="21">
                  <c:v>18.600000000000001</c:v>
                </c:pt>
                <c:pt idx="22">
                  <c:v>18.600000000000001</c:v>
                </c:pt>
                <c:pt idx="23">
                  <c:v>18.600000000000001</c:v>
                </c:pt>
                <c:pt idx="24">
                  <c:v>18.399999999999999</c:v>
                </c:pt>
                <c:pt idx="25">
                  <c:v>18.8</c:v>
                </c:pt>
                <c:pt idx="26">
                  <c:v>18.399999999999999</c:v>
                </c:pt>
                <c:pt idx="27">
                  <c:v>18.3</c:v>
                </c:pt>
                <c:pt idx="28">
                  <c:v>18.7</c:v>
                </c:pt>
                <c:pt idx="29">
                  <c:v>18.399999999999999</c:v>
                </c:pt>
                <c:pt idx="30">
                  <c:v>18.399999999999999</c:v>
                </c:pt>
                <c:pt idx="31">
                  <c:v>18.399999999999999</c:v>
                </c:pt>
                <c:pt idx="32">
                  <c:v>18.399999999999999</c:v>
                </c:pt>
                <c:pt idx="33">
                  <c:v>18.100000000000001</c:v>
                </c:pt>
                <c:pt idx="34">
                  <c:v>18.8</c:v>
                </c:pt>
                <c:pt idx="35">
                  <c:v>18.399999999999999</c:v>
                </c:pt>
                <c:pt idx="36">
                  <c:v>18.600000000000001</c:v>
                </c:pt>
                <c:pt idx="37">
                  <c:v>18.600000000000001</c:v>
                </c:pt>
                <c:pt idx="38">
                  <c:v>18.600000000000001</c:v>
                </c:pt>
                <c:pt idx="39">
                  <c:v>18.2</c:v>
                </c:pt>
                <c:pt idx="40">
                  <c:v>18.3</c:v>
                </c:pt>
                <c:pt idx="41">
                  <c:v>18.600000000000001</c:v>
                </c:pt>
                <c:pt idx="42">
                  <c:v>18.399999999999999</c:v>
                </c:pt>
                <c:pt idx="43">
                  <c:v>18.600000000000001</c:v>
                </c:pt>
                <c:pt idx="44">
                  <c:v>18.3</c:v>
                </c:pt>
                <c:pt idx="45">
                  <c:v>18.100000000000001</c:v>
                </c:pt>
                <c:pt idx="46">
                  <c:v>18.399999999999999</c:v>
                </c:pt>
                <c:pt idx="47">
                  <c:v>18.600000000000001</c:v>
                </c:pt>
                <c:pt idx="48">
                  <c:v>18.2</c:v>
                </c:pt>
                <c:pt idx="49">
                  <c:v>18.399999999999999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66848"/>
        <c:axId val="69985024"/>
      </c:lineChart>
      <c:catAx>
        <c:axId val="69966848"/>
        <c:scaling>
          <c:orientation val="minMax"/>
        </c:scaling>
        <c:delete val="0"/>
        <c:axPos val="b"/>
        <c:majorTickMark val="out"/>
        <c:minorTickMark val="none"/>
        <c:tickLblPos val="nextTo"/>
        <c:crossAx val="69985024"/>
        <c:crosses val="autoZero"/>
        <c:auto val="1"/>
        <c:lblAlgn val="ctr"/>
        <c:lblOffset val="100"/>
        <c:noMultiLvlLbl val="0"/>
      </c:catAx>
      <c:valAx>
        <c:axId val="69985024"/>
        <c:scaling>
          <c:orientation val="minMax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966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'28LC'!$B$2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'28LC'!$B$3:$B$52</c:f>
              <c:numCache>
                <c:formatCode>General</c:formatCode>
                <c:ptCount val="50"/>
                <c:pt idx="0">
                  <c:v>0.5</c:v>
                </c:pt>
                <c:pt idx="1">
                  <c:v>0.5</c:v>
                </c:pt>
                <c:pt idx="2">
                  <c:v>0.6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0.5</c:v>
                </c:pt>
                <c:pt idx="7">
                  <c:v>0.4</c:v>
                </c:pt>
                <c:pt idx="8">
                  <c:v>0.2</c:v>
                </c:pt>
                <c:pt idx="9">
                  <c:v>0.1</c:v>
                </c:pt>
                <c:pt idx="10">
                  <c:v>0.4</c:v>
                </c:pt>
                <c:pt idx="11">
                  <c:v>0.5</c:v>
                </c:pt>
                <c:pt idx="12">
                  <c:v>0.2</c:v>
                </c:pt>
                <c:pt idx="13">
                  <c:v>0.5</c:v>
                </c:pt>
                <c:pt idx="14">
                  <c:v>0.5</c:v>
                </c:pt>
                <c:pt idx="15">
                  <c:v>0.1</c:v>
                </c:pt>
                <c:pt idx="16">
                  <c:v>0.4</c:v>
                </c:pt>
                <c:pt idx="17">
                  <c:v>0.5</c:v>
                </c:pt>
                <c:pt idx="18">
                  <c:v>0.5</c:v>
                </c:pt>
                <c:pt idx="19">
                  <c:v>0.6</c:v>
                </c:pt>
                <c:pt idx="20">
                  <c:v>0.5</c:v>
                </c:pt>
                <c:pt idx="21">
                  <c:v>0.1</c:v>
                </c:pt>
                <c:pt idx="22">
                  <c:v>0.5</c:v>
                </c:pt>
                <c:pt idx="23">
                  <c:v>0.2</c:v>
                </c:pt>
                <c:pt idx="24">
                  <c:v>0.4</c:v>
                </c:pt>
                <c:pt idx="25">
                  <c:v>0.6</c:v>
                </c:pt>
                <c:pt idx="26">
                  <c:v>0.2</c:v>
                </c:pt>
                <c:pt idx="27">
                  <c:v>0.2</c:v>
                </c:pt>
                <c:pt idx="28">
                  <c:v>0.4</c:v>
                </c:pt>
                <c:pt idx="29">
                  <c:v>0.2</c:v>
                </c:pt>
                <c:pt idx="30">
                  <c:v>0.5</c:v>
                </c:pt>
                <c:pt idx="31">
                  <c:v>0.1</c:v>
                </c:pt>
                <c:pt idx="32">
                  <c:v>0.5</c:v>
                </c:pt>
                <c:pt idx="33">
                  <c:v>0.5</c:v>
                </c:pt>
                <c:pt idx="34">
                  <c:v>0.6</c:v>
                </c:pt>
                <c:pt idx="35">
                  <c:v>0.4</c:v>
                </c:pt>
                <c:pt idx="36">
                  <c:v>0.5</c:v>
                </c:pt>
                <c:pt idx="37">
                  <c:v>0.2</c:v>
                </c:pt>
                <c:pt idx="38">
                  <c:v>0.4</c:v>
                </c:pt>
                <c:pt idx="39">
                  <c:v>0.2</c:v>
                </c:pt>
                <c:pt idx="40">
                  <c:v>0.5</c:v>
                </c:pt>
                <c:pt idx="41">
                  <c:v>0.6</c:v>
                </c:pt>
                <c:pt idx="42">
                  <c:v>0.6</c:v>
                </c:pt>
                <c:pt idx="43">
                  <c:v>0.5</c:v>
                </c:pt>
                <c:pt idx="44">
                  <c:v>0.4</c:v>
                </c:pt>
                <c:pt idx="45">
                  <c:v>0.5</c:v>
                </c:pt>
                <c:pt idx="46">
                  <c:v>0.2</c:v>
                </c:pt>
                <c:pt idx="47">
                  <c:v>0.4</c:v>
                </c:pt>
                <c:pt idx="48">
                  <c:v>0.7</c:v>
                </c:pt>
                <c:pt idx="49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'28LC'!$C$2</c:f>
              <c:strCache>
                <c:ptCount val="1"/>
                <c:pt idx="0">
                  <c:v>306</c:v>
                </c:pt>
              </c:strCache>
            </c:strRef>
          </c:tx>
          <c:val>
            <c:numRef>
              <c:f>'28LC'!$C$3:$C$52</c:f>
              <c:numCache>
                <c:formatCode>General</c:formatCode>
                <c:ptCount val="50"/>
                <c:pt idx="0">
                  <c:v>0.4</c:v>
                </c:pt>
                <c:pt idx="1">
                  <c:v>0.5</c:v>
                </c:pt>
                <c:pt idx="2">
                  <c:v>0.2</c:v>
                </c:pt>
                <c:pt idx="3">
                  <c:v>0.5</c:v>
                </c:pt>
                <c:pt idx="4">
                  <c:v>0.7</c:v>
                </c:pt>
                <c:pt idx="5">
                  <c:v>0.5</c:v>
                </c:pt>
                <c:pt idx="6">
                  <c:v>0.5</c:v>
                </c:pt>
                <c:pt idx="7">
                  <c:v>0.2</c:v>
                </c:pt>
                <c:pt idx="8">
                  <c:v>0.5</c:v>
                </c:pt>
                <c:pt idx="9">
                  <c:v>0.4</c:v>
                </c:pt>
                <c:pt idx="10">
                  <c:v>0.5</c:v>
                </c:pt>
                <c:pt idx="11">
                  <c:v>0.2</c:v>
                </c:pt>
                <c:pt idx="12">
                  <c:v>0.6</c:v>
                </c:pt>
                <c:pt idx="13">
                  <c:v>0.6</c:v>
                </c:pt>
                <c:pt idx="14">
                  <c:v>0.5</c:v>
                </c:pt>
                <c:pt idx="15">
                  <c:v>0.6</c:v>
                </c:pt>
                <c:pt idx="16">
                  <c:v>0.5</c:v>
                </c:pt>
                <c:pt idx="17">
                  <c:v>0.5</c:v>
                </c:pt>
                <c:pt idx="18">
                  <c:v>0.2</c:v>
                </c:pt>
                <c:pt idx="19">
                  <c:v>0.5</c:v>
                </c:pt>
                <c:pt idx="20">
                  <c:v>0.2</c:v>
                </c:pt>
                <c:pt idx="21">
                  <c:v>0.2</c:v>
                </c:pt>
                <c:pt idx="22">
                  <c:v>0.6</c:v>
                </c:pt>
                <c:pt idx="23">
                  <c:v>0.2</c:v>
                </c:pt>
                <c:pt idx="24">
                  <c:v>0.5</c:v>
                </c:pt>
                <c:pt idx="25">
                  <c:v>0.5</c:v>
                </c:pt>
                <c:pt idx="26">
                  <c:v>0.6</c:v>
                </c:pt>
                <c:pt idx="27">
                  <c:v>0.6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0.4</c:v>
                </c:pt>
                <c:pt idx="32">
                  <c:v>0.4</c:v>
                </c:pt>
                <c:pt idx="33">
                  <c:v>0.5</c:v>
                </c:pt>
                <c:pt idx="34">
                  <c:v>0.4</c:v>
                </c:pt>
                <c:pt idx="35">
                  <c:v>0.5</c:v>
                </c:pt>
                <c:pt idx="36">
                  <c:v>0.4</c:v>
                </c:pt>
                <c:pt idx="37">
                  <c:v>0.5</c:v>
                </c:pt>
                <c:pt idx="38">
                  <c:v>0.5</c:v>
                </c:pt>
                <c:pt idx="39">
                  <c:v>0.4</c:v>
                </c:pt>
                <c:pt idx="40">
                  <c:v>0.2</c:v>
                </c:pt>
                <c:pt idx="41">
                  <c:v>0.2</c:v>
                </c:pt>
                <c:pt idx="42">
                  <c:v>0.6</c:v>
                </c:pt>
                <c:pt idx="43">
                  <c:v>0.5</c:v>
                </c:pt>
                <c:pt idx="44">
                  <c:v>0.2</c:v>
                </c:pt>
                <c:pt idx="45">
                  <c:v>0.4</c:v>
                </c:pt>
                <c:pt idx="46">
                  <c:v>0.6</c:v>
                </c:pt>
                <c:pt idx="47">
                  <c:v>0.4</c:v>
                </c:pt>
                <c:pt idx="48">
                  <c:v>0.5</c:v>
                </c:pt>
                <c:pt idx="49">
                  <c:v>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'28LC'!$D$2</c:f>
              <c:strCache>
                <c:ptCount val="1"/>
                <c:pt idx="0">
                  <c:v>227</c:v>
                </c:pt>
              </c:strCache>
            </c:strRef>
          </c:tx>
          <c:val>
            <c:numRef>
              <c:f>'28LC'!$D$3:$D$52</c:f>
              <c:numCache>
                <c:formatCode>General</c:formatCode>
                <c:ptCount val="50"/>
                <c:pt idx="0">
                  <c:v>0.5</c:v>
                </c:pt>
                <c:pt idx="1">
                  <c:v>0.6</c:v>
                </c:pt>
                <c:pt idx="2">
                  <c:v>0.2</c:v>
                </c:pt>
                <c:pt idx="3">
                  <c:v>0.4</c:v>
                </c:pt>
                <c:pt idx="4">
                  <c:v>0.2</c:v>
                </c:pt>
                <c:pt idx="5">
                  <c:v>0.6</c:v>
                </c:pt>
                <c:pt idx="6">
                  <c:v>0.5</c:v>
                </c:pt>
                <c:pt idx="7">
                  <c:v>0.4</c:v>
                </c:pt>
                <c:pt idx="8">
                  <c:v>0.6</c:v>
                </c:pt>
                <c:pt idx="9">
                  <c:v>0.4</c:v>
                </c:pt>
                <c:pt idx="10">
                  <c:v>0.6</c:v>
                </c:pt>
                <c:pt idx="11">
                  <c:v>0.4</c:v>
                </c:pt>
                <c:pt idx="12">
                  <c:v>0.4</c:v>
                </c:pt>
                <c:pt idx="13">
                  <c:v>0.7</c:v>
                </c:pt>
                <c:pt idx="14">
                  <c:v>0.5</c:v>
                </c:pt>
                <c:pt idx="15">
                  <c:v>0.6</c:v>
                </c:pt>
                <c:pt idx="16">
                  <c:v>0.5</c:v>
                </c:pt>
                <c:pt idx="17">
                  <c:v>0.2</c:v>
                </c:pt>
                <c:pt idx="18">
                  <c:v>0.4</c:v>
                </c:pt>
                <c:pt idx="19">
                  <c:v>0.4</c:v>
                </c:pt>
                <c:pt idx="20">
                  <c:v>0.5</c:v>
                </c:pt>
                <c:pt idx="21">
                  <c:v>0.6</c:v>
                </c:pt>
                <c:pt idx="22">
                  <c:v>0.5</c:v>
                </c:pt>
                <c:pt idx="23">
                  <c:v>0.6</c:v>
                </c:pt>
                <c:pt idx="24">
                  <c:v>0.4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0.6</c:v>
                </c:pt>
                <c:pt idx="29">
                  <c:v>0.4</c:v>
                </c:pt>
                <c:pt idx="30">
                  <c:v>0.5</c:v>
                </c:pt>
                <c:pt idx="31">
                  <c:v>0.6</c:v>
                </c:pt>
                <c:pt idx="32">
                  <c:v>0.6</c:v>
                </c:pt>
                <c:pt idx="33">
                  <c:v>0.4</c:v>
                </c:pt>
                <c:pt idx="34">
                  <c:v>0.4</c:v>
                </c:pt>
                <c:pt idx="35">
                  <c:v>0.4</c:v>
                </c:pt>
                <c:pt idx="36">
                  <c:v>0.4</c:v>
                </c:pt>
                <c:pt idx="37">
                  <c:v>0.4</c:v>
                </c:pt>
                <c:pt idx="38">
                  <c:v>0.4</c:v>
                </c:pt>
                <c:pt idx="39">
                  <c:v>0.4</c:v>
                </c:pt>
                <c:pt idx="40">
                  <c:v>0.4</c:v>
                </c:pt>
                <c:pt idx="41">
                  <c:v>0</c:v>
                </c:pt>
                <c:pt idx="42">
                  <c:v>0.2</c:v>
                </c:pt>
                <c:pt idx="43">
                  <c:v>0.5</c:v>
                </c:pt>
                <c:pt idx="44">
                  <c:v>0.2</c:v>
                </c:pt>
                <c:pt idx="45">
                  <c:v>0.2</c:v>
                </c:pt>
                <c:pt idx="46">
                  <c:v>0.5</c:v>
                </c:pt>
                <c:pt idx="47">
                  <c:v>0.4</c:v>
                </c:pt>
                <c:pt idx="48">
                  <c:v>0.4</c:v>
                </c:pt>
                <c:pt idx="49">
                  <c:v>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'28LC'!$E$2</c:f>
              <c:strCache>
                <c:ptCount val="1"/>
                <c:pt idx="0">
                  <c:v>45</c:v>
                </c:pt>
              </c:strCache>
            </c:strRef>
          </c:tx>
          <c:val>
            <c:numRef>
              <c:f>'28LC'!$E$3:$E$52</c:f>
              <c:numCache>
                <c:formatCode>General</c:formatCode>
                <c:ptCount val="50"/>
                <c:pt idx="0">
                  <c:v>0.2</c:v>
                </c:pt>
                <c:pt idx="1">
                  <c:v>0.2</c:v>
                </c:pt>
                <c:pt idx="2">
                  <c:v>0.4</c:v>
                </c:pt>
                <c:pt idx="3">
                  <c:v>0.1</c:v>
                </c:pt>
                <c:pt idx="4">
                  <c:v>0.1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0.4</c:v>
                </c:pt>
                <c:pt idx="10">
                  <c:v>0.1</c:v>
                </c:pt>
                <c:pt idx="11">
                  <c:v>0.4</c:v>
                </c:pt>
                <c:pt idx="12">
                  <c:v>0.4</c:v>
                </c:pt>
                <c:pt idx="13">
                  <c:v>0.2</c:v>
                </c:pt>
                <c:pt idx="14">
                  <c:v>0.4</c:v>
                </c:pt>
                <c:pt idx="15">
                  <c:v>0.2</c:v>
                </c:pt>
                <c:pt idx="16">
                  <c:v>0.1</c:v>
                </c:pt>
                <c:pt idx="17">
                  <c:v>0.1</c:v>
                </c:pt>
                <c:pt idx="18">
                  <c:v>0.4</c:v>
                </c:pt>
                <c:pt idx="19">
                  <c:v>0.2</c:v>
                </c:pt>
                <c:pt idx="20">
                  <c:v>0.2</c:v>
                </c:pt>
                <c:pt idx="21">
                  <c:v>0.4</c:v>
                </c:pt>
                <c:pt idx="22">
                  <c:v>0.2</c:v>
                </c:pt>
                <c:pt idx="23">
                  <c:v>0.2</c:v>
                </c:pt>
                <c:pt idx="24">
                  <c:v>0.4</c:v>
                </c:pt>
                <c:pt idx="25">
                  <c:v>0.1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0.2</c:v>
                </c:pt>
                <c:pt idx="31">
                  <c:v>0.4</c:v>
                </c:pt>
                <c:pt idx="32">
                  <c:v>0.2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0.4</c:v>
                </c:pt>
                <c:pt idx="38">
                  <c:v>0.4</c:v>
                </c:pt>
                <c:pt idx="39">
                  <c:v>0.4</c:v>
                </c:pt>
                <c:pt idx="40">
                  <c:v>0.4</c:v>
                </c:pt>
                <c:pt idx="41">
                  <c:v>0.2</c:v>
                </c:pt>
                <c:pt idx="42">
                  <c:v>0.1</c:v>
                </c:pt>
                <c:pt idx="43">
                  <c:v>0.1</c:v>
                </c:pt>
                <c:pt idx="44">
                  <c:v>0.2</c:v>
                </c:pt>
                <c:pt idx="45">
                  <c:v>0.1</c:v>
                </c:pt>
                <c:pt idx="46">
                  <c:v>0.4</c:v>
                </c:pt>
                <c:pt idx="47">
                  <c:v>0.2</c:v>
                </c:pt>
                <c:pt idx="48">
                  <c:v>0.1</c:v>
                </c:pt>
                <c:pt idx="49">
                  <c:v>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'28LC'!$F$2</c:f>
              <c:strCache>
                <c:ptCount val="1"/>
                <c:pt idx="0">
                  <c:v>304</c:v>
                </c:pt>
              </c:strCache>
            </c:strRef>
          </c:tx>
          <c:val>
            <c:numRef>
              <c:f>'28LC'!$F$3:$F$52</c:f>
              <c:numCache>
                <c:formatCode>General</c:formatCode>
                <c:ptCount val="50"/>
                <c:pt idx="0">
                  <c:v>0.7</c:v>
                </c:pt>
                <c:pt idx="1">
                  <c:v>0.7</c:v>
                </c:pt>
                <c:pt idx="2">
                  <c:v>1</c:v>
                </c:pt>
                <c:pt idx="3">
                  <c:v>0.6</c:v>
                </c:pt>
                <c:pt idx="4">
                  <c:v>0.9</c:v>
                </c:pt>
                <c:pt idx="5">
                  <c:v>0.7</c:v>
                </c:pt>
                <c:pt idx="6">
                  <c:v>0.6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0.9</c:v>
                </c:pt>
                <c:pt idx="12">
                  <c:v>0.9</c:v>
                </c:pt>
                <c:pt idx="13">
                  <c:v>0.6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0.9</c:v>
                </c:pt>
                <c:pt idx="18">
                  <c:v>0.9</c:v>
                </c:pt>
                <c:pt idx="19">
                  <c:v>0.7</c:v>
                </c:pt>
                <c:pt idx="20">
                  <c:v>0.6</c:v>
                </c:pt>
                <c:pt idx="21">
                  <c:v>0.9</c:v>
                </c:pt>
                <c:pt idx="22">
                  <c:v>0.7</c:v>
                </c:pt>
                <c:pt idx="23">
                  <c:v>0.9</c:v>
                </c:pt>
                <c:pt idx="24">
                  <c:v>0.7</c:v>
                </c:pt>
                <c:pt idx="25">
                  <c:v>0.6</c:v>
                </c:pt>
                <c:pt idx="26">
                  <c:v>0.7</c:v>
                </c:pt>
                <c:pt idx="27">
                  <c:v>0.7</c:v>
                </c:pt>
                <c:pt idx="28">
                  <c:v>0.6</c:v>
                </c:pt>
                <c:pt idx="29">
                  <c:v>0.9</c:v>
                </c:pt>
                <c:pt idx="30">
                  <c:v>0.9</c:v>
                </c:pt>
                <c:pt idx="31">
                  <c:v>0.9</c:v>
                </c:pt>
                <c:pt idx="32">
                  <c:v>0.6</c:v>
                </c:pt>
                <c:pt idx="33">
                  <c:v>0.7</c:v>
                </c:pt>
                <c:pt idx="34">
                  <c:v>0.9</c:v>
                </c:pt>
                <c:pt idx="35">
                  <c:v>0.6</c:v>
                </c:pt>
                <c:pt idx="36">
                  <c:v>0.6</c:v>
                </c:pt>
                <c:pt idx="37">
                  <c:v>0.9</c:v>
                </c:pt>
                <c:pt idx="38">
                  <c:v>0.7</c:v>
                </c:pt>
                <c:pt idx="39">
                  <c:v>0.9</c:v>
                </c:pt>
                <c:pt idx="40">
                  <c:v>0.9</c:v>
                </c:pt>
                <c:pt idx="41">
                  <c:v>0.6</c:v>
                </c:pt>
                <c:pt idx="42">
                  <c:v>0.6</c:v>
                </c:pt>
                <c:pt idx="43">
                  <c:v>0.7</c:v>
                </c:pt>
                <c:pt idx="44">
                  <c:v>0.7</c:v>
                </c:pt>
                <c:pt idx="45">
                  <c:v>0.7</c:v>
                </c:pt>
                <c:pt idx="46">
                  <c:v>1</c:v>
                </c:pt>
                <c:pt idx="47">
                  <c:v>0.7</c:v>
                </c:pt>
                <c:pt idx="48">
                  <c:v>0.6</c:v>
                </c:pt>
                <c:pt idx="49">
                  <c:v>0.9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'28LC'!$G$2</c:f>
              <c:strCache>
                <c:ptCount val="1"/>
                <c:pt idx="0">
                  <c:v>50</c:v>
                </c:pt>
              </c:strCache>
            </c:strRef>
          </c:tx>
          <c:val>
            <c:numRef>
              <c:f>'28LC'!$G$3:$G$52</c:f>
              <c:numCache>
                <c:formatCode>General</c:formatCode>
                <c:ptCount val="50"/>
                <c:pt idx="0">
                  <c:v>0.7</c:v>
                </c:pt>
                <c:pt idx="1">
                  <c:v>0.5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0.5</c:v>
                </c:pt>
                <c:pt idx="8">
                  <c:v>0.4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0.4</c:v>
                </c:pt>
                <c:pt idx="16">
                  <c:v>0.6</c:v>
                </c:pt>
                <c:pt idx="17">
                  <c:v>0.5</c:v>
                </c:pt>
                <c:pt idx="18">
                  <c:v>0.5</c:v>
                </c:pt>
                <c:pt idx="19">
                  <c:v>0.6</c:v>
                </c:pt>
                <c:pt idx="20">
                  <c:v>0.6</c:v>
                </c:pt>
                <c:pt idx="21">
                  <c:v>0.5</c:v>
                </c:pt>
                <c:pt idx="22">
                  <c:v>0.5</c:v>
                </c:pt>
                <c:pt idx="23">
                  <c:v>0.6</c:v>
                </c:pt>
                <c:pt idx="24">
                  <c:v>0.2</c:v>
                </c:pt>
                <c:pt idx="25">
                  <c:v>0.6</c:v>
                </c:pt>
                <c:pt idx="26">
                  <c:v>0.4</c:v>
                </c:pt>
                <c:pt idx="27">
                  <c:v>0.5</c:v>
                </c:pt>
                <c:pt idx="28">
                  <c:v>0.4</c:v>
                </c:pt>
                <c:pt idx="29">
                  <c:v>0.4</c:v>
                </c:pt>
                <c:pt idx="30">
                  <c:v>0.4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0.6</c:v>
                </c:pt>
                <c:pt idx="35">
                  <c:v>0.6</c:v>
                </c:pt>
                <c:pt idx="36">
                  <c:v>0.7</c:v>
                </c:pt>
                <c:pt idx="37">
                  <c:v>0.6</c:v>
                </c:pt>
                <c:pt idx="38">
                  <c:v>0.6</c:v>
                </c:pt>
                <c:pt idx="39">
                  <c:v>0.5</c:v>
                </c:pt>
                <c:pt idx="40">
                  <c:v>0.7</c:v>
                </c:pt>
                <c:pt idx="41">
                  <c:v>0.6</c:v>
                </c:pt>
                <c:pt idx="42">
                  <c:v>0.6</c:v>
                </c:pt>
                <c:pt idx="43">
                  <c:v>0.7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'28LC'!$H$2</c:f>
              <c:strCache>
                <c:ptCount val="1"/>
                <c:pt idx="0">
                  <c:v>204</c:v>
                </c:pt>
              </c:strCache>
            </c:strRef>
          </c:tx>
          <c:val>
            <c:numRef>
              <c:f>'28LC'!$H$3:$H$52</c:f>
              <c:numCache>
                <c:formatCode>General</c:formatCode>
                <c:ptCount val="50"/>
                <c:pt idx="0">
                  <c:v>0.6</c:v>
                </c:pt>
                <c:pt idx="1">
                  <c:v>0.5</c:v>
                </c:pt>
                <c:pt idx="2">
                  <c:v>0.6</c:v>
                </c:pt>
                <c:pt idx="3">
                  <c:v>0.5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0.4</c:v>
                </c:pt>
                <c:pt idx="10">
                  <c:v>0.7</c:v>
                </c:pt>
                <c:pt idx="11">
                  <c:v>0.5</c:v>
                </c:pt>
                <c:pt idx="12">
                  <c:v>0.4</c:v>
                </c:pt>
                <c:pt idx="13">
                  <c:v>0.6</c:v>
                </c:pt>
                <c:pt idx="14">
                  <c:v>0.5</c:v>
                </c:pt>
                <c:pt idx="15">
                  <c:v>0.4</c:v>
                </c:pt>
                <c:pt idx="16">
                  <c:v>0.6</c:v>
                </c:pt>
                <c:pt idx="17">
                  <c:v>0.6</c:v>
                </c:pt>
                <c:pt idx="18">
                  <c:v>0.4</c:v>
                </c:pt>
                <c:pt idx="19">
                  <c:v>0.7</c:v>
                </c:pt>
                <c:pt idx="20">
                  <c:v>0.6</c:v>
                </c:pt>
                <c:pt idx="21">
                  <c:v>0.4</c:v>
                </c:pt>
                <c:pt idx="22">
                  <c:v>0.5</c:v>
                </c:pt>
                <c:pt idx="23">
                  <c:v>0.5</c:v>
                </c:pt>
                <c:pt idx="24">
                  <c:v>0.4</c:v>
                </c:pt>
                <c:pt idx="25">
                  <c:v>0.6</c:v>
                </c:pt>
                <c:pt idx="26">
                  <c:v>0.4</c:v>
                </c:pt>
                <c:pt idx="27">
                  <c:v>0.4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0.4</c:v>
                </c:pt>
                <c:pt idx="32">
                  <c:v>0.5</c:v>
                </c:pt>
                <c:pt idx="33">
                  <c:v>0.5</c:v>
                </c:pt>
                <c:pt idx="34">
                  <c:v>0.6</c:v>
                </c:pt>
                <c:pt idx="35">
                  <c:v>0.6</c:v>
                </c:pt>
                <c:pt idx="36">
                  <c:v>0.5</c:v>
                </c:pt>
                <c:pt idx="37">
                  <c:v>0.4</c:v>
                </c:pt>
                <c:pt idx="38">
                  <c:v>0.4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0.6</c:v>
                </c:pt>
                <c:pt idx="43">
                  <c:v>0.6</c:v>
                </c:pt>
                <c:pt idx="44">
                  <c:v>0.5</c:v>
                </c:pt>
                <c:pt idx="45">
                  <c:v>0.6</c:v>
                </c:pt>
                <c:pt idx="46">
                  <c:v>0.4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'28LC'!$I$2</c:f>
              <c:strCache>
                <c:ptCount val="1"/>
                <c:pt idx="0">
                  <c:v>313</c:v>
                </c:pt>
              </c:strCache>
            </c:strRef>
          </c:tx>
          <c:val>
            <c:numRef>
              <c:f>'28LC'!$I$3:$I$52</c:f>
              <c:numCache>
                <c:formatCode>General</c:formatCode>
                <c:ptCount val="50"/>
                <c:pt idx="0">
                  <c:v>0.4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0.2</c:v>
                </c:pt>
                <c:pt idx="11">
                  <c:v>0.4</c:v>
                </c:pt>
                <c:pt idx="12">
                  <c:v>0.5</c:v>
                </c:pt>
                <c:pt idx="13">
                  <c:v>0.4</c:v>
                </c:pt>
                <c:pt idx="14">
                  <c:v>0.7</c:v>
                </c:pt>
                <c:pt idx="15">
                  <c:v>0.6</c:v>
                </c:pt>
                <c:pt idx="16">
                  <c:v>0.7</c:v>
                </c:pt>
                <c:pt idx="17">
                  <c:v>0.7</c:v>
                </c:pt>
                <c:pt idx="18">
                  <c:v>0.5</c:v>
                </c:pt>
                <c:pt idx="19">
                  <c:v>0.4</c:v>
                </c:pt>
                <c:pt idx="20">
                  <c:v>0.6</c:v>
                </c:pt>
                <c:pt idx="21">
                  <c:v>0.5</c:v>
                </c:pt>
                <c:pt idx="22">
                  <c:v>0.7</c:v>
                </c:pt>
                <c:pt idx="23">
                  <c:v>0.4</c:v>
                </c:pt>
                <c:pt idx="24">
                  <c:v>0.7</c:v>
                </c:pt>
                <c:pt idx="25">
                  <c:v>0.6</c:v>
                </c:pt>
                <c:pt idx="26">
                  <c:v>0.9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0.5</c:v>
                </c:pt>
                <c:pt idx="32">
                  <c:v>0.6</c:v>
                </c:pt>
                <c:pt idx="33">
                  <c:v>0.5</c:v>
                </c:pt>
                <c:pt idx="34">
                  <c:v>0.5</c:v>
                </c:pt>
                <c:pt idx="35">
                  <c:v>1</c:v>
                </c:pt>
                <c:pt idx="36">
                  <c:v>0.7</c:v>
                </c:pt>
                <c:pt idx="37">
                  <c:v>0.4</c:v>
                </c:pt>
                <c:pt idx="38">
                  <c:v>0.4</c:v>
                </c:pt>
                <c:pt idx="39">
                  <c:v>0.7</c:v>
                </c:pt>
                <c:pt idx="40">
                  <c:v>0.5</c:v>
                </c:pt>
                <c:pt idx="41">
                  <c:v>1</c:v>
                </c:pt>
                <c:pt idx="42">
                  <c:v>0.6</c:v>
                </c:pt>
                <c:pt idx="43">
                  <c:v>0.5</c:v>
                </c:pt>
                <c:pt idx="44">
                  <c:v>0.7</c:v>
                </c:pt>
                <c:pt idx="45">
                  <c:v>0.9</c:v>
                </c:pt>
                <c:pt idx="46">
                  <c:v>0.5</c:v>
                </c:pt>
                <c:pt idx="47">
                  <c:v>0.6</c:v>
                </c:pt>
                <c:pt idx="48">
                  <c:v>0.5</c:v>
                </c:pt>
                <c:pt idx="49">
                  <c:v>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62080"/>
        <c:axId val="70472064"/>
      </c:lineChart>
      <c:catAx>
        <c:axId val="70462080"/>
        <c:scaling>
          <c:orientation val="minMax"/>
        </c:scaling>
        <c:delete val="0"/>
        <c:axPos val="b"/>
        <c:majorTickMark val="out"/>
        <c:minorTickMark val="none"/>
        <c:tickLblPos val="nextTo"/>
        <c:crossAx val="70472064"/>
        <c:crosses val="autoZero"/>
        <c:auto val="1"/>
        <c:lblAlgn val="ctr"/>
        <c:lblOffset val="100"/>
        <c:noMultiLvlLbl val="0"/>
      </c:catAx>
      <c:valAx>
        <c:axId val="70472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462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'28RS'!$B$2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'28RS'!$B$3:$B$52</c:f>
              <c:numCache>
                <c:formatCode>General</c:formatCode>
                <c:ptCount val="50"/>
                <c:pt idx="0">
                  <c:v>21.4</c:v>
                </c:pt>
                <c:pt idx="1">
                  <c:v>21.5</c:v>
                </c:pt>
                <c:pt idx="2">
                  <c:v>21.7</c:v>
                </c:pt>
                <c:pt idx="3">
                  <c:v>21.5</c:v>
                </c:pt>
                <c:pt idx="4">
                  <c:v>21.4</c:v>
                </c:pt>
                <c:pt idx="5">
                  <c:v>21.5</c:v>
                </c:pt>
                <c:pt idx="6">
                  <c:v>21.6</c:v>
                </c:pt>
                <c:pt idx="7">
                  <c:v>21.2</c:v>
                </c:pt>
                <c:pt idx="8">
                  <c:v>21.6</c:v>
                </c:pt>
                <c:pt idx="9">
                  <c:v>21.4</c:v>
                </c:pt>
                <c:pt idx="10">
                  <c:v>21.1</c:v>
                </c:pt>
                <c:pt idx="11">
                  <c:v>21.4</c:v>
                </c:pt>
                <c:pt idx="12">
                  <c:v>21.2</c:v>
                </c:pt>
                <c:pt idx="13">
                  <c:v>21.4</c:v>
                </c:pt>
                <c:pt idx="14">
                  <c:v>21.6</c:v>
                </c:pt>
                <c:pt idx="15">
                  <c:v>21.2</c:v>
                </c:pt>
                <c:pt idx="16">
                  <c:v>21.5</c:v>
                </c:pt>
                <c:pt idx="17">
                  <c:v>21.6</c:v>
                </c:pt>
                <c:pt idx="18">
                  <c:v>21.2</c:v>
                </c:pt>
                <c:pt idx="19">
                  <c:v>21.2</c:v>
                </c:pt>
                <c:pt idx="20">
                  <c:v>21.4</c:v>
                </c:pt>
                <c:pt idx="21">
                  <c:v>21.5</c:v>
                </c:pt>
                <c:pt idx="22">
                  <c:v>21.4</c:v>
                </c:pt>
                <c:pt idx="23">
                  <c:v>21.6</c:v>
                </c:pt>
                <c:pt idx="24">
                  <c:v>21.2</c:v>
                </c:pt>
                <c:pt idx="25">
                  <c:v>21.2</c:v>
                </c:pt>
                <c:pt idx="26">
                  <c:v>21.4</c:v>
                </c:pt>
                <c:pt idx="27">
                  <c:v>21.4</c:v>
                </c:pt>
                <c:pt idx="28">
                  <c:v>21.5</c:v>
                </c:pt>
                <c:pt idx="29">
                  <c:v>21.6</c:v>
                </c:pt>
                <c:pt idx="30">
                  <c:v>21.4</c:v>
                </c:pt>
                <c:pt idx="31">
                  <c:v>21.4</c:v>
                </c:pt>
                <c:pt idx="32">
                  <c:v>21.4</c:v>
                </c:pt>
                <c:pt idx="33">
                  <c:v>21.5</c:v>
                </c:pt>
                <c:pt idx="34">
                  <c:v>21.5</c:v>
                </c:pt>
                <c:pt idx="35">
                  <c:v>21.5</c:v>
                </c:pt>
                <c:pt idx="36">
                  <c:v>21.1</c:v>
                </c:pt>
                <c:pt idx="37">
                  <c:v>21.5</c:v>
                </c:pt>
                <c:pt idx="38">
                  <c:v>21.4</c:v>
                </c:pt>
                <c:pt idx="39">
                  <c:v>21.5</c:v>
                </c:pt>
                <c:pt idx="40">
                  <c:v>21.2</c:v>
                </c:pt>
                <c:pt idx="41">
                  <c:v>21.4</c:v>
                </c:pt>
                <c:pt idx="42">
                  <c:v>21.6</c:v>
                </c:pt>
                <c:pt idx="43">
                  <c:v>21.5</c:v>
                </c:pt>
                <c:pt idx="44">
                  <c:v>21.5</c:v>
                </c:pt>
                <c:pt idx="45">
                  <c:v>21.2</c:v>
                </c:pt>
                <c:pt idx="46">
                  <c:v>21.1</c:v>
                </c:pt>
                <c:pt idx="47">
                  <c:v>21.5</c:v>
                </c:pt>
                <c:pt idx="48">
                  <c:v>21.5</c:v>
                </c:pt>
                <c:pt idx="49">
                  <c:v>21.6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'28RS'!$C$2</c:f>
              <c:strCache>
                <c:ptCount val="1"/>
                <c:pt idx="0">
                  <c:v>306</c:v>
                </c:pt>
              </c:strCache>
            </c:strRef>
          </c:tx>
          <c:val>
            <c:numRef>
              <c:f>'28RS'!$C$3:$C$52</c:f>
              <c:numCache>
                <c:formatCode>General</c:formatCode>
                <c:ptCount val="50"/>
                <c:pt idx="0">
                  <c:v>23.4</c:v>
                </c:pt>
                <c:pt idx="1">
                  <c:v>23.3</c:v>
                </c:pt>
                <c:pt idx="2">
                  <c:v>23.6</c:v>
                </c:pt>
                <c:pt idx="3">
                  <c:v>23.1</c:v>
                </c:pt>
                <c:pt idx="4">
                  <c:v>22.8</c:v>
                </c:pt>
                <c:pt idx="5">
                  <c:v>22.9</c:v>
                </c:pt>
                <c:pt idx="6">
                  <c:v>22.7</c:v>
                </c:pt>
                <c:pt idx="7">
                  <c:v>22.8</c:v>
                </c:pt>
                <c:pt idx="8">
                  <c:v>22.8</c:v>
                </c:pt>
                <c:pt idx="9">
                  <c:v>22.6</c:v>
                </c:pt>
                <c:pt idx="10">
                  <c:v>22.5</c:v>
                </c:pt>
                <c:pt idx="11">
                  <c:v>22.7</c:v>
                </c:pt>
                <c:pt idx="12">
                  <c:v>22.3</c:v>
                </c:pt>
                <c:pt idx="13">
                  <c:v>22.1</c:v>
                </c:pt>
                <c:pt idx="14">
                  <c:v>22.2</c:v>
                </c:pt>
                <c:pt idx="15">
                  <c:v>22.2</c:v>
                </c:pt>
                <c:pt idx="16">
                  <c:v>22.2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21.9</c:v>
                </c:pt>
                <c:pt idx="21">
                  <c:v>22</c:v>
                </c:pt>
                <c:pt idx="22">
                  <c:v>21.6</c:v>
                </c:pt>
                <c:pt idx="23">
                  <c:v>22</c:v>
                </c:pt>
                <c:pt idx="24">
                  <c:v>21.5</c:v>
                </c:pt>
                <c:pt idx="25">
                  <c:v>21.7</c:v>
                </c:pt>
                <c:pt idx="26">
                  <c:v>21.6</c:v>
                </c:pt>
                <c:pt idx="27">
                  <c:v>21.9</c:v>
                </c:pt>
                <c:pt idx="28">
                  <c:v>21.4</c:v>
                </c:pt>
                <c:pt idx="29">
                  <c:v>21.5</c:v>
                </c:pt>
                <c:pt idx="30">
                  <c:v>21.6</c:v>
                </c:pt>
                <c:pt idx="31">
                  <c:v>21.2</c:v>
                </c:pt>
                <c:pt idx="32">
                  <c:v>21.5</c:v>
                </c:pt>
                <c:pt idx="33">
                  <c:v>21.4</c:v>
                </c:pt>
                <c:pt idx="34">
                  <c:v>21.4</c:v>
                </c:pt>
                <c:pt idx="35">
                  <c:v>21.2</c:v>
                </c:pt>
                <c:pt idx="36">
                  <c:v>21.2</c:v>
                </c:pt>
                <c:pt idx="37">
                  <c:v>21.4</c:v>
                </c:pt>
                <c:pt idx="38">
                  <c:v>21.2</c:v>
                </c:pt>
                <c:pt idx="39">
                  <c:v>21.1</c:v>
                </c:pt>
                <c:pt idx="40">
                  <c:v>21</c:v>
                </c:pt>
                <c:pt idx="41">
                  <c:v>21</c:v>
                </c:pt>
                <c:pt idx="42">
                  <c:v>21.2</c:v>
                </c:pt>
                <c:pt idx="43">
                  <c:v>21.1</c:v>
                </c:pt>
                <c:pt idx="44">
                  <c:v>21.1</c:v>
                </c:pt>
                <c:pt idx="45">
                  <c:v>21.2</c:v>
                </c:pt>
                <c:pt idx="46">
                  <c:v>20.9</c:v>
                </c:pt>
                <c:pt idx="47">
                  <c:v>21.1</c:v>
                </c:pt>
                <c:pt idx="48">
                  <c:v>21.1</c:v>
                </c:pt>
                <c:pt idx="49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'28RS'!$D$2</c:f>
              <c:strCache>
                <c:ptCount val="1"/>
                <c:pt idx="0">
                  <c:v>227</c:v>
                </c:pt>
              </c:strCache>
            </c:strRef>
          </c:tx>
          <c:val>
            <c:numRef>
              <c:f>'28RS'!$D$3:$D$52</c:f>
              <c:numCache>
                <c:formatCode>General</c:formatCode>
                <c:ptCount val="50"/>
                <c:pt idx="0">
                  <c:v>21</c:v>
                </c:pt>
                <c:pt idx="1">
                  <c:v>21.2</c:v>
                </c:pt>
                <c:pt idx="2">
                  <c:v>21.1</c:v>
                </c:pt>
                <c:pt idx="3">
                  <c:v>21</c:v>
                </c:pt>
                <c:pt idx="4">
                  <c:v>20.9</c:v>
                </c:pt>
                <c:pt idx="5">
                  <c:v>20.8</c:v>
                </c:pt>
                <c:pt idx="6">
                  <c:v>20.399999999999999</c:v>
                </c:pt>
                <c:pt idx="7">
                  <c:v>20.6</c:v>
                </c:pt>
                <c:pt idx="8">
                  <c:v>20.8</c:v>
                </c:pt>
                <c:pt idx="9">
                  <c:v>20.399999999999999</c:v>
                </c:pt>
                <c:pt idx="10">
                  <c:v>20.8</c:v>
                </c:pt>
                <c:pt idx="11">
                  <c:v>20.5</c:v>
                </c:pt>
                <c:pt idx="12">
                  <c:v>20.100000000000001</c:v>
                </c:pt>
                <c:pt idx="13">
                  <c:v>20.3</c:v>
                </c:pt>
                <c:pt idx="14">
                  <c:v>20.399999999999999</c:v>
                </c:pt>
                <c:pt idx="15">
                  <c:v>20.5</c:v>
                </c:pt>
                <c:pt idx="16">
                  <c:v>20.399999999999999</c:v>
                </c:pt>
                <c:pt idx="17">
                  <c:v>20.3</c:v>
                </c:pt>
                <c:pt idx="18">
                  <c:v>20.3</c:v>
                </c:pt>
                <c:pt idx="19">
                  <c:v>20.100000000000001</c:v>
                </c:pt>
                <c:pt idx="20">
                  <c:v>20.100000000000001</c:v>
                </c:pt>
                <c:pt idx="21">
                  <c:v>20.100000000000001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19.899999999999999</c:v>
                </c:pt>
                <c:pt idx="27">
                  <c:v>20</c:v>
                </c:pt>
                <c:pt idx="28">
                  <c:v>19.8</c:v>
                </c:pt>
                <c:pt idx="29">
                  <c:v>19.899999999999999</c:v>
                </c:pt>
                <c:pt idx="30">
                  <c:v>20.100000000000001</c:v>
                </c:pt>
                <c:pt idx="31">
                  <c:v>19.899999999999999</c:v>
                </c:pt>
                <c:pt idx="32">
                  <c:v>19.899999999999999</c:v>
                </c:pt>
                <c:pt idx="33">
                  <c:v>19.899999999999999</c:v>
                </c:pt>
                <c:pt idx="34">
                  <c:v>19.8</c:v>
                </c:pt>
                <c:pt idx="35">
                  <c:v>19.7</c:v>
                </c:pt>
                <c:pt idx="36">
                  <c:v>20.100000000000001</c:v>
                </c:pt>
                <c:pt idx="37">
                  <c:v>19.899999999999999</c:v>
                </c:pt>
                <c:pt idx="38">
                  <c:v>19.7</c:v>
                </c:pt>
                <c:pt idx="39">
                  <c:v>19.899999999999999</c:v>
                </c:pt>
                <c:pt idx="40">
                  <c:v>19.899999999999999</c:v>
                </c:pt>
                <c:pt idx="41">
                  <c:v>19.8</c:v>
                </c:pt>
                <c:pt idx="42">
                  <c:v>19.899999999999999</c:v>
                </c:pt>
                <c:pt idx="43">
                  <c:v>19.7</c:v>
                </c:pt>
                <c:pt idx="44">
                  <c:v>19.8</c:v>
                </c:pt>
                <c:pt idx="45">
                  <c:v>19.899999999999999</c:v>
                </c:pt>
                <c:pt idx="46">
                  <c:v>19.8</c:v>
                </c:pt>
                <c:pt idx="47">
                  <c:v>20</c:v>
                </c:pt>
                <c:pt idx="48">
                  <c:v>19.7</c:v>
                </c:pt>
                <c:pt idx="49">
                  <c:v>19.8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'28RS'!$E$2</c:f>
              <c:strCache>
                <c:ptCount val="1"/>
                <c:pt idx="0">
                  <c:v>45</c:v>
                </c:pt>
              </c:strCache>
            </c:strRef>
          </c:tx>
          <c:val>
            <c:numRef>
              <c:f>'28RS'!$E$3:$E$52</c:f>
              <c:numCache>
                <c:formatCode>General</c:formatCode>
                <c:ptCount val="50"/>
                <c:pt idx="0">
                  <c:v>19.3</c:v>
                </c:pt>
                <c:pt idx="1">
                  <c:v>19.3</c:v>
                </c:pt>
                <c:pt idx="2">
                  <c:v>19.3</c:v>
                </c:pt>
                <c:pt idx="3">
                  <c:v>19.3</c:v>
                </c:pt>
                <c:pt idx="4">
                  <c:v>19.2</c:v>
                </c:pt>
                <c:pt idx="5">
                  <c:v>18.899999999999999</c:v>
                </c:pt>
                <c:pt idx="6">
                  <c:v>18.899999999999999</c:v>
                </c:pt>
                <c:pt idx="7">
                  <c:v>19</c:v>
                </c:pt>
                <c:pt idx="8">
                  <c:v>18.8</c:v>
                </c:pt>
                <c:pt idx="9">
                  <c:v>18.899999999999999</c:v>
                </c:pt>
                <c:pt idx="10">
                  <c:v>18.8</c:v>
                </c:pt>
                <c:pt idx="11">
                  <c:v>18.8</c:v>
                </c:pt>
                <c:pt idx="12">
                  <c:v>18.8</c:v>
                </c:pt>
                <c:pt idx="13">
                  <c:v>18.7</c:v>
                </c:pt>
                <c:pt idx="14">
                  <c:v>18.8</c:v>
                </c:pt>
                <c:pt idx="15">
                  <c:v>18.7</c:v>
                </c:pt>
                <c:pt idx="16">
                  <c:v>18.600000000000001</c:v>
                </c:pt>
                <c:pt idx="17">
                  <c:v>18.600000000000001</c:v>
                </c:pt>
                <c:pt idx="18">
                  <c:v>18.7</c:v>
                </c:pt>
                <c:pt idx="19">
                  <c:v>18.600000000000001</c:v>
                </c:pt>
                <c:pt idx="20">
                  <c:v>18.600000000000001</c:v>
                </c:pt>
                <c:pt idx="21">
                  <c:v>18.399999999999999</c:v>
                </c:pt>
                <c:pt idx="22">
                  <c:v>18.600000000000001</c:v>
                </c:pt>
                <c:pt idx="23">
                  <c:v>18.600000000000001</c:v>
                </c:pt>
                <c:pt idx="24">
                  <c:v>18.7</c:v>
                </c:pt>
                <c:pt idx="25">
                  <c:v>18.600000000000001</c:v>
                </c:pt>
                <c:pt idx="26">
                  <c:v>18.600000000000001</c:v>
                </c:pt>
                <c:pt idx="27">
                  <c:v>18.3</c:v>
                </c:pt>
                <c:pt idx="28">
                  <c:v>18.600000000000001</c:v>
                </c:pt>
                <c:pt idx="29">
                  <c:v>18.600000000000001</c:v>
                </c:pt>
                <c:pt idx="30">
                  <c:v>18.399999999999999</c:v>
                </c:pt>
                <c:pt idx="31">
                  <c:v>18.600000000000001</c:v>
                </c:pt>
                <c:pt idx="32">
                  <c:v>18.399999999999999</c:v>
                </c:pt>
                <c:pt idx="33">
                  <c:v>18.399999999999999</c:v>
                </c:pt>
                <c:pt idx="34">
                  <c:v>18.3</c:v>
                </c:pt>
                <c:pt idx="35">
                  <c:v>18.3</c:v>
                </c:pt>
                <c:pt idx="36">
                  <c:v>18.600000000000001</c:v>
                </c:pt>
                <c:pt idx="37">
                  <c:v>18.600000000000001</c:v>
                </c:pt>
                <c:pt idx="38">
                  <c:v>18.399999999999999</c:v>
                </c:pt>
                <c:pt idx="39">
                  <c:v>18.2</c:v>
                </c:pt>
                <c:pt idx="40">
                  <c:v>18.600000000000001</c:v>
                </c:pt>
                <c:pt idx="41">
                  <c:v>18.399999999999999</c:v>
                </c:pt>
                <c:pt idx="42">
                  <c:v>18.399999999999999</c:v>
                </c:pt>
                <c:pt idx="43">
                  <c:v>18.3</c:v>
                </c:pt>
                <c:pt idx="44">
                  <c:v>18.399999999999999</c:v>
                </c:pt>
                <c:pt idx="45">
                  <c:v>18.399999999999999</c:v>
                </c:pt>
                <c:pt idx="46">
                  <c:v>18.600000000000001</c:v>
                </c:pt>
                <c:pt idx="47">
                  <c:v>18.3</c:v>
                </c:pt>
                <c:pt idx="48">
                  <c:v>18.3</c:v>
                </c:pt>
                <c:pt idx="49">
                  <c:v>18.399999999999999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'28RS'!$F$2</c:f>
              <c:strCache>
                <c:ptCount val="1"/>
                <c:pt idx="0">
                  <c:v>304</c:v>
                </c:pt>
              </c:strCache>
            </c:strRef>
          </c:tx>
          <c:val>
            <c:numRef>
              <c:f>'28RS'!$F$3:$F$52</c:f>
              <c:numCache>
                <c:formatCode>General</c:formatCode>
                <c:ptCount val="50"/>
                <c:pt idx="0">
                  <c:v>20.9</c:v>
                </c:pt>
                <c:pt idx="1">
                  <c:v>20.8</c:v>
                </c:pt>
                <c:pt idx="2">
                  <c:v>21.1</c:v>
                </c:pt>
                <c:pt idx="3">
                  <c:v>20.8</c:v>
                </c:pt>
                <c:pt idx="4">
                  <c:v>20.8</c:v>
                </c:pt>
                <c:pt idx="5">
                  <c:v>20.6</c:v>
                </c:pt>
                <c:pt idx="6">
                  <c:v>20.9</c:v>
                </c:pt>
                <c:pt idx="7">
                  <c:v>20.9</c:v>
                </c:pt>
                <c:pt idx="8">
                  <c:v>20.8</c:v>
                </c:pt>
                <c:pt idx="9">
                  <c:v>21</c:v>
                </c:pt>
                <c:pt idx="10">
                  <c:v>20.8</c:v>
                </c:pt>
                <c:pt idx="11">
                  <c:v>20.8</c:v>
                </c:pt>
                <c:pt idx="12">
                  <c:v>21</c:v>
                </c:pt>
                <c:pt idx="13">
                  <c:v>20.9</c:v>
                </c:pt>
                <c:pt idx="14">
                  <c:v>20.9</c:v>
                </c:pt>
                <c:pt idx="15">
                  <c:v>20.6</c:v>
                </c:pt>
                <c:pt idx="16">
                  <c:v>20.5</c:v>
                </c:pt>
                <c:pt idx="17">
                  <c:v>20.6</c:v>
                </c:pt>
                <c:pt idx="18">
                  <c:v>20.6</c:v>
                </c:pt>
                <c:pt idx="19">
                  <c:v>20.8</c:v>
                </c:pt>
                <c:pt idx="20">
                  <c:v>20.8</c:v>
                </c:pt>
                <c:pt idx="21">
                  <c:v>20.5</c:v>
                </c:pt>
                <c:pt idx="22">
                  <c:v>20.8</c:v>
                </c:pt>
                <c:pt idx="23">
                  <c:v>20.8</c:v>
                </c:pt>
                <c:pt idx="24">
                  <c:v>20.8</c:v>
                </c:pt>
                <c:pt idx="25">
                  <c:v>20.8</c:v>
                </c:pt>
                <c:pt idx="26">
                  <c:v>20.6</c:v>
                </c:pt>
                <c:pt idx="27">
                  <c:v>20.6</c:v>
                </c:pt>
                <c:pt idx="28">
                  <c:v>20.9</c:v>
                </c:pt>
                <c:pt idx="29">
                  <c:v>20.5</c:v>
                </c:pt>
                <c:pt idx="30">
                  <c:v>20.5</c:v>
                </c:pt>
                <c:pt idx="31">
                  <c:v>20.9</c:v>
                </c:pt>
                <c:pt idx="32">
                  <c:v>20.6</c:v>
                </c:pt>
                <c:pt idx="33">
                  <c:v>20.399999999999999</c:v>
                </c:pt>
                <c:pt idx="34">
                  <c:v>20.8</c:v>
                </c:pt>
                <c:pt idx="35">
                  <c:v>20.8</c:v>
                </c:pt>
                <c:pt idx="36">
                  <c:v>20.8</c:v>
                </c:pt>
                <c:pt idx="37">
                  <c:v>20.6</c:v>
                </c:pt>
                <c:pt idx="38">
                  <c:v>20.5</c:v>
                </c:pt>
                <c:pt idx="39">
                  <c:v>20.5</c:v>
                </c:pt>
                <c:pt idx="40">
                  <c:v>21</c:v>
                </c:pt>
                <c:pt idx="41">
                  <c:v>20.9</c:v>
                </c:pt>
                <c:pt idx="42">
                  <c:v>20.5</c:v>
                </c:pt>
                <c:pt idx="43">
                  <c:v>20.5</c:v>
                </c:pt>
                <c:pt idx="44">
                  <c:v>20.6</c:v>
                </c:pt>
                <c:pt idx="45">
                  <c:v>20.8</c:v>
                </c:pt>
                <c:pt idx="46">
                  <c:v>20.6</c:v>
                </c:pt>
                <c:pt idx="47">
                  <c:v>20.5</c:v>
                </c:pt>
                <c:pt idx="48">
                  <c:v>20.6</c:v>
                </c:pt>
                <c:pt idx="49">
                  <c:v>20.5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'28RS'!$G$2</c:f>
              <c:strCache>
                <c:ptCount val="1"/>
                <c:pt idx="0">
                  <c:v>50</c:v>
                </c:pt>
              </c:strCache>
            </c:strRef>
          </c:tx>
          <c:val>
            <c:numRef>
              <c:f>'28RS'!$G$3:$G$52</c:f>
              <c:numCache>
                <c:formatCode>General</c:formatCode>
                <c:ptCount val="50"/>
                <c:pt idx="0">
                  <c:v>20.399999999999999</c:v>
                </c:pt>
                <c:pt idx="1">
                  <c:v>20.3</c:v>
                </c:pt>
                <c:pt idx="2">
                  <c:v>20.5</c:v>
                </c:pt>
                <c:pt idx="3">
                  <c:v>19.899999999999999</c:v>
                </c:pt>
                <c:pt idx="4">
                  <c:v>20.100000000000001</c:v>
                </c:pt>
                <c:pt idx="5">
                  <c:v>20.3</c:v>
                </c:pt>
                <c:pt idx="6">
                  <c:v>20</c:v>
                </c:pt>
                <c:pt idx="7">
                  <c:v>19.8</c:v>
                </c:pt>
                <c:pt idx="8">
                  <c:v>19.8</c:v>
                </c:pt>
                <c:pt idx="9">
                  <c:v>20</c:v>
                </c:pt>
                <c:pt idx="10">
                  <c:v>19.899999999999999</c:v>
                </c:pt>
                <c:pt idx="11">
                  <c:v>19.899999999999999</c:v>
                </c:pt>
                <c:pt idx="12">
                  <c:v>19.899999999999999</c:v>
                </c:pt>
                <c:pt idx="13">
                  <c:v>19.899999999999999</c:v>
                </c:pt>
                <c:pt idx="14">
                  <c:v>20</c:v>
                </c:pt>
                <c:pt idx="15">
                  <c:v>19.8</c:v>
                </c:pt>
                <c:pt idx="16">
                  <c:v>19.899999999999999</c:v>
                </c:pt>
                <c:pt idx="17">
                  <c:v>20</c:v>
                </c:pt>
                <c:pt idx="18">
                  <c:v>19.8</c:v>
                </c:pt>
                <c:pt idx="19">
                  <c:v>19.8</c:v>
                </c:pt>
                <c:pt idx="20">
                  <c:v>19.899999999999999</c:v>
                </c:pt>
                <c:pt idx="21">
                  <c:v>19.8</c:v>
                </c:pt>
                <c:pt idx="22">
                  <c:v>19.8</c:v>
                </c:pt>
                <c:pt idx="23">
                  <c:v>19.899999999999999</c:v>
                </c:pt>
                <c:pt idx="24">
                  <c:v>19.899999999999999</c:v>
                </c:pt>
                <c:pt idx="25">
                  <c:v>19.8</c:v>
                </c:pt>
                <c:pt idx="26">
                  <c:v>19.899999999999999</c:v>
                </c:pt>
                <c:pt idx="27">
                  <c:v>19.899999999999999</c:v>
                </c:pt>
                <c:pt idx="28">
                  <c:v>19.8</c:v>
                </c:pt>
                <c:pt idx="29">
                  <c:v>19.7</c:v>
                </c:pt>
                <c:pt idx="30">
                  <c:v>19.7</c:v>
                </c:pt>
                <c:pt idx="31">
                  <c:v>20</c:v>
                </c:pt>
                <c:pt idx="32">
                  <c:v>19.8</c:v>
                </c:pt>
                <c:pt idx="33">
                  <c:v>19.899999999999999</c:v>
                </c:pt>
                <c:pt idx="34">
                  <c:v>20</c:v>
                </c:pt>
                <c:pt idx="35">
                  <c:v>19.8</c:v>
                </c:pt>
                <c:pt idx="36">
                  <c:v>19.8</c:v>
                </c:pt>
                <c:pt idx="37">
                  <c:v>19.7</c:v>
                </c:pt>
                <c:pt idx="38">
                  <c:v>19.8</c:v>
                </c:pt>
                <c:pt idx="39">
                  <c:v>19.7</c:v>
                </c:pt>
                <c:pt idx="40">
                  <c:v>19.8</c:v>
                </c:pt>
                <c:pt idx="41">
                  <c:v>19.899999999999999</c:v>
                </c:pt>
                <c:pt idx="42">
                  <c:v>19.7</c:v>
                </c:pt>
                <c:pt idx="43">
                  <c:v>19.8</c:v>
                </c:pt>
                <c:pt idx="44">
                  <c:v>19.8</c:v>
                </c:pt>
                <c:pt idx="45">
                  <c:v>19.5</c:v>
                </c:pt>
                <c:pt idx="46">
                  <c:v>19.7</c:v>
                </c:pt>
                <c:pt idx="47">
                  <c:v>19.8</c:v>
                </c:pt>
                <c:pt idx="48">
                  <c:v>19.8</c:v>
                </c:pt>
                <c:pt idx="49">
                  <c:v>19.5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'28RS'!$H$2</c:f>
              <c:strCache>
                <c:ptCount val="1"/>
                <c:pt idx="0">
                  <c:v>204</c:v>
                </c:pt>
              </c:strCache>
            </c:strRef>
          </c:tx>
          <c:val>
            <c:numRef>
              <c:f>'28RS'!$H$3:$H$52</c:f>
              <c:numCache>
                <c:formatCode>General</c:formatCode>
                <c:ptCount val="50"/>
                <c:pt idx="0">
                  <c:v>21.9</c:v>
                </c:pt>
                <c:pt idx="1">
                  <c:v>21.9</c:v>
                </c:pt>
                <c:pt idx="2">
                  <c:v>21.9</c:v>
                </c:pt>
                <c:pt idx="3">
                  <c:v>21.5</c:v>
                </c:pt>
                <c:pt idx="4">
                  <c:v>21.4</c:v>
                </c:pt>
                <c:pt idx="5">
                  <c:v>21.5</c:v>
                </c:pt>
                <c:pt idx="6">
                  <c:v>21.4</c:v>
                </c:pt>
                <c:pt idx="7">
                  <c:v>21.1</c:v>
                </c:pt>
                <c:pt idx="8">
                  <c:v>21.4</c:v>
                </c:pt>
                <c:pt idx="9">
                  <c:v>21.1</c:v>
                </c:pt>
                <c:pt idx="10">
                  <c:v>21</c:v>
                </c:pt>
                <c:pt idx="11">
                  <c:v>21.2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20.9</c:v>
                </c:pt>
                <c:pt idx="16">
                  <c:v>21</c:v>
                </c:pt>
                <c:pt idx="17">
                  <c:v>21</c:v>
                </c:pt>
                <c:pt idx="18">
                  <c:v>20.8</c:v>
                </c:pt>
                <c:pt idx="19">
                  <c:v>20.8</c:v>
                </c:pt>
                <c:pt idx="20">
                  <c:v>20.8</c:v>
                </c:pt>
                <c:pt idx="21">
                  <c:v>20.9</c:v>
                </c:pt>
                <c:pt idx="22">
                  <c:v>20.8</c:v>
                </c:pt>
                <c:pt idx="23">
                  <c:v>20.8</c:v>
                </c:pt>
                <c:pt idx="24">
                  <c:v>20.6</c:v>
                </c:pt>
                <c:pt idx="25">
                  <c:v>20.6</c:v>
                </c:pt>
                <c:pt idx="26">
                  <c:v>20.6</c:v>
                </c:pt>
                <c:pt idx="27">
                  <c:v>20.8</c:v>
                </c:pt>
                <c:pt idx="28">
                  <c:v>20.6</c:v>
                </c:pt>
                <c:pt idx="29">
                  <c:v>20.6</c:v>
                </c:pt>
                <c:pt idx="30">
                  <c:v>20.6</c:v>
                </c:pt>
                <c:pt idx="31">
                  <c:v>20.6</c:v>
                </c:pt>
                <c:pt idx="32">
                  <c:v>20.6</c:v>
                </c:pt>
                <c:pt idx="33">
                  <c:v>20.6</c:v>
                </c:pt>
                <c:pt idx="34">
                  <c:v>20.6</c:v>
                </c:pt>
                <c:pt idx="35">
                  <c:v>20.6</c:v>
                </c:pt>
                <c:pt idx="36">
                  <c:v>20.399999999999999</c:v>
                </c:pt>
                <c:pt idx="37">
                  <c:v>20.5</c:v>
                </c:pt>
                <c:pt idx="38">
                  <c:v>20.6</c:v>
                </c:pt>
                <c:pt idx="39">
                  <c:v>20.5</c:v>
                </c:pt>
                <c:pt idx="40">
                  <c:v>20.3</c:v>
                </c:pt>
                <c:pt idx="41">
                  <c:v>20.399999999999999</c:v>
                </c:pt>
                <c:pt idx="42">
                  <c:v>20.8</c:v>
                </c:pt>
                <c:pt idx="43">
                  <c:v>20.5</c:v>
                </c:pt>
                <c:pt idx="44">
                  <c:v>20.5</c:v>
                </c:pt>
                <c:pt idx="45">
                  <c:v>20.399999999999999</c:v>
                </c:pt>
                <c:pt idx="46">
                  <c:v>20.100000000000001</c:v>
                </c:pt>
                <c:pt idx="47">
                  <c:v>20.399999999999999</c:v>
                </c:pt>
                <c:pt idx="48">
                  <c:v>20.399999999999999</c:v>
                </c:pt>
                <c:pt idx="49">
                  <c:v>20.399999999999999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'28RS'!$I$2</c:f>
              <c:strCache>
                <c:ptCount val="1"/>
                <c:pt idx="0">
                  <c:v>313</c:v>
                </c:pt>
              </c:strCache>
            </c:strRef>
          </c:tx>
          <c:val>
            <c:numRef>
              <c:f>'28RS'!$I$3:$I$52</c:f>
              <c:numCache>
                <c:formatCode>General</c:formatCode>
                <c:ptCount val="50"/>
                <c:pt idx="0">
                  <c:v>18.600000000000001</c:v>
                </c:pt>
                <c:pt idx="1">
                  <c:v>18.3</c:v>
                </c:pt>
                <c:pt idx="2">
                  <c:v>18.600000000000001</c:v>
                </c:pt>
                <c:pt idx="3">
                  <c:v>18.899999999999999</c:v>
                </c:pt>
                <c:pt idx="4">
                  <c:v>18.3</c:v>
                </c:pt>
                <c:pt idx="5">
                  <c:v>18.399999999999999</c:v>
                </c:pt>
                <c:pt idx="6">
                  <c:v>18.3</c:v>
                </c:pt>
                <c:pt idx="7">
                  <c:v>18.399999999999999</c:v>
                </c:pt>
                <c:pt idx="8">
                  <c:v>18.7</c:v>
                </c:pt>
                <c:pt idx="9">
                  <c:v>18.2</c:v>
                </c:pt>
                <c:pt idx="10">
                  <c:v>18.3</c:v>
                </c:pt>
                <c:pt idx="11">
                  <c:v>18.3</c:v>
                </c:pt>
                <c:pt idx="12">
                  <c:v>18.2</c:v>
                </c:pt>
                <c:pt idx="13">
                  <c:v>18.3</c:v>
                </c:pt>
                <c:pt idx="14">
                  <c:v>18.2</c:v>
                </c:pt>
                <c:pt idx="15">
                  <c:v>18.2</c:v>
                </c:pt>
                <c:pt idx="16">
                  <c:v>18.399999999999999</c:v>
                </c:pt>
                <c:pt idx="17">
                  <c:v>18.3</c:v>
                </c:pt>
                <c:pt idx="18">
                  <c:v>18.2</c:v>
                </c:pt>
                <c:pt idx="19">
                  <c:v>18.600000000000001</c:v>
                </c:pt>
                <c:pt idx="20">
                  <c:v>18.2</c:v>
                </c:pt>
                <c:pt idx="21">
                  <c:v>18.399999999999999</c:v>
                </c:pt>
                <c:pt idx="22">
                  <c:v>18.2</c:v>
                </c:pt>
                <c:pt idx="23">
                  <c:v>18.3</c:v>
                </c:pt>
                <c:pt idx="24">
                  <c:v>18.600000000000001</c:v>
                </c:pt>
                <c:pt idx="25">
                  <c:v>18.100000000000001</c:v>
                </c:pt>
                <c:pt idx="26">
                  <c:v>18.399999999999999</c:v>
                </c:pt>
                <c:pt idx="27">
                  <c:v>18.600000000000001</c:v>
                </c:pt>
                <c:pt idx="28">
                  <c:v>18.399999999999999</c:v>
                </c:pt>
                <c:pt idx="29">
                  <c:v>18.3</c:v>
                </c:pt>
                <c:pt idx="30">
                  <c:v>18.3</c:v>
                </c:pt>
                <c:pt idx="31">
                  <c:v>18.2</c:v>
                </c:pt>
                <c:pt idx="32">
                  <c:v>18.7</c:v>
                </c:pt>
                <c:pt idx="33">
                  <c:v>18.3</c:v>
                </c:pt>
                <c:pt idx="34">
                  <c:v>18.3</c:v>
                </c:pt>
                <c:pt idx="35">
                  <c:v>18.2</c:v>
                </c:pt>
                <c:pt idx="36">
                  <c:v>18.2</c:v>
                </c:pt>
                <c:pt idx="37">
                  <c:v>18.2</c:v>
                </c:pt>
                <c:pt idx="38">
                  <c:v>18.2</c:v>
                </c:pt>
                <c:pt idx="39">
                  <c:v>18.100000000000001</c:v>
                </c:pt>
                <c:pt idx="40">
                  <c:v>18.399999999999999</c:v>
                </c:pt>
                <c:pt idx="41">
                  <c:v>18.2</c:v>
                </c:pt>
                <c:pt idx="42">
                  <c:v>18.3</c:v>
                </c:pt>
                <c:pt idx="43">
                  <c:v>18.7</c:v>
                </c:pt>
                <c:pt idx="44">
                  <c:v>18.2</c:v>
                </c:pt>
                <c:pt idx="45">
                  <c:v>18.600000000000001</c:v>
                </c:pt>
                <c:pt idx="46">
                  <c:v>18.600000000000001</c:v>
                </c:pt>
                <c:pt idx="47">
                  <c:v>18.399999999999999</c:v>
                </c:pt>
                <c:pt idx="48">
                  <c:v>18.8</c:v>
                </c:pt>
                <c:pt idx="49">
                  <c:v>18.2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71584"/>
        <c:axId val="70381568"/>
      </c:lineChart>
      <c:catAx>
        <c:axId val="70371584"/>
        <c:scaling>
          <c:orientation val="minMax"/>
        </c:scaling>
        <c:delete val="0"/>
        <c:axPos val="b"/>
        <c:majorTickMark val="out"/>
        <c:minorTickMark val="none"/>
        <c:tickLblPos val="nextTo"/>
        <c:crossAx val="70381568"/>
        <c:crosses val="autoZero"/>
        <c:auto val="1"/>
        <c:lblAlgn val="ctr"/>
        <c:lblOffset val="100"/>
        <c:noMultiLvlLbl val="0"/>
      </c:catAx>
      <c:valAx>
        <c:axId val="70381568"/>
        <c:scaling>
          <c:orientation val="minMax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371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'29LC'!$B$2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'29LC'!$B$3:$B$52</c:f>
              <c:numCache>
                <c:formatCode>General</c:formatCode>
                <c:ptCount val="50"/>
                <c:pt idx="0">
                  <c:v>0.4</c:v>
                </c:pt>
                <c:pt idx="1">
                  <c:v>0.5</c:v>
                </c:pt>
                <c:pt idx="2">
                  <c:v>0.1</c:v>
                </c:pt>
                <c:pt idx="3">
                  <c:v>0.4</c:v>
                </c:pt>
                <c:pt idx="4">
                  <c:v>0.5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0.4</c:v>
                </c:pt>
                <c:pt idx="9">
                  <c:v>0.6</c:v>
                </c:pt>
                <c:pt idx="10">
                  <c:v>0.5</c:v>
                </c:pt>
                <c:pt idx="11">
                  <c:v>0.6</c:v>
                </c:pt>
                <c:pt idx="12">
                  <c:v>0.2</c:v>
                </c:pt>
                <c:pt idx="13">
                  <c:v>0.4</c:v>
                </c:pt>
                <c:pt idx="14">
                  <c:v>0.6</c:v>
                </c:pt>
                <c:pt idx="15">
                  <c:v>0.5</c:v>
                </c:pt>
                <c:pt idx="16">
                  <c:v>0.5</c:v>
                </c:pt>
                <c:pt idx="17">
                  <c:v>0.4</c:v>
                </c:pt>
                <c:pt idx="18">
                  <c:v>0.5</c:v>
                </c:pt>
                <c:pt idx="19">
                  <c:v>0.2</c:v>
                </c:pt>
                <c:pt idx="20">
                  <c:v>0.5</c:v>
                </c:pt>
                <c:pt idx="21">
                  <c:v>0.4</c:v>
                </c:pt>
                <c:pt idx="22">
                  <c:v>0.2</c:v>
                </c:pt>
                <c:pt idx="23">
                  <c:v>0.5</c:v>
                </c:pt>
                <c:pt idx="24">
                  <c:v>0.5</c:v>
                </c:pt>
                <c:pt idx="25">
                  <c:v>0.4</c:v>
                </c:pt>
                <c:pt idx="26">
                  <c:v>0.2</c:v>
                </c:pt>
                <c:pt idx="27">
                  <c:v>0.6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0.4</c:v>
                </c:pt>
                <c:pt idx="34">
                  <c:v>0.5</c:v>
                </c:pt>
                <c:pt idx="35">
                  <c:v>0.4</c:v>
                </c:pt>
                <c:pt idx="36">
                  <c:v>0.6</c:v>
                </c:pt>
                <c:pt idx="37">
                  <c:v>0.4</c:v>
                </c:pt>
                <c:pt idx="38">
                  <c:v>0.4</c:v>
                </c:pt>
                <c:pt idx="39">
                  <c:v>0.4</c:v>
                </c:pt>
                <c:pt idx="40">
                  <c:v>0.4</c:v>
                </c:pt>
                <c:pt idx="41">
                  <c:v>0.5</c:v>
                </c:pt>
                <c:pt idx="42">
                  <c:v>0.5</c:v>
                </c:pt>
                <c:pt idx="43">
                  <c:v>0.4</c:v>
                </c:pt>
                <c:pt idx="44">
                  <c:v>0.5</c:v>
                </c:pt>
                <c:pt idx="45">
                  <c:v>0.4</c:v>
                </c:pt>
                <c:pt idx="46">
                  <c:v>0.4</c:v>
                </c:pt>
                <c:pt idx="47">
                  <c:v>0.5</c:v>
                </c:pt>
                <c:pt idx="48">
                  <c:v>0.5</c:v>
                </c:pt>
                <c:pt idx="49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'29LC'!$C$2</c:f>
              <c:strCache>
                <c:ptCount val="1"/>
                <c:pt idx="0">
                  <c:v>279</c:v>
                </c:pt>
              </c:strCache>
            </c:strRef>
          </c:tx>
          <c:val>
            <c:numRef>
              <c:f>'29LC'!$C$3:$C$52</c:f>
              <c:numCache>
                <c:formatCode>General</c:formatCode>
                <c:ptCount val="50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0.2</c:v>
                </c:pt>
                <c:pt idx="4">
                  <c:v>0.4</c:v>
                </c:pt>
                <c:pt idx="5">
                  <c:v>0.1</c:v>
                </c:pt>
                <c:pt idx="6">
                  <c:v>0.2</c:v>
                </c:pt>
                <c:pt idx="7">
                  <c:v>0.4</c:v>
                </c:pt>
                <c:pt idx="8">
                  <c:v>0</c:v>
                </c:pt>
                <c:pt idx="9">
                  <c:v>0.2</c:v>
                </c:pt>
                <c:pt idx="10">
                  <c:v>0.5</c:v>
                </c:pt>
                <c:pt idx="11">
                  <c:v>0.5</c:v>
                </c:pt>
                <c:pt idx="12">
                  <c:v>0.2</c:v>
                </c:pt>
                <c:pt idx="13">
                  <c:v>0.2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0.2</c:v>
                </c:pt>
                <c:pt idx="19">
                  <c:v>0.1</c:v>
                </c:pt>
                <c:pt idx="20">
                  <c:v>0.5</c:v>
                </c:pt>
                <c:pt idx="21">
                  <c:v>0.2</c:v>
                </c:pt>
                <c:pt idx="22">
                  <c:v>0.2</c:v>
                </c:pt>
                <c:pt idx="23">
                  <c:v>0.1</c:v>
                </c:pt>
                <c:pt idx="24">
                  <c:v>0.2</c:v>
                </c:pt>
                <c:pt idx="25">
                  <c:v>0.4</c:v>
                </c:pt>
                <c:pt idx="26">
                  <c:v>0.1</c:v>
                </c:pt>
                <c:pt idx="27">
                  <c:v>0.2</c:v>
                </c:pt>
                <c:pt idx="28">
                  <c:v>0.4</c:v>
                </c:pt>
                <c:pt idx="29">
                  <c:v>0.5</c:v>
                </c:pt>
                <c:pt idx="30">
                  <c:v>0.1</c:v>
                </c:pt>
                <c:pt idx="31">
                  <c:v>0.6</c:v>
                </c:pt>
                <c:pt idx="32">
                  <c:v>0.4</c:v>
                </c:pt>
                <c:pt idx="33">
                  <c:v>0.4</c:v>
                </c:pt>
                <c:pt idx="34">
                  <c:v>0.2</c:v>
                </c:pt>
                <c:pt idx="35">
                  <c:v>0.2</c:v>
                </c:pt>
                <c:pt idx="36">
                  <c:v>0.1</c:v>
                </c:pt>
                <c:pt idx="37">
                  <c:v>0</c:v>
                </c:pt>
                <c:pt idx="38">
                  <c:v>0.2</c:v>
                </c:pt>
                <c:pt idx="39">
                  <c:v>0.5</c:v>
                </c:pt>
                <c:pt idx="40">
                  <c:v>0.4</c:v>
                </c:pt>
                <c:pt idx="41">
                  <c:v>0.2</c:v>
                </c:pt>
                <c:pt idx="42">
                  <c:v>0.4</c:v>
                </c:pt>
                <c:pt idx="43">
                  <c:v>0.5</c:v>
                </c:pt>
                <c:pt idx="44">
                  <c:v>0.4</c:v>
                </c:pt>
                <c:pt idx="45">
                  <c:v>0.2</c:v>
                </c:pt>
                <c:pt idx="46">
                  <c:v>0.1</c:v>
                </c:pt>
                <c:pt idx="47">
                  <c:v>0.1</c:v>
                </c:pt>
                <c:pt idx="48">
                  <c:v>0.4</c:v>
                </c:pt>
                <c:pt idx="49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'29LC'!$D$2</c:f>
              <c:strCache>
                <c:ptCount val="1"/>
                <c:pt idx="0">
                  <c:v>243</c:v>
                </c:pt>
              </c:strCache>
            </c:strRef>
          </c:tx>
          <c:val>
            <c:numRef>
              <c:f>'29LC'!$D$3:$D$52</c:f>
              <c:numCache>
                <c:formatCode>General</c:formatCode>
                <c:ptCount val="50"/>
                <c:pt idx="0">
                  <c:v>1.6</c:v>
                </c:pt>
                <c:pt idx="1">
                  <c:v>1.7</c:v>
                </c:pt>
                <c:pt idx="2">
                  <c:v>1.6</c:v>
                </c:pt>
                <c:pt idx="3">
                  <c:v>1.6</c:v>
                </c:pt>
                <c:pt idx="4">
                  <c:v>1.6</c:v>
                </c:pt>
                <c:pt idx="5">
                  <c:v>1.5</c:v>
                </c:pt>
                <c:pt idx="6">
                  <c:v>1.3</c:v>
                </c:pt>
                <c:pt idx="7">
                  <c:v>1.5</c:v>
                </c:pt>
                <c:pt idx="8">
                  <c:v>1.5</c:v>
                </c:pt>
                <c:pt idx="9">
                  <c:v>1.2</c:v>
                </c:pt>
                <c:pt idx="10">
                  <c:v>1.1000000000000001</c:v>
                </c:pt>
                <c:pt idx="11">
                  <c:v>1.5</c:v>
                </c:pt>
                <c:pt idx="12">
                  <c:v>1.5</c:v>
                </c:pt>
                <c:pt idx="13">
                  <c:v>1.3</c:v>
                </c:pt>
                <c:pt idx="14">
                  <c:v>1.3</c:v>
                </c:pt>
                <c:pt idx="15">
                  <c:v>1.3</c:v>
                </c:pt>
                <c:pt idx="16">
                  <c:v>1.2</c:v>
                </c:pt>
                <c:pt idx="17">
                  <c:v>1.3</c:v>
                </c:pt>
                <c:pt idx="18">
                  <c:v>1.6</c:v>
                </c:pt>
                <c:pt idx="19">
                  <c:v>1.3</c:v>
                </c:pt>
                <c:pt idx="20">
                  <c:v>1.1000000000000001</c:v>
                </c:pt>
                <c:pt idx="21">
                  <c:v>1.5</c:v>
                </c:pt>
                <c:pt idx="22">
                  <c:v>1.2</c:v>
                </c:pt>
                <c:pt idx="23">
                  <c:v>1.1000000000000001</c:v>
                </c:pt>
                <c:pt idx="24">
                  <c:v>1.1000000000000001</c:v>
                </c:pt>
                <c:pt idx="25">
                  <c:v>1.5</c:v>
                </c:pt>
                <c:pt idx="26">
                  <c:v>1.3</c:v>
                </c:pt>
                <c:pt idx="27">
                  <c:v>1.2</c:v>
                </c:pt>
                <c:pt idx="28">
                  <c:v>1.2</c:v>
                </c:pt>
                <c:pt idx="29">
                  <c:v>1.2</c:v>
                </c:pt>
                <c:pt idx="30">
                  <c:v>1.2</c:v>
                </c:pt>
                <c:pt idx="31">
                  <c:v>1.2</c:v>
                </c:pt>
                <c:pt idx="32">
                  <c:v>1.2</c:v>
                </c:pt>
                <c:pt idx="33">
                  <c:v>1.5</c:v>
                </c:pt>
                <c:pt idx="34">
                  <c:v>1.3</c:v>
                </c:pt>
                <c:pt idx="35">
                  <c:v>1.3</c:v>
                </c:pt>
                <c:pt idx="36">
                  <c:v>1.2</c:v>
                </c:pt>
                <c:pt idx="37">
                  <c:v>1.1000000000000001</c:v>
                </c:pt>
                <c:pt idx="38">
                  <c:v>1.2</c:v>
                </c:pt>
                <c:pt idx="39">
                  <c:v>1.1000000000000001</c:v>
                </c:pt>
                <c:pt idx="40">
                  <c:v>1.5</c:v>
                </c:pt>
                <c:pt idx="41">
                  <c:v>1.1000000000000001</c:v>
                </c:pt>
                <c:pt idx="42">
                  <c:v>1.3</c:v>
                </c:pt>
                <c:pt idx="43">
                  <c:v>1.2</c:v>
                </c:pt>
                <c:pt idx="44">
                  <c:v>1.3</c:v>
                </c:pt>
                <c:pt idx="45">
                  <c:v>1.2</c:v>
                </c:pt>
                <c:pt idx="46">
                  <c:v>1.1000000000000001</c:v>
                </c:pt>
                <c:pt idx="47">
                  <c:v>1.1000000000000001</c:v>
                </c:pt>
                <c:pt idx="48">
                  <c:v>1.1000000000000001</c:v>
                </c:pt>
                <c:pt idx="49">
                  <c:v>1.1000000000000001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'29LC'!$E$2</c:f>
              <c:strCache>
                <c:ptCount val="1"/>
                <c:pt idx="0">
                  <c:v>234</c:v>
                </c:pt>
              </c:strCache>
            </c:strRef>
          </c:tx>
          <c:val>
            <c:numRef>
              <c:f>'29LC'!$E$3:$E$52</c:f>
              <c:numCache>
                <c:formatCode>General</c:formatCode>
                <c:ptCount val="50"/>
                <c:pt idx="0">
                  <c:v>0.5</c:v>
                </c:pt>
                <c:pt idx="1">
                  <c:v>0.2</c:v>
                </c:pt>
                <c:pt idx="2">
                  <c:v>0.5</c:v>
                </c:pt>
                <c:pt idx="3">
                  <c:v>0.5</c:v>
                </c:pt>
                <c:pt idx="4">
                  <c:v>0.4</c:v>
                </c:pt>
                <c:pt idx="5">
                  <c:v>0.5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0.2</c:v>
                </c:pt>
                <c:pt idx="11">
                  <c:v>0.2</c:v>
                </c:pt>
                <c:pt idx="12">
                  <c:v>0.5</c:v>
                </c:pt>
                <c:pt idx="13">
                  <c:v>0.4</c:v>
                </c:pt>
                <c:pt idx="14">
                  <c:v>0.4</c:v>
                </c:pt>
                <c:pt idx="15">
                  <c:v>0.5</c:v>
                </c:pt>
                <c:pt idx="16">
                  <c:v>0.2</c:v>
                </c:pt>
                <c:pt idx="17">
                  <c:v>0.4</c:v>
                </c:pt>
                <c:pt idx="18">
                  <c:v>0.5</c:v>
                </c:pt>
                <c:pt idx="19">
                  <c:v>0.5</c:v>
                </c:pt>
                <c:pt idx="20">
                  <c:v>0.2</c:v>
                </c:pt>
                <c:pt idx="21">
                  <c:v>0.2</c:v>
                </c:pt>
                <c:pt idx="22">
                  <c:v>0.4</c:v>
                </c:pt>
                <c:pt idx="23">
                  <c:v>0.5</c:v>
                </c:pt>
                <c:pt idx="24">
                  <c:v>0.4</c:v>
                </c:pt>
                <c:pt idx="25">
                  <c:v>0.2</c:v>
                </c:pt>
                <c:pt idx="26">
                  <c:v>0.4</c:v>
                </c:pt>
                <c:pt idx="27">
                  <c:v>0.4</c:v>
                </c:pt>
                <c:pt idx="28">
                  <c:v>0.2</c:v>
                </c:pt>
                <c:pt idx="29">
                  <c:v>0.2</c:v>
                </c:pt>
                <c:pt idx="30">
                  <c:v>0.4</c:v>
                </c:pt>
                <c:pt idx="31">
                  <c:v>0.2</c:v>
                </c:pt>
                <c:pt idx="32">
                  <c:v>0.1</c:v>
                </c:pt>
                <c:pt idx="33">
                  <c:v>0.4</c:v>
                </c:pt>
                <c:pt idx="34">
                  <c:v>0.2</c:v>
                </c:pt>
                <c:pt idx="35">
                  <c:v>0.5</c:v>
                </c:pt>
                <c:pt idx="36">
                  <c:v>0.2</c:v>
                </c:pt>
                <c:pt idx="37">
                  <c:v>0.4</c:v>
                </c:pt>
                <c:pt idx="38">
                  <c:v>0.5</c:v>
                </c:pt>
                <c:pt idx="39">
                  <c:v>0.5</c:v>
                </c:pt>
                <c:pt idx="40">
                  <c:v>0.4</c:v>
                </c:pt>
                <c:pt idx="41">
                  <c:v>0.2</c:v>
                </c:pt>
                <c:pt idx="42">
                  <c:v>0.4</c:v>
                </c:pt>
                <c:pt idx="43">
                  <c:v>0.1</c:v>
                </c:pt>
                <c:pt idx="44">
                  <c:v>0.4</c:v>
                </c:pt>
                <c:pt idx="45">
                  <c:v>0.4</c:v>
                </c:pt>
                <c:pt idx="46">
                  <c:v>0.4</c:v>
                </c:pt>
                <c:pt idx="47">
                  <c:v>0.4</c:v>
                </c:pt>
                <c:pt idx="48">
                  <c:v>0.2</c:v>
                </c:pt>
                <c:pt idx="49">
                  <c:v>0.1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'29LC'!$F$2</c:f>
              <c:strCache>
                <c:ptCount val="1"/>
                <c:pt idx="0">
                  <c:v>85</c:v>
                </c:pt>
              </c:strCache>
            </c:strRef>
          </c:tx>
          <c:val>
            <c:numRef>
              <c:f>'29LC'!$F$3:$F$52</c:f>
              <c:numCache>
                <c:formatCode>General</c:formatCode>
                <c:ptCount val="50"/>
                <c:pt idx="0">
                  <c:v>0.7</c:v>
                </c:pt>
                <c:pt idx="1">
                  <c:v>0.6</c:v>
                </c:pt>
                <c:pt idx="2">
                  <c:v>0.7</c:v>
                </c:pt>
                <c:pt idx="3">
                  <c:v>0.9</c:v>
                </c:pt>
                <c:pt idx="4">
                  <c:v>0.5</c:v>
                </c:pt>
                <c:pt idx="5">
                  <c:v>0.9</c:v>
                </c:pt>
                <c:pt idx="6">
                  <c:v>0.7</c:v>
                </c:pt>
                <c:pt idx="7">
                  <c:v>0.4</c:v>
                </c:pt>
                <c:pt idx="8">
                  <c:v>0.6</c:v>
                </c:pt>
                <c:pt idx="9">
                  <c:v>0.9</c:v>
                </c:pt>
                <c:pt idx="10">
                  <c:v>0.7</c:v>
                </c:pt>
                <c:pt idx="11">
                  <c:v>1</c:v>
                </c:pt>
                <c:pt idx="12">
                  <c:v>0.9</c:v>
                </c:pt>
                <c:pt idx="13">
                  <c:v>0.9</c:v>
                </c:pt>
                <c:pt idx="14">
                  <c:v>0.7</c:v>
                </c:pt>
                <c:pt idx="15">
                  <c:v>0.6</c:v>
                </c:pt>
                <c:pt idx="16">
                  <c:v>0.7</c:v>
                </c:pt>
                <c:pt idx="17">
                  <c:v>0.6</c:v>
                </c:pt>
                <c:pt idx="18">
                  <c:v>0.6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1</c:v>
                </c:pt>
                <c:pt idx="23">
                  <c:v>1</c:v>
                </c:pt>
                <c:pt idx="24">
                  <c:v>0.9</c:v>
                </c:pt>
                <c:pt idx="25">
                  <c:v>0.6</c:v>
                </c:pt>
                <c:pt idx="26">
                  <c:v>0.9</c:v>
                </c:pt>
                <c:pt idx="27">
                  <c:v>0.6</c:v>
                </c:pt>
                <c:pt idx="28">
                  <c:v>0.7</c:v>
                </c:pt>
                <c:pt idx="29">
                  <c:v>0.7</c:v>
                </c:pt>
                <c:pt idx="30">
                  <c:v>0.7</c:v>
                </c:pt>
                <c:pt idx="31">
                  <c:v>0.6</c:v>
                </c:pt>
                <c:pt idx="32">
                  <c:v>0.7</c:v>
                </c:pt>
                <c:pt idx="33">
                  <c:v>0.7</c:v>
                </c:pt>
                <c:pt idx="34">
                  <c:v>0.6</c:v>
                </c:pt>
                <c:pt idx="35">
                  <c:v>0.7</c:v>
                </c:pt>
                <c:pt idx="36">
                  <c:v>0.7</c:v>
                </c:pt>
                <c:pt idx="37">
                  <c:v>0.6</c:v>
                </c:pt>
                <c:pt idx="38">
                  <c:v>0.7</c:v>
                </c:pt>
                <c:pt idx="39">
                  <c:v>0.9</c:v>
                </c:pt>
                <c:pt idx="40">
                  <c:v>0.7</c:v>
                </c:pt>
                <c:pt idx="41">
                  <c:v>0.9</c:v>
                </c:pt>
                <c:pt idx="42">
                  <c:v>0.9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0.7</c:v>
                </c:pt>
                <c:pt idx="47">
                  <c:v>0.9</c:v>
                </c:pt>
                <c:pt idx="48">
                  <c:v>0.6</c:v>
                </c:pt>
                <c:pt idx="49">
                  <c:v>0.6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'29LC'!$G$2</c:f>
              <c:strCache>
                <c:ptCount val="1"/>
                <c:pt idx="0">
                  <c:v>27</c:v>
                </c:pt>
              </c:strCache>
            </c:strRef>
          </c:tx>
          <c:val>
            <c:numRef>
              <c:f>'29LC'!$G$3:$G$52</c:f>
              <c:numCache>
                <c:formatCode>General</c:formatCode>
                <c:ptCount val="50"/>
                <c:pt idx="0">
                  <c:v>0.7</c:v>
                </c:pt>
                <c:pt idx="1">
                  <c:v>0.9</c:v>
                </c:pt>
                <c:pt idx="2">
                  <c:v>0.7</c:v>
                </c:pt>
                <c:pt idx="3">
                  <c:v>0.9</c:v>
                </c:pt>
                <c:pt idx="4">
                  <c:v>0.7</c:v>
                </c:pt>
                <c:pt idx="5">
                  <c:v>0.9</c:v>
                </c:pt>
                <c:pt idx="6">
                  <c:v>0.9</c:v>
                </c:pt>
                <c:pt idx="7">
                  <c:v>0.7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0.7</c:v>
                </c:pt>
                <c:pt idx="13">
                  <c:v>0.9</c:v>
                </c:pt>
                <c:pt idx="14">
                  <c:v>0.7</c:v>
                </c:pt>
                <c:pt idx="15">
                  <c:v>0.7</c:v>
                </c:pt>
                <c:pt idx="16">
                  <c:v>0.9</c:v>
                </c:pt>
                <c:pt idx="17">
                  <c:v>0.7</c:v>
                </c:pt>
                <c:pt idx="18">
                  <c:v>0.6</c:v>
                </c:pt>
                <c:pt idx="19">
                  <c:v>0.6</c:v>
                </c:pt>
                <c:pt idx="20">
                  <c:v>0.9</c:v>
                </c:pt>
                <c:pt idx="21">
                  <c:v>0.9</c:v>
                </c:pt>
                <c:pt idx="22">
                  <c:v>0.7</c:v>
                </c:pt>
                <c:pt idx="23">
                  <c:v>0.7</c:v>
                </c:pt>
                <c:pt idx="24">
                  <c:v>0.9</c:v>
                </c:pt>
                <c:pt idx="25">
                  <c:v>0.9</c:v>
                </c:pt>
                <c:pt idx="26">
                  <c:v>0.7</c:v>
                </c:pt>
                <c:pt idx="27">
                  <c:v>0.7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  <c:pt idx="31">
                  <c:v>0.6</c:v>
                </c:pt>
                <c:pt idx="32">
                  <c:v>0.9</c:v>
                </c:pt>
                <c:pt idx="33">
                  <c:v>0.7</c:v>
                </c:pt>
                <c:pt idx="34">
                  <c:v>0.9</c:v>
                </c:pt>
                <c:pt idx="35">
                  <c:v>0.9</c:v>
                </c:pt>
                <c:pt idx="36">
                  <c:v>0.9</c:v>
                </c:pt>
                <c:pt idx="37">
                  <c:v>0.7</c:v>
                </c:pt>
                <c:pt idx="38">
                  <c:v>0.9</c:v>
                </c:pt>
                <c:pt idx="39">
                  <c:v>0.6</c:v>
                </c:pt>
                <c:pt idx="40">
                  <c:v>0.7</c:v>
                </c:pt>
                <c:pt idx="41">
                  <c:v>0.9</c:v>
                </c:pt>
                <c:pt idx="42">
                  <c:v>0.7</c:v>
                </c:pt>
                <c:pt idx="43">
                  <c:v>0.7</c:v>
                </c:pt>
                <c:pt idx="44">
                  <c:v>0.7</c:v>
                </c:pt>
                <c:pt idx="45">
                  <c:v>0.6</c:v>
                </c:pt>
                <c:pt idx="46">
                  <c:v>0.7</c:v>
                </c:pt>
                <c:pt idx="47">
                  <c:v>0.9</c:v>
                </c:pt>
                <c:pt idx="48">
                  <c:v>1</c:v>
                </c:pt>
                <c:pt idx="49">
                  <c:v>0.9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'29LC'!$H$2</c:f>
              <c:strCache>
                <c:ptCount val="1"/>
                <c:pt idx="0">
                  <c:v>32</c:v>
                </c:pt>
              </c:strCache>
            </c:strRef>
          </c:tx>
          <c:val>
            <c:numRef>
              <c:f>'29LC'!$H$3:$H$52</c:f>
              <c:numCache>
                <c:formatCode>General</c:formatCode>
                <c:ptCount val="50"/>
                <c:pt idx="0">
                  <c:v>0.4</c:v>
                </c:pt>
                <c:pt idx="1">
                  <c:v>0.5</c:v>
                </c:pt>
                <c:pt idx="2">
                  <c:v>0.4</c:v>
                </c:pt>
                <c:pt idx="3">
                  <c:v>0.6</c:v>
                </c:pt>
                <c:pt idx="4">
                  <c:v>0.6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0.5</c:v>
                </c:pt>
                <c:pt idx="9">
                  <c:v>0.6</c:v>
                </c:pt>
                <c:pt idx="10">
                  <c:v>0.5</c:v>
                </c:pt>
                <c:pt idx="11">
                  <c:v>0.6</c:v>
                </c:pt>
                <c:pt idx="12">
                  <c:v>0.2</c:v>
                </c:pt>
                <c:pt idx="13">
                  <c:v>0.4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0.2</c:v>
                </c:pt>
                <c:pt idx="20">
                  <c:v>0.6</c:v>
                </c:pt>
                <c:pt idx="21">
                  <c:v>0.6</c:v>
                </c:pt>
                <c:pt idx="22">
                  <c:v>0.4</c:v>
                </c:pt>
                <c:pt idx="23">
                  <c:v>0.5</c:v>
                </c:pt>
                <c:pt idx="24">
                  <c:v>0.5</c:v>
                </c:pt>
                <c:pt idx="25">
                  <c:v>0.6</c:v>
                </c:pt>
                <c:pt idx="26">
                  <c:v>0.4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0.5</c:v>
                </c:pt>
                <c:pt idx="31">
                  <c:v>0.5</c:v>
                </c:pt>
                <c:pt idx="32">
                  <c:v>0.6</c:v>
                </c:pt>
                <c:pt idx="33">
                  <c:v>0.4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0.5</c:v>
                </c:pt>
                <c:pt idx="38">
                  <c:v>0.5</c:v>
                </c:pt>
                <c:pt idx="39">
                  <c:v>0.4</c:v>
                </c:pt>
                <c:pt idx="40">
                  <c:v>0.4</c:v>
                </c:pt>
                <c:pt idx="41">
                  <c:v>0.6</c:v>
                </c:pt>
                <c:pt idx="42">
                  <c:v>0.5</c:v>
                </c:pt>
                <c:pt idx="43">
                  <c:v>0.6</c:v>
                </c:pt>
                <c:pt idx="44">
                  <c:v>0.6</c:v>
                </c:pt>
                <c:pt idx="45">
                  <c:v>0.4</c:v>
                </c:pt>
                <c:pt idx="46">
                  <c:v>0.4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'29LC'!$I$2</c:f>
              <c:strCache>
                <c:ptCount val="1"/>
                <c:pt idx="0">
                  <c:v>107</c:v>
                </c:pt>
              </c:strCache>
            </c:strRef>
          </c:tx>
          <c:val>
            <c:numRef>
              <c:f>'29LC'!$I$3:$I$52</c:f>
              <c:numCache>
                <c:formatCode>General</c:formatCode>
                <c:ptCount val="50"/>
                <c:pt idx="0">
                  <c:v>0.9</c:v>
                </c:pt>
                <c:pt idx="1">
                  <c:v>1</c:v>
                </c:pt>
                <c:pt idx="2">
                  <c:v>1</c:v>
                </c:pt>
                <c:pt idx="3">
                  <c:v>0.6</c:v>
                </c:pt>
                <c:pt idx="4">
                  <c:v>1</c:v>
                </c:pt>
                <c:pt idx="5">
                  <c:v>1.1000000000000001</c:v>
                </c:pt>
                <c:pt idx="6">
                  <c:v>1.2</c:v>
                </c:pt>
                <c:pt idx="7">
                  <c:v>1.2</c:v>
                </c:pt>
                <c:pt idx="8">
                  <c:v>0.9</c:v>
                </c:pt>
                <c:pt idx="9">
                  <c:v>1</c:v>
                </c:pt>
                <c:pt idx="10">
                  <c:v>1</c:v>
                </c:pt>
                <c:pt idx="11">
                  <c:v>0.9</c:v>
                </c:pt>
                <c:pt idx="12">
                  <c:v>1.2</c:v>
                </c:pt>
                <c:pt idx="13">
                  <c:v>1.2</c:v>
                </c:pt>
                <c:pt idx="14">
                  <c:v>1.3</c:v>
                </c:pt>
                <c:pt idx="15">
                  <c:v>1.2</c:v>
                </c:pt>
                <c:pt idx="16">
                  <c:v>1</c:v>
                </c:pt>
                <c:pt idx="17">
                  <c:v>1.2</c:v>
                </c:pt>
                <c:pt idx="18">
                  <c:v>1</c:v>
                </c:pt>
                <c:pt idx="19">
                  <c:v>1.2</c:v>
                </c:pt>
                <c:pt idx="20">
                  <c:v>1.1000000000000001</c:v>
                </c:pt>
                <c:pt idx="21">
                  <c:v>1.2</c:v>
                </c:pt>
                <c:pt idx="22">
                  <c:v>1.2</c:v>
                </c:pt>
                <c:pt idx="23">
                  <c:v>0.7</c:v>
                </c:pt>
                <c:pt idx="24">
                  <c:v>1.1000000000000001</c:v>
                </c:pt>
                <c:pt idx="25">
                  <c:v>0.9</c:v>
                </c:pt>
                <c:pt idx="26">
                  <c:v>0.9</c:v>
                </c:pt>
                <c:pt idx="27">
                  <c:v>1.1000000000000001</c:v>
                </c:pt>
                <c:pt idx="28">
                  <c:v>1.1000000000000001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0.9</c:v>
                </c:pt>
                <c:pt idx="33">
                  <c:v>1</c:v>
                </c:pt>
                <c:pt idx="34">
                  <c:v>0.9</c:v>
                </c:pt>
                <c:pt idx="35">
                  <c:v>0.7</c:v>
                </c:pt>
                <c:pt idx="36">
                  <c:v>0.9</c:v>
                </c:pt>
                <c:pt idx="37">
                  <c:v>0.9</c:v>
                </c:pt>
                <c:pt idx="38">
                  <c:v>0.7</c:v>
                </c:pt>
                <c:pt idx="39">
                  <c:v>0.9</c:v>
                </c:pt>
                <c:pt idx="40">
                  <c:v>0.9</c:v>
                </c:pt>
                <c:pt idx="41">
                  <c:v>0.7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1.3</c:v>
                </c:pt>
                <c:pt idx="46">
                  <c:v>0.9</c:v>
                </c:pt>
                <c:pt idx="47">
                  <c:v>0.6</c:v>
                </c:pt>
                <c:pt idx="48">
                  <c:v>0.7</c:v>
                </c:pt>
                <c:pt idx="49">
                  <c:v>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08448"/>
        <c:axId val="70422528"/>
      </c:lineChart>
      <c:catAx>
        <c:axId val="70408448"/>
        <c:scaling>
          <c:orientation val="minMax"/>
        </c:scaling>
        <c:delete val="0"/>
        <c:axPos val="b"/>
        <c:majorTickMark val="out"/>
        <c:minorTickMark val="none"/>
        <c:tickLblPos val="nextTo"/>
        <c:crossAx val="70422528"/>
        <c:crosses val="autoZero"/>
        <c:auto val="1"/>
        <c:lblAlgn val="ctr"/>
        <c:lblOffset val="100"/>
        <c:noMultiLvlLbl val="0"/>
      </c:catAx>
      <c:valAx>
        <c:axId val="70422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408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'29RS'!$B$2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'29RS'!$B$3:$B$52</c:f>
              <c:numCache>
                <c:formatCode>General</c:formatCode>
                <c:ptCount val="50"/>
                <c:pt idx="0">
                  <c:v>21.6</c:v>
                </c:pt>
                <c:pt idx="1">
                  <c:v>21.6</c:v>
                </c:pt>
                <c:pt idx="2">
                  <c:v>21.5</c:v>
                </c:pt>
                <c:pt idx="3">
                  <c:v>21.4</c:v>
                </c:pt>
                <c:pt idx="4">
                  <c:v>21.6</c:v>
                </c:pt>
                <c:pt idx="5">
                  <c:v>21.5</c:v>
                </c:pt>
                <c:pt idx="6">
                  <c:v>21.6</c:v>
                </c:pt>
                <c:pt idx="7">
                  <c:v>21.7</c:v>
                </c:pt>
                <c:pt idx="8">
                  <c:v>21.6</c:v>
                </c:pt>
                <c:pt idx="9">
                  <c:v>21.6</c:v>
                </c:pt>
                <c:pt idx="10">
                  <c:v>21.6</c:v>
                </c:pt>
                <c:pt idx="11">
                  <c:v>21.9</c:v>
                </c:pt>
                <c:pt idx="12">
                  <c:v>21.4</c:v>
                </c:pt>
                <c:pt idx="13">
                  <c:v>21.5</c:v>
                </c:pt>
                <c:pt idx="14">
                  <c:v>21.7</c:v>
                </c:pt>
                <c:pt idx="15">
                  <c:v>21.4</c:v>
                </c:pt>
                <c:pt idx="16">
                  <c:v>21.6</c:v>
                </c:pt>
                <c:pt idx="17">
                  <c:v>21.6</c:v>
                </c:pt>
                <c:pt idx="18">
                  <c:v>21.6</c:v>
                </c:pt>
                <c:pt idx="19">
                  <c:v>21.5</c:v>
                </c:pt>
                <c:pt idx="20">
                  <c:v>21.6</c:v>
                </c:pt>
                <c:pt idx="21">
                  <c:v>21.5</c:v>
                </c:pt>
                <c:pt idx="22">
                  <c:v>21.6</c:v>
                </c:pt>
                <c:pt idx="23">
                  <c:v>21.6</c:v>
                </c:pt>
                <c:pt idx="24">
                  <c:v>21.7</c:v>
                </c:pt>
                <c:pt idx="25">
                  <c:v>21.6</c:v>
                </c:pt>
                <c:pt idx="26">
                  <c:v>21.4</c:v>
                </c:pt>
                <c:pt idx="27">
                  <c:v>21.4</c:v>
                </c:pt>
                <c:pt idx="28">
                  <c:v>21.7</c:v>
                </c:pt>
                <c:pt idx="29">
                  <c:v>21.4</c:v>
                </c:pt>
                <c:pt idx="30">
                  <c:v>21.6</c:v>
                </c:pt>
                <c:pt idx="31">
                  <c:v>21.5</c:v>
                </c:pt>
                <c:pt idx="32">
                  <c:v>21.6</c:v>
                </c:pt>
                <c:pt idx="33">
                  <c:v>21.6</c:v>
                </c:pt>
                <c:pt idx="34">
                  <c:v>21.4</c:v>
                </c:pt>
                <c:pt idx="35">
                  <c:v>21.6</c:v>
                </c:pt>
                <c:pt idx="36">
                  <c:v>21.6</c:v>
                </c:pt>
                <c:pt idx="37">
                  <c:v>21.6</c:v>
                </c:pt>
                <c:pt idx="38">
                  <c:v>21.5</c:v>
                </c:pt>
                <c:pt idx="39">
                  <c:v>21.5</c:v>
                </c:pt>
                <c:pt idx="40">
                  <c:v>21.5</c:v>
                </c:pt>
                <c:pt idx="41">
                  <c:v>21.5</c:v>
                </c:pt>
                <c:pt idx="42">
                  <c:v>21.6</c:v>
                </c:pt>
                <c:pt idx="43">
                  <c:v>21.7</c:v>
                </c:pt>
                <c:pt idx="44">
                  <c:v>21.4</c:v>
                </c:pt>
                <c:pt idx="45">
                  <c:v>21.6</c:v>
                </c:pt>
                <c:pt idx="46">
                  <c:v>21.6</c:v>
                </c:pt>
                <c:pt idx="47">
                  <c:v>21.5</c:v>
                </c:pt>
                <c:pt idx="48">
                  <c:v>21.6</c:v>
                </c:pt>
                <c:pt idx="49">
                  <c:v>21.4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'29RS'!$C$2</c:f>
              <c:strCache>
                <c:ptCount val="1"/>
                <c:pt idx="0">
                  <c:v>279</c:v>
                </c:pt>
              </c:strCache>
            </c:strRef>
          </c:tx>
          <c:val>
            <c:numRef>
              <c:f>'29RS'!$C$3:$C$52</c:f>
              <c:numCache>
                <c:formatCode>General</c:formatCode>
                <c:ptCount val="50"/>
                <c:pt idx="0">
                  <c:v>18.399999999999999</c:v>
                </c:pt>
                <c:pt idx="1">
                  <c:v>18.7</c:v>
                </c:pt>
                <c:pt idx="2">
                  <c:v>18.399999999999999</c:v>
                </c:pt>
                <c:pt idx="3">
                  <c:v>18.399999999999999</c:v>
                </c:pt>
                <c:pt idx="4">
                  <c:v>18.2</c:v>
                </c:pt>
                <c:pt idx="5">
                  <c:v>18.3</c:v>
                </c:pt>
                <c:pt idx="6">
                  <c:v>18.3</c:v>
                </c:pt>
                <c:pt idx="7">
                  <c:v>18.399999999999999</c:v>
                </c:pt>
                <c:pt idx="8">
                  <c:v>18.399999999999999</c:v>
                </c:pt>
                <c:pt idx="9">
                  <c:v>18.2</c:v>
                </c:pt>
                <c:pt idx="10">
                  <c:v>18.2</c:v>
                </c:pt>
                <c:pt idx="11">
                  <c:v>18.3</c:v>
                </c:pt>
                <c:pt idx="12">
                  <c:v>18.2</c:v>
                </c:pt>
                <c:pt idx="13">
                  <c:v>18.3</c:v>
                </c:pt>
                <c:pt idx="14">
                  <c:v>18.2</c:v>
                </c:pt>
                <c:pt idx="15">
                  <c:v>17.899999999999999</c:v>
                </c:pt>
                <c:pt idx="16">
                  <c:v>18.3</c:v>
                </c:pt>
                <c:pt idx="17">
                  <c:v>18.2</c:v>
                </c:pt>
                <c:pt idx="18">
                  <c:v>18.2</c:v>
                </c:pt>
                <c:pt idx="19">
                  <c:v>17.899999999999999</c:v>
                </c:pt>
                <c:pt idx="20">
                  <c:v>18.100000000000001</c:v>
                </c:pt>
                <c:pt idx="21">
                  <c:v>18.100000000000001</c:v>
                </c:pt>
                <c:pt idx="22">
                  <c:v>18.100000000000001</c:v>
                </c:pt>
                <c:pt idx="23">
                  <c:v>18.100000000000001</c:v>
                </c:pt>
                <c:pt idx="24">
                  <c:v>18.2</c:v>
                </c:pt>
                <c:pt idx="25">
                  <c:v>18.3</c:v>
                </c:pt>
                <c:pt idx="26">
                  <c:v>17.899999999999999</c:v>
                </c:pt>
                <c:pt idx="27">
                  <c:v>18.2</c:v>
                </c:pt>
                <c:pt idx="28">
                  <c:v>18.3</c:v>
                </c:pt>
                <c:pt idx="29">
                  <c:v>18.100000000000001</c:v>
                </c:pt>
                <c:pt idx="30">
                  <c:v>17.899999999999999</c:v>
                </c:pt>
                <c:pt idx="31">
                  <c:v>17.8</c:v>
                </c:pt>
                <c:pt idx="32">
                  <c:v>17.899999999999999</c:v>
                </c:pt>
                <c:pt idx="33">
                  <c:v>18.100000000000001</c:v>
                </c:pt>
                <c:pt idx="34">
                  <c:v>17.899999999999999</c:v>
                </c:pt>
                <c:pt idx="35">
                  <c:v>18.2</c:v>
                </c:pt>
                <c:pt idx="36">
                  <c:v>18.2</c:v>
                </c:pt>
                <c:pt idx="37">
                  <c:v>17.899999999999999</c:v>
                </c:pt>
                <c:pt idx="38">
                  <c:v>18.100000000000001</c:v>
                </c:pt>
                <c:pt idx="39">
                  <c:v>18.100000000000001</c:v>
                </c:pt>
                <c:pt idx="40">
                  <c:v>18.100000000000001</c:v>
                </c:pt>
                <c:pt idx="41">
                  <c:v>18.2</c:v>
                </c:pt>
                <c:pt idx="42">
                  <c:v>17.899999999999999</c:v>
                </c:pt>
                <c:pt idx="43">
                  <c:v>18.100000000000001</c:v>
                </c:pt>
                <c:pt idx="44">
                  <c:v>18.3</c:v>
                </c:pt>
                <c:pt idx="45">
                  <c:v>17.899999999999999</c:v>
                </c:pt>
                <c:pt idx="46">
                  <c:v>18.2</c:v>
                </c:pt>
                <c:pt idx="47">
                  <c:v>18.3</c:v>
                </c:pt>
                <c:pt idx="48">
                  <c:v>18.100000000000001</c:v>
                </c:pt>
                <c:pt idx="49">
                  <c:v>18.100000000000001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'29RS'!$D$2</c:f>
              <c:strCache>
                <c:ptCount val="1"/>
                <c:pt idx="0">
                  <c:v>243</c:v>
                </c:pt>
              </c:strCache>
            </c:strRef>
          </c:tx>
          <c:val>
            <c:numRef>
              <c:f>'29RS'!$D$3:$D$52</c:f>
              <c:numCache>
                <c:formatCode>General</c:formatCode>
                <c:ptCount val="50"/>
                <c:pt idx="0">
                  <c:v>24</c:v>
                </c:pt>
                <c:pt idx="1">
                  <c:v>24.3</c:v>
                </c:pt>
                <c:pt idx="2">
                  <c:v>24.3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24.2</c:v>
                </c:pt>
                <c:pt idx="7">
                  <c:v>24</c:v>
                </c:pt>
                <c:pt idx="8">
                  <c:v>23.9</c:v>
                </c:pt>
                <c:pt idx="9">
                  <c:v>23.8</c:v>
                </c:pt>
                <c:pt idx="10">
                  <c:v>23.8</c:v>
                </c:pt>
                <c:pt idx="11">
                  <c:v>23.8</c:v>
                </c:pt>
                <c:pt idx="12">
                  <c:v>24</c:v>
                </c:pt>
                <c:pt idx="13">
                  <c:v>24</c:v>
                </c:pt>
                <c:pt idx="14">
                  <c:v>23.6</c:v>
                </c:pt>
                <c:pt idx="15">
                  <c:v>23.9</c:v>
                </c:pt>
                <c:pt idx="16">
                  <c:v>23.8</c:v>
                </c:pt>
                <c:pt idx="17">
                  <c:v>23.4</c:v>
                </c:pt>
                <c:pt idx="18">
                  <c:v>23.8</c:v>
                </c:pt>
                <c:pt idx="19">
                  <c:v>23.6</c:v>
                </c:pt>
                <c:pt idx="20">
                  <c:v>23.6</c:v>
                </c:pt>
                <c:pt idx="21">
                  <c:v>23.7</c:v>
                </c:pt>
                <c:pt idx="22">
                  <c:v>23.4</c:v>
                </c:pt>
                <c:pt idx="23">
                  <c:v>23.3</c:v>
                </c:pt>
                <c:pt idx="24">
                  <c:v>23.4</c:v>
                </c:pt>
                <c:pt idx="25">
                  <c:v>23.3</c:v>
                </c:pt>
                <c:pt idx="26">
                  <c:v>23.3</c:v>
                </c:pt>
                <c:pt idx="27">
                  <c:v>23.7</c:v>
                </c:pt>
                <c:pt idx="28">
                  <c:v>23.6</c:v>
                </c:pt>
                <c:pt idx="29">
                  <c:v>23.2</c:v>
                </c:pt>
                <c:pt idx="30">
                  <c:v>23.2</c:v>
                </c:pt>
                <c:pt idx="31">
                  <c:v>23.2</c:v>
                </c:pt>
                <c:pt idx="32">
                  <c:v>23.1</c:v>
                </c:pt>
                <c:pt idx="33">
                  <c:v>23.2</c:v>
                </c:pt>
                <c:pt idx="34">
                  <c:v>23.1</c:v>
                </c:pt>
                <c:pt idx="35">
                  <c:v>23.1</c:v>
                </c:pt>
                <c:pt idx="36">
                  <c:v>23.2</c:v>
                </c:pt>
                <c:pt idx="37">
                  <c:v>22.9</c:v>
                </c:pt>
                <c:pt idx="38">
                  <c:v>22.8</c:v>
                </c:pt>
                <c:pt idx="39">
                  <c:v>22.7</c:v>
                </c:pt>
                <c:pt idx="40">
                  <c:v>22.9</c:v>
                </c:pt>
                <c:pt idx="41">
                  <c:v>22.7</c:v>
                </c:pt>
                <c:pt idx="42">
                  <c:v>22.7</c:v>
                </c:pt>
                <c:pt idx="43">
                  <c:v>22.8</c:v>
                </c:pt>
                <c:pt idx="44">
                  <c:v>22.8</c:v>
                </c:pt>
                <c:pt idx="45">
                  <c:v>22.7</c:v>
                </c:pt>
                <c:pt idx="46">
                  <c:v>22.6</c:v>
                </c:pt>
                <c:pt idx="47">
                  <c:v>22.5</c:v>
                </c:pt>
                <c:pt idx="48">
                  <c:v>22.7</c:v>
                </c:pt>
                <c:pt idx="49">
                  <c:v>22.5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'29RS'!$E$2</c:f>
              <c:strCache>
                <c:ptCount val="1"/>
                <c:pt idx="0">
                  <c:v>234</c:v>
                </c:pt>
              </c:strCache>
            </c:strRef>
          </c:tx>
          <c:val>
            <c:numRef>
              <c:f>'29RS'!$E$3:$E$52</c:f>
              <c:numCache>
                <c:formatCode>General</c:formatCode>
                <c:ptCount val="50"/>
                <c:pt idx="0">
                  <c:v>23.9</c:v>
                </c:pt>
                <c:pt idx="1">
                  <c:v>23.7</c:v>
                </c:pt>
                <c:pt idx="2">
                  <c:v>23.7</c:v>
                </c:pt>
                <c:pt idx="3">
                  <c:v>23.7</c:v>
                </c:pt>
                <c:pt idx="4">
                  <c:v>23.6</c:v>
                </c:pt>
                <c:pt idx="5">
                  <c:v>23.6</c:v>
                </c:pt>
                <c:pt idx="6">
                  <c:v>23.6</c:v>
                </c:pt>
                <c:pt idx="7">
                  <c:v>23.2</c:v>
                </c:pt>
                <c:pt idx="8">
                  <c:v>23.3</c:v>
                </c:pt>
                <c:pt idx="9">
                  <c:v>23.1</c:v>
                </c:pt>
                <c:pt idx="10">
                  <c:v>23.3</c:v>
                </c:pt>
                <c:pt idx="11">
                  <c:v>22.9</c:v>
                </c:pt>
                <c:pt idx="12">
                  <c:v>23.1</c:v>
                </c:pt>
                <c:pt idx="13">
                  <c:v>23.1</c:v>
                </c:pt>
                <c:pt idx="14">
                  <c:v>22.8</c:v>
                </c:pt>
                <c:pt idx="15">
                  <c:v>22.8</c:v>
                </c:pt>
                <c:pt idx="16">
                  <c:v>22.7</c:v>
                </c:pt>
                <c:pt idx="17">
                  <c:v>22.6</c:v>
                </c:pt>
                <c:pt idx="18">
                  <c:v>22.5</c:v>
                </c:pt>
                <c:pt idx="19">
                  <c:v>22.6</c:v>
                </c:pt>
                <c:pt idx="20">
                  <c:v>22.3</c:v>
                </c:pt>
                <c:pt idx="21">
                  <c:v>22.5</c:v>
                </c:pt>
                <c:pt idx="22">
                  <c:v>22.5</c:v>
                </c:pt>
                <c:pt idx="23">
                  <c:v>22.2</c:v>
                </c:pt>
                <c:pt idx="24">
                  <c:v>22.3</c:v>
                </c:pt>
                <c:pt idx="25">
                  <c:v>22.1</c:v>
                </c:pt>
                <c:pt idx="26">
                  <c:v>22.2</c:v>
                </c:pt>
                <c:pt idx="27">
                  <c:v>22.1</c:v>
                </c:pt>
                <c:pt idx="28">
                  <c:v>22</c:v>
                </c:pt>
                <c:pt idx="29">
                  <c:v>22</c:v>
                </c:pt>
                <c:pt idx="30">
                  <c:v>22.1</c:v>
                </c:pt>
                <c:pt idx="31">
                  <c:v>21.9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21.9</c:v>
                </c:pt>
                <c:pt idx="36">
                  <c:v>21.6</c:v>
                </c:pt>
                <c:pt idx="37">
                  <c:v>21.7</c:v>
                </c:pt>
                <c:pt idx="38">
                  <c:v>21.6</c:v>
                </c:pt>
                <c:pt idx="39">
                  <c:v>21.5</c:v>
                </c:pt>
                <c:pt idx="40">
                  <c:v>21.4</c:v>
                </c:pt>
                <c:pt idx="41">
                  <c:v>21.5</c:v>
                </c:pt>
                <c:pt idx="42">
                  <c:v>21.4</c:v>
                </c:pt>
                <c:pt idx="43">
                  <c:v>21.4</c:v>
                </c:pt>
                <c:pt idx="44">
                  <c:v>21.5</c:v>
                </c:pt>
                <c:pt idx="45">
                  <c:v>21.4</c:v>
                </c:pt>
                <c:pt idx="46">
                  <c:v>21.4</c:v>
                </c:pt>
                <c:pt idx="47">
                  <c:v>21.4</c:v>
                </c:pt>
                <c:pt idx="48">
                  <c:v>21.5</c:v>
                </c:pt>
                <c:pt idx="49">
                  <c:v>21.5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'29RS'!$F$2</c:f>
              <c:strCache>
                <c:ptCount val="1"/>
                <c:pt idx="0">
                  <c:v>85</c:v>
                </c:pt>
              </c:strCache>
            </c:strRef>
          </c:tx>
          <c:val>
            <c:numRef>
              <c:f>'29RS'!$F$3:$F$52</c:f>
              <c:numCache>
                <c:formatCode>General</c:formatCode>
                <c:ptCount val="50"/>
                <c:pt idx="0">
                  <c:v>20.100000000000001</c:v>
                </c:pt>
                <c:pt idx="1">
                  <c:v>20</c:v>
                </c:pt>
                <c:pt idx="2">
                  <c:v>20.3</c:v>
                </c:pt>
                <c:pt idx="3">
                  <c:v>20.5</c:v>
                </c:pt>
                <c:pt idx="4">
                  <c:v>20.399999999999999</c:v>
                </c:pt>
                <c:pt idx="5">
                  <c:v>20.399999999999999</c:v>
                </c:pt>
                <c:pt idx="6">
                  <c:v>20.3</c:v>
                </c:pt>
                <c:pt idx="7">
                  <c:v>20.100000000000001</c:v>
                </c:pt>
                <c:pt idx="8">
                  <c:v>20.3</c:v>
                </c:pt>
                <c:pt idx="9">
                  <c:v>20.100000000000001</c:v>
                </c:pt>
                <c:pt idx="10">
                  <c:v>20.399999999999999</c:v>
                </c:pt>
                <c:pt idx="11">
                  <c:v>20</c:v>
                </c:pt>
                <c:pt idx="12">
                  <c:v>20</c:v>
                </c:pt>
                <c:pt idx="13">
                  <c:v>20.100000000000001</c:v>
                </c:pt>
                <c:pt idx="14">
                  <c:v>20.100000000000001</c:v>
                </c:pt>
                <c:pt idx="15">
                  <c:v>20</c:v>
                </c:pt>
                <c:pt idx="16">
                  <c:v>19.899999999999999</c:v>
                </c:pt>
                <c:pt idx="17">
                  <c:v>20</c:v>
                </c:pt>
                <c:pt idx="18">
                  <c:v>20.100000000000001</c:v>
                </c:pt>
                <c:pt idx="19">
                  <c:v>20</c:v>
                </c:pt>
                <c:pt idx="20">
                  <c:v>20</c:v>
                </c:pt>
                <c:pt idx="21">
                  <c:v>20.399999999999999</c:v>
                </c:pt>
                <c:pt idx="22">
                  <c:v>20.5</c:v>
                </c:pt>
                <c:pt idx="23">
                  <c:v>20.3</c:v>
                </c:pt>
                <c:pt idx="24">
                  <c:v>20.100000000000001</c:v>
                </c:pt>
                <c:pt idx="25">
                  <c:v>20.100000000000001</c:v>
                </c:pt>
                <c:pt idx="26">
                  <c:v>20.3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20.100000000000001</c:v>
                </c:pt>
                <c:pt idx="31">
                  <c:v>20</c:v>
                </c:pt>
                <c:pt idx="32">
                  <c:v>20.3</c:v>
                </c:pt>
                <c:pt idx="33">
                  <c:v>20.3</c:v>
                </c:pt>
                <c:pt idx="34">
                  <c:v>20.3</c:v>
                </c:pt>
                <c:pt idx="35">
                  <c:v>20</c:v>
                </c:pt>
                <c:pt idx="36">
                  <c:v>19.899999999999999</c:v>
                </c:pt>
                <c:pt idx="37">
                  <c:v>20</c:v>
                </c:pt>
                <c:pt idx="38">
                  <c:v>20.3</c:v>
                </c:pt>
                <c:pt idx="39">
                  <c:v>20.100000000000001</c:v>
                </c:pt>
                <c:pt idx="40">
                  <c:v>20</c:v>
                </c:pt>
                <c:pt idx="41">
                  <c:v>20.3</c:v>
                </c:pt>
                <c:pt idx="42">
                  <c:v>19.899999999999999</c:v>
                </c:pt>
                <c:pt idx="43">
                  <c:v>20</c:v>
                </c:pt>
                <c:pt idx="44">
                  <c:v>20</c:v>
                </c:pt>
                <c:pt idx="45">
                  <c:v>19.7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20.100000000000001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'29RS'!$G$2</c:f>
              <c:strCache>
                <c:ptCount val="1"/>
                <c:pt idx="0">
                  <c:v>27</c:v>
                </c:pt>
              </c:strCache>
            </c:strRef>
          </c:tx>
          <c:val>
            <c:numRef>
              <c:f>'29RS'!$G$3:$G$52</c:f>
              <c:numCache>
                <c:formatCode>General</c:formatCode>
                <c:ptCount val="50"/>
                <c:pt idx="0">
                  <c:v>21</c:v>
                </c:pt>
                <c:pt idx="1">
                  <c:v>20.9</c:v>
                </c:pt>
                <c:pt idx="2">
                  <c:v>20.9</c:v>
                </c:pt>
                <c:pt idx="3">
                  <c:v>20.8</c:v>
                </c:pt>
                <c:pt idx="4">
                  <c:v>20.9</c:v>
                </c:pt>
                <c:pt idx="5">
                  <c:v>20.9</c:v>
                </c:pt>
                <c:pt idx="6">
                  <c:v>20.6</c:v>
                </c:pt>
                <c:pt idx="7">
                  <c:v>20.8</c:v>
                </c:pt>
                <c:pt idx="8">
                  <c:v>20.5</c:v>
                </c:pt>
                <c:pt idx="9">
                  <c:v>20.8</c:v>
                </c:pt>
                <c:pt idx="10">
                  <c:v>20.5</c:v>
                </c:pt>
                <c:pt idx="11">
                  <c:v>20.5</c:v>
                </c:pt>
                <c:pt idx="12">
                  <c:v>20.399999999999999</c:v>
                </c:pt>
                <c:pt idx="13">
                  <c:v>20.399999999999999</c:v>
                </c:pt>
                <c:pt idx="14">
                  <c:v>20.6</c:v>
                </c:pt>
                <c:pt idx="15">
                  <c:v>20.399999999999999</c:v>
                </c:pt>
                <c:pt idx="16">
                  <c:v>20.399999999999999</c:v>
                </c:pt>
                <c:pt idx="17">
                  <c:v>20.5</c:v>
                </c:pt>
                <c:pt idx="18">
                  <c:v>20.5</c:v>
                </c:pt>
                <c:pt idx="19">
                  <c:v>20.3</c:v>
                </c:pt>
                <c:pt idx="20">
                  <c:v>20.399999999999999</c:v>
                </c:pt>
                <c:pt idx="21">
                  <c:v>20.3</c:v>
                </c:pt>
                <c:pt idx="22">
                  <c:v>20.399999999999999</c:v>
                </c:pt>
                <c:pt idx="23">
                  <c:v>20.3</c:v>
                </c:pt>
                <c:pt idx="24">
                  <c:v>20.100000000000001</c:v>
                </c:pt>
                <c:pt idx="25">
                  <c:v>20.399999999999999</c:v>
                </c:pt>
                <c:pt idx="26">
                  <c:v>20.100000000000001</c:v>
                </c:pt>
                <c:pt idx="27">
                  <c:v>20</c:v>
                </c:pt>
                <c:pt idx="28">
                  <c:v>20.3</c:v>
                </c:pt>
                <c:pt idx="29">
                  <c:v>19.899999999999999</c:v>
                </c:pt>
                <c:pt idx="30">
                  <c:v>20.100000000000001</c:v>
                </c:pt>
                <c:pt idx="31">
                  <c:v>20.3</c:v>
                </c:pt>
                <c:pt idx="32">
                  <c:v>20.3</c:v>
                </c:pt>
                <c:pt idx="33">
                  <c:v>20</c:v>
                </c:pt>
                <c:pt idx="34">
                  <c:v>20</c:v>
                </c:pt>
                <c:pt idx="35">
                  <c:v>19.899999999999999</c:v>
                </c:pt>
                <c:pt idx="36">
                  <c:v>20</c:v>
                </c:pt>
                <c:pt idx="37">
                  <c:v>20.100000000000001</c:v>
                </c:pt>
                <c:pt idx="38">
                  <c:v>20.100000000000001</c:v>
                </c:pt>
                <c:pt idx="39">
                  <c:v>20.100000000000001</c:v>
                </c:pt>
                <c:pt idx="40">
                  <c:v>20</c:v>
                </c:pt>
                <c:pt idx="41">
                  <c:v>20.100000000000001</c:v>
                </c:pt>
                <c:pt idx="42">
                  <c:v>20</c:v>
                </c:pt>
                <c:pt idx="43">
                  <c:v>20.100000000000001</c:v>
                </c:pt>
                <c:pt idx="44">
                  <c:v>19.8</c:v>
                </c:pt>
                <c:pt idx="45">
                  <c:v>19.899999999999999</c:v>
                </c:pt>
                <c:pt idx="46">
                  <c:v>19.8</c:v>
                </c:pt>
                <c:pt idx="47">
                  <c:v>19.899999999999999</c:v>
                </c:pt>
                <c:pt idx="48">
                  <c:v>19.8</c:v>
                </c:pt>
                <c:pt idx="49">
                  <c:v>19.8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'29RS'!$H$2</c:f>
              <c:strCache>
                <c:ptCount val="1"/>
                <c:pt idx="0">
                  <c:v>32</c:v>
                </c:pt>
              </c:strCache>
            </c:strRef>
          </c:tx>
          <c:val>
            <c:numRef>
              <c:f>'29RS'!$H$3:$H$52</c:f>
              <c:numCache>
                <c:formatCode>General</c:formatCode>
                <c:ptCount val="50"/>
                <c:pt idx="0">
                  <c:v>18.899999999999999</c:v>
                </c:pt>
                <c:pt idx="1">
                  <c:v>19</c:v>
                </c:pt>
                <c:pt idx="2">
                  <c:v>18.8</c:v>
                </c:pt>
                <c:pt idx="3">
                  <c:v>18.8</c:v>
                </c:pt>
                <c:pt idx="4">
                  <c:v>18.899999999999999</c:v>
                </c:pt>
                <c:pt idx="5">
                  <c:v>18.899999999999999</c:v>
                </c:pt>
                <c:pt idx="6">
                  <c:v>18.8</c:v>
                </c:pt>
                <c:pt idx="7">
                  <c:v>19</c:v>
                </c:pt>
                <c:pt idx="8">
                  <c:v>18.899999999999999</c:v>
                </c:pt>
                <c:pt idx="9">
                  <c:v>18.899999999999999</c:v>
                </c:pt>
                <c:pt idx="10">
                  <c:v>18.8</c:v>
                </c:pt>
                <c:pt idx="11">
                  <c:v>19</c:v>
                </c:pt>
                <c:pt idx="12">
                  <c:v>18.899999999999999</c:v>
                </c:pt>
                <c:pt idx="13">
                  <c:v>19</c:v>
                </c:pt>
                <c:pt idx="14">
                  <c:v>19</c:v>
                </c:pt>
                <c:pt idx="15">
                  <c:v>18.8</c:v>
                </c:pt>
                <c:pt idx="16">
                  <c:v>19</c:v>
                </c:pt>
                <c:pt idx="17">
                  <c:v>18.899999999999999</c:v>
                </c:pt>
                <c:pt idx="18">
                  <c:v>19</c:v>
                </c:pt>
                <c:pt idx="19">
                  <c:v>18.899999999999999</c:v>
                </c:pt>
                <c:pt idx="20">
                  <c:v>19</c:v>
                </c:pt>
                <c:pt idx="21">
                  <c:v>18.7</c:v>
                </c:pt>
                <c:pt idx="22">
                  <c:v>18.899999999999999</c:v>
                </c:pt>
                <c:pt idx="23">
                  <c:v>18.899999999999999</c:v>
                </c:pt>
                <c:pt idx="24">
                  <c:v>19</c:v>
                </c:pt>
                <c:pt idx="25">
                  <c:v>19</c:v>
                </c:pt>
                <c:pt idx="26">
                  <c:v>18.8</c:v>
                </c:pt>
                <c:pt idx="27">
                  <c:v>18.8</c:v>
                </c:pt>
                <c:pt idx="28">
                  <c:v>19</c:v>
                </c:pt>
                <c:pt idx="29">
                  <c:v>18.899999999999999</c:v>
                </c:pt>
                <c:pt idx="30">
                  <c:v>18.8</c:v>
                </c:pt>
                <c:pt idx="31">
                  <c:v>18.8</c:v>
                </c:pt>
                <c:pt idx="32">
                  <c:v>18.899999999999999</c:v>
                </c:pt>
                <c:pt idx="33">
                  <c:v>18.899999999999999</c:v>
                </c:pt>
                <c:pt idx="34">
                  <c:v>18.7</c:v>
                </c:pt>
                <c:pt idx="35">
                  <c:v>19</c:v>
                </c:pt>
                <c:pt idx="36">
                  <c:v>19</c:v>
                </c:pt>
                <c:pt idx="37">
                  <c:v>18.899999999999999</c:v>
                </c:pt>
                <c:pt idx="38">
                  <c:v>18.899999999999999</c:v>
                </c:pt>
                <c:pt idx="39">
                  <c:v>18.899999999999999</c:v>
                </c:pt>
                <c:pt idx="40">
                  <c:v>18.899999999999999</c:v>
                </c:pt>
                <c:pt idx="41">
                  <c:v>19</c:v>
                </c:pt>
                <c:pt idx="42">
                  <c:v>18.899999999999999</c:v>
                </c:pt>
                <c:pt idx="43">
                  <c:v>18.899999999999999</c:v>
                </c:pt>
                <c:pt idx="44">
                  <c:v>18.899999999999999</c:v>
                </c:pt>
                <c:pt idx="45">
                  <c:v>18.899999999999999</c:v>
                </c:pt>
                <c:pt idx="46">
                  <c:v>18.899999999999999</c:v>
                </c:pt>
                <c:pt idx="47">
                  <c:v>19</c:v>
                </c:pt>
                <c:pt idx="48">
                  <c:v>18.899999999999999</c:v>
                </c:pt>
                <c:pt idx="49">
                  <c:v>18.8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'29RS'!$I$2</c:f>
              <c:strCache>
                <c:ptCount val="1"/>
                <c:pt idx="0">
                  <c:v>107</c:v>
                </c:pt>
              </c:strCache>
            </c:strRef>
          </c:tx>
          <c:val>
            <c:numRef>
              <c:f>'29RS'!$I$3:$I$52</c:f>
              <c:numCache>
                <c:formatCode>General</c:formatCode>
                <c:ptCount val="50"/>
                <c:pt idx="0">
                  <c:v>18.600000000000001</c:v>
                </c:pt>
                <c:pt idx="1">
                  <c:v>18.600000000000001</c:v>
                </c:pt>
                <c:pt idx="2">
                  <c:v>18.3</c:v>
                </c:pt>
                <c:pt idx="3">
                  <c:v>18.3</c:v>
                </c:pt>
                <c:pt idx="4">
                  <c:v>18.2</c:v>
                </c:pt>
                <c:pt idx="5">
                  <c:v>18.3</c:v>
                </c:pt>
                <c:pt idx="6">
                  <c:v>18.2</c:v>
                </c:pt>
                <c:pt idx="7">
                  <c:v>18.7</c:v>
                </c:pt>
                <c:pt idx="8">
                  <c:v>18.399999999999999</c:v>
                </c:pt>
                <c:pt idx="9">
                  <c:v>18.2</c:v>
                </c:pt>
                <c:pt idx="10">
                  <c:v>18.399999999999999</c:v>
                </c:pt>
                <c:pt idx="11">
                  <c:v>18.3</c:v>
                </c:pt>
                <c:pt idx="12">
                  <c:v>18.3</c:v>
                </c:pt>
                <c:pt idx="13">
                  <c:v>18.3</c:v>
                </c:pt>
                <c:pt idx="14">
                  <c:v>18.2</c:v>
                </c:pt>
                <c:pt idx="15">
                  <c:v>18.3</c:v>
                </c:pt>
                <c:pt idx="16">
                  <c:v>18.3</c:v>
                </c:pt>
                <c:pt idx="17">
                  <c:v>18.2</c:v>
                </c:pt>
                <c:pt idx="18">
                  <c:v>18.100000000000001</c:v>
                </c:pt>
                <c:pt idx="19">
                  <c:v>18.100000000000001</c:v>
                </c:pt>
                <c:pt idx="20">
                  <c:v>18.2</c:v>
                </c:pt>
                <c:pt idx="21">
                  <c:v>18.2</c:v>
                </c:pt>
                <c:pt idx="22">
                  <c:v>18.2</c:v>
                </c:pt>
                <c:pt idx="23">
                  <c:v>17.899999999999999</c:v>
                </c:pt>
                <c:pt idx="24">
                  <c:v>18.3</c:v>
                </c:pt>
                <c:pt idx="25">
                  <c:v>18.399999999999999</c:v>
                </c:pt>
                <c:pt idx="26">
                  <c:v>17.899999999999999</c:v>
                </c:pt>
                <c:pt idx="27">
                  <c:v>18.2</c:v>
                </c:pt>
                <c:pt idx="28">
                  <c:v>18.100000000000001</c:v>
                </c:pt>
                <c:pt idx="29">
                  <c:v>18.3</c:v>
                </c:pt>
                <c:pt idx="30">
                  <c:v>18.399999999999999</c:v>
                </c:pt>
                <c:pt idx="31">
                  <c:v>18.100000000000001</c:v>
                </c:pt>
                <c:pt idx="32">
                  <c:v>17.8</c:v>
                </c:pt>
                <c:pt idx="33">
                  <c:v>18.100000000000001</c:v>
                </c:pt>
                <c:pt idx="34">
                  <c:v>18.3</c:v>
                </c:pt>
                <c:pt idx="35">
                  <c:v>18.2</c:v>
                </c:pt>
                <c:pt idx="36">
                  <c:v>18.2</c:v>
                </c:pt>
                <c:pt idx="37">
                  <c:v>17.8</c:v>
                </c:pt>
                <c:pt idx="38">
                  <c:v>18.100000000000001</c:v>
                </c:pt>
                <c:pt idx="39">
                  <c:v>18.3</c:v>
                </c:pt>
                <c:pt idx="40">
                  <c:v>18.2</c:v>
                </c:pt>
                <c:pt idx="41">
                  <c:v>18.3</c:v>
                </c:pt>
                <c:pt idx="42">
                  <c:v>18.2</c:v>
                </c:pt>
                <c:pt idx="43">
                  <c:v>18.100000000000001</c:v>
                </c:pt>
                <c:pt idx="44">
                  <c:v>18.3</c:v>
                </c:pt>
                <c:pt idx="45">
                  <c:v>18.3</c:v>
                </c:pt>
                <c:pt idx="46">
                  <c:v>18.3</c:v>
                </c:pt>
                <c:pt idx="47">
                  <c:v>18.3</c:v>
                </c:pt>
                <c:pt idx="48">
                  <c:v>18.2</c:v>
                </c:pt>
                <c:pt idx="49">
                  <c:v>18.100000000000001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18528"/>
        <c:axId val="69320064"/>
      </c:lineChart>
      <c:catAx>
        <c:axId val="69318528"/>
        <c:scaling>
          <c:orientation val="minMax"/>
        </c:scaling>
        <c:delete val="0"/>
        <c:axPos val="b"/>
        <c:majorTickMark val="out"/>
        <c:minorTickMark val="none"/>
        <c:tickLblPos val="nextTo"/>
        <c:crossAx val="69320064"/>
        <c:crosses val="autoZero"/>
        <c:auto val="1"/>
        <c:lblAlgn val="ctr"/>
        <c:lblOffset val="100"/>
        <c:noMultiLvlLbl val="0"/>
      </c:catAx>
      <c:valAx>
        <c:axId val="69320064"/>
        <c:scaling>
          <c:orientation val="minMax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318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'30LC'!$B$2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'30LC'!$B$3:$B$52</c:f>
              <c:numCache>
                <c:formatCode>General</c:formatCode>
                <c:ptCount val="5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0.6</c:v>
                </c:pt>
                <c:pt idx="4">
                  <c:v>0.6</c:v>
                </c:pt>
                <c:pt idx="5">
                  <c:v>0.5</c:v>
                </c:pt>
                <c:pt idx="6">
                  <c:v>0.5</c:v>
                </c:pt>
                <c:pt idx="7">
                  <c:v>0.6</c:v>
                </c:pt>
                <c:pt idx="8">
                  <c:v>0.6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0.6</c:v>
                </c:pt>
                <c:pt idx="14">
                  <c:v>0.5</c:v>
                </c:pt>
                <c:pt idx="15">
                  <c:v>0.5</c:v>
                </c:pt>
                <c:pt idx="16">
                  <c:v>0.6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0.4</c:v>
                </c:pt>
                <c:pt idx="21">
                  <c:v>0.4</c:v>
                </c:pt>
                <c:pt idx="22">
                  <c:v>0.1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0.4</c:v>
                </c:pt>
                <c:pt idx="27">
                  <c:v>0.7</c:v>
                </c:pt>
                <c:pt idx="28">
                  <c:v>0.6</c:v>
                </c:pt>
                <c:pt idx="29">
                  <c:v>0.5</c:v>
                </c:pt>
                <c:pt idx="30">
                  <c:v>0.4</c:v>
                </c:pt>
                <c:pt idx="31">
                  <c:v>0.4</c:v>
                </c:pt>
                <c:pt idx="32">
                  <c:v>0.6</c:v>
                </c:pt>
                <c:pt idx="33">
                  <c:v>0.5</c:v>
                </c:pt>
                <c:pt idx="34">
                  <c:v>0.2</c:v>
                </c:pt>
                <c:pt idx="35">
                  <c:v>0.7</c:v>
                </c:pt>
                <c:pt idx="36">
                  <c:v>0.6</c:v>
                </c:pt>
                <c:pt idx="37">
                  <c:v>0.5</c:v>
                </c:pt>
                <c:pt idx="38">
                  <c:v>0.6</c:v>
                </c:pt>
                <c:pt idx="39">
                  <c:v>0.4</c:v>
                </c:pt>
                <c:pt idx="40">
                  <c:v>0.7</c:v>
                </c:pt>
                <c:pt idx="41">
                  <c:v>0.4</c:v>
                </c:pt>
                <c:pt idx="42">
                  <c:v>0.4</c:v>
                </c:pt>
                <c:pt idx="43">
                  <c:v>0.7</c:v>
                </c:pt>
                <c:pt idx="44">
                  <c:v>0.5</c:v>
                </c:pt>
                <c:pt idx="45">
                  <c:v>0.5</c:v>
                </c:pt>
                <c:pt idx="46">
                  <c:v>0.4</c:v>
                </c:pt>
                <c:pt idx="47">
                  <c:v>0.4</c:v>
                </c:pt>
                <c:pt idx="48">
                  <c:v>0.6</c:v>
                </c:pt>
                <c:pt idx="49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'30LC'!$C$2</c:f>
              <c:strCache>
                <c:ptCount val="1"/>
                <c:pt idx="0">
                  <c:v>100</c:v>
                </c:pt>
              </c:strCache>
            </c:strRef>
          </c:tx>
          <c:val>
            <c:numRef>
              <c:f>'30LC'!$C$3:$C$52</c:f>
              <c:numCache>
                <c:formatCode>General</c:formatCode>
                <c:ptCount val="50"/>
                <c:pt idx="0">
                  <c:v>0.1</c:v>
                </c:pt>
                <c:pt idx="1">
                  <c:v>0.5</c:v>
                </c:pt>
                <c:pt idx="2">
                  <c:v>0.2</c:v>
                </c:pt>
                <c:pt idx="3">
                  <c:v>0.4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0.1</c:v>
                </c:pt>
                <c:pt idx="12">
                  <c:v>0.1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0.2</c:v>
                </c:pt>
                <c:pt idx="18">
                  <c:v>0.2</c:v>
                </c:pt>
                <c:pt idx="19">
                  <c:v>0.5</c:v>
                </c:pt>
                <c:pt idx="20">
                  <c:v>0</c:v>
                </c:pt>
                <c:pt idx="21">
                  <c:v>0.4</c:v>
                </c:pt>
                <c:pt idx="22">
                  <c:v>0.2</c:v>
                </c:pt>
                <c:pt idx="23">
                  <c:v>0.4</c:v>
                </c:pt>
                <c:pt idx="24">
                  <c:v>0.5</c:v>
                </c:pt>
                <c:pt idx="25">
                  <c:v>0.4</c:v>
                </c:pt>
                <c:pt idx="26">
                  <c:v>0.4</c:v>
                </c:pt>
                <c:pt idx="27">
                  <c:v>0.2</c:v>
                </c:pt>
                <c:pt idx="28">
                  <c:v>0.4</c:v>
                </c:pt>
                <c:pt idx="29">
                  <c:v>0.2</c:v>
                </c:pt>
                <c:pt idx="30">
                  <c:v>-0.1</c:v>
                </c:pt>
                <c:pt idx="31">
                  <c:v>0.1</c:v>
                </c:pt>
                <c:pt idx="32">
                  <c:v>0.1</c:v>
                </c:pt>
                <c:pt idx="33">
                  <c:v>0.4</c:v>
                </c:pt>
                <c:pt idx="34">
                  <c:v>0.1</c:v>
                </c:pt>
                <c:pt idx="35">
                  <c:v>0.2</c:v>
                </c:pt>
                <c:pt idx="36">
                  <c:v>0.5</c:v>
                </c:pt>
                <c:pt idx="37">
                  <c:v>0.4</c:v>
                </c:pt>
                <c:pt idx="38">
                  <c:v>0.4</c:v>
                </c:pt>
                <c:pt idx="39">
                  <c:v>0.5</c:v>
                </c:pt>
                <c:pt idx="40">
                  <c:v>0.4</c:v>
                </c:pt>
                <c:pt idx="41">
                  <c:v>0.2</c:v>
                </c:pt>
                <c:pt idx="42">
                  <c:v>0.4</c:v>
                </c:pt>
                <c:pt idx="43">
                  <c:v>0.2</c:v>
                </c:pt>
                <c:pt idx="44">
                  <c:v>0.5</c:v>
                </c:pt>
                <c:pt idx="45">
                  <c:v>0.2</c:v>
                </c:pt>
                <c:pt idx="46">
                  <c:v>0.1</c:v>
                </c:pt>
                <c:pt idx="47">
                  <c:v>0.1</c:v>
                </c:pt>
                <c:pt idx="48">
                  <c:v>0.4</c:v>
                </c:pt>
                <c:pt idx="49">
                  <c:v>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'30LC'!$D$2</c:f>
              <c:strCache>
                <c:ptCount val="1"/>
                <c:pt idx="0">
                  <c:v>117</c:v>
                </c:pt>
              </c:strCache>
            </c:strRef>
          </c:tx>
          <c:val>
            <c:numRef>
              <c:f>'30LC'!$D$3:$D$52</c:f>
              <c:numCache>
                <c:formatCode>General</c:formatCode>
                <c:ptCount val="50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0.5</c:v>
                </c:pt>
                <c:pt idx="4">
                  <c:v>0.4</c:v>
                </c:pt>
                <c:pt idx="5">
                  <c:v>0.2</c:v>
                </c:pt>
                <c:pt idx="6">
                  <c:v>0.5</c:v>
                </c:pt>
                <c:pt idx="7">
                  <c:v>0.2</c:v>
                </c:pt>
                <c:pt idx="8">
                  <c:v>0.6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0.1</c:v>
                </c:pt>
                <c:pt idx="13">
                  <c:v>0.7</c:v>
                </c:pt>
                <c:pt idx="14">
                  <c:v>0.5</c:v>
                </c:pt>
                <c:pt idx="15">
                  <c:v>0.4</c:v>
                </c:pt>
                <c:pt idx="16">
                  <c:v>0.2</c:v>
                </c:pt>
                <c:pt idx="17">
                  <c:v>0.5</c:v>
                </c:pt>
                <c:pt idx="18">
                  <c:v>0.2</c:v>
                </c:pt>
                <c:pt idx="19">
                  <c:v>0.5</c:v>
                </c:pt>
                <c:pt idx="20">
                  <c:v>0.4</c:v>
                </c:pt>
                <c:pt idx="21">
                  <c:v>0.7</c:v>
                </c:pt>
                <c:pt idx="22">
                  <c:v>0.6</c:v>
                </c:pt>
                <c:pt idx="23">
                  <c:v>0.5</c:v>
                </c:pt>
                <c:pt idx="24">
                  <c:v>0.6</c:v>
                </c:pt>
                <c:pt idx="25">
                  <c:v>0.5</c:v>
                </c:pt>
                <c:pt idx="26">
                  <c:v>0.7</c:v>
                </c:pt>
                <c:pt idx="27">
                  <c:v>0.4</c:v>
                </c:pt>
                <c:pt idx="28">
                  <c:v>0.5</c:v>
                </c:pt>
                <c:pt idx="29">
                  <c:v>0.5</c:v>
                </c:pt>
                <c:pt idx="30">
                  <c:v>0.4</c:v>
                </c:pt>
                <c:pt idx="31">
                  <c:v>0.4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0.2</c:v>
                </c:pt>
                <c:pt idx="36">
                  <c:v>0.5</c:v>
                </c:pt>
                <c:pt idx="37">
                  <c:v>0.5</c:v>
                </c:pt>
                <c:pt idx="38">
                  <c:v>0.4</c:v>
                </c:pt>
                <c:pt idx="39">
                  <c:v>0.5</c:v>
                </c:pt>
                <c:pt idx="40">
                  <c:v>0.4</c:v>
                </c:pt>
                <c:pt idx="41">
                  <c:v>0.4</c:v>
                </c:pt>
                <c:pt idx="42">
                  <c:v>0.5</c:v>
                </c:pt>
                <c:pt idx="43">
                  <c:v>0.4</c:v>
                </c:pt>
                <c:pt idx="44">
                  <c:v>0.4</c:v>
                </c:pt>
                <c:pt idx="45">
                  <c:v>0.2</c:v>
                </c:pt>
                <c:pt idx="46">
                  <c:v>0.4</c:v>
                </c:pt>
                <c:pt idx="47">
                  <c:v>0.4</c:v>
                </c:pt>
                <c:pt idx="48">
                  <c:v>0.2</c:v>
                </c:pt>
                <c:pt idx="49">
                  <c:v>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'30LC'!$E$2</c:f>
              <c:strCache>
                <c:ptCount val="1"/>
                <c:pt idx="0">
                  <c:v>114</c:v>
                </c:pt>
              </c:strCache>
            </c:strRef>
          </c:tx>
          <c:val>
            <c:numRef>
              <c:f>'30LC'!$E$3:$E$52</c:f>
              <c:numCache>
                <c:formatCode>General</c:formatCode>
                <c:ptCount val="50"/>
                <c:pt idx="0">
                  <c:v>0.2</c:v>
                </c:pt>
                <c:pt idx="1">
                  <c:v>0.1</c:v>
                </c:pt>
                <c:pt idx="2">
                  <c:v>0.2</c:v>
                </c:pt>
                <c:pt idx="3">
                  <c:v>0.1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0.2</c:v>
                </c:pt>
                <c:pt idx="8">
                  <c:v>0.1</c:v>
                </c:pt>
                <c:pt idx="9">
                  <c:v>0.2</c:v>
                </c:pt>
                <c:pt idx="10">
                  <c:v>0.2</c:v>
                </c:pt>
                <c:pt idx="11">
                  <c:v>0.4</c:v>
                </c:pt>
                <c:pt idx="12">
                  <c:v>0.2</c:v>
                </c:pt>
                <c:pt idx="13">
                  <c:v>0.2</c:v>
                </c:pt>
                <c:pt idx="14">
                  <c:v>0.1</c:v>
                </c:pt>
                <c:pt idx="15">
                  <c:v>0.2</c:v>
                </c:pt>
                <c:pt idx="16">
                  <c:v>0.1</c:v>
                </c:pt>
                <c:pt idx="17">
                  <c:v>0.2</c:v>
                </c:pt>
                <c:pt idx="18">
                  <c:v>0.4</c:v>
                </c:pt>
                <c:pt idx="19">
                  <c:v>0.2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0.4</c:v>
                </c:pt>
                <c:pt idx="27">
                  <c:v>0.1</c:v>
                </c:pt>
                <c:pt idx="28">
                  <c:v>0.2</c:v>
                </c:pt>
                <c:pt idx="29">
                  <c:v>0.4</c:v>
                </c:pt>
                <c:pt idx="30">
                  <c:v>0.4</c:v>
                </c:pt>
                <c:pt idx="31">
                  <c:v>0.2</c:v>
                </c:pt>
                <c:pt idx="32">
                  <c:v>0.2</c:v>
                </c:pt>
                <c:pt idx="33">
                  <c:v>0.4</c:v>
                </c:pt>
                <c:pt idx="34">
                  <c:v>0.4</c:v>
                </c:pt>
                <c:pt idx="35">
                  <c:v>0.1</c:v>
                </c:pt>
                <c:pt idx="36">
                  <c:v>0.4</c:v>
                </c:pt>
                <c:pt idx="37">
                  <c:v>0.1</c:v>
                </c:pt>
                <c:pt idx="38">
                  <c:v>0.2</c:v>
                </c:pt>
                <c:pt idx="39">
                  <c:v>0.4</c:v>
                </c:pt>
                <c:pt idx="40">
                  <c:v>0.2</c:v>
                </c:pt>
                <c:pt idx="41">
                  <c:v>0.4</c:v>
                </c:pt>
                <c:pt idx="42">
                  <c:v>0.2</c:v>
                </c:pt>
                <c:pt idx="43">
                  <c:v>0.1</c:v>
                </c:pt>
                <c:pt idx="44">
                  <c:v>0.1</c:v>
                </c:pt>
                <c:pt idx="45">
                  <c:v>0.2</c:v>
                </c:pt>
                <c:pt idx="46">
                  <c:v>0.4</c:v>
                </c:pt>
                <c:pt idx="47">
                  <c:v>0.4</c:v>
                </c:pt>
                <c:pt idx="48">
                  <c:v>0.2</c:v>
                </c:pt>
                <c:pt idx="49">
                  <c:v>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'30LC'!$F$2</c:f>
              <c:strCache>
                <c:ptCount val="1"/>
                <c:pt idx="0">
                  <c:v>82</c:v>
                </c:pt>
              </c:strCache>
            </c:strRef>
          </c:tx>
          <c:val>
            <c:numRef>
              <c:f>'30LC'!$F$3:$F$52</c:f>
              <c:numCache>
                <c:formatCode>General</c:formatCode>
                <c:ptCount val="50"/>
                <c:pt idx="0">
                  <c:v>0.9</c:v>
                </c:pt>
                <c:pt idx="1">
                  <c:v>0.7</c:v>
                </c:pt>
                <c:pt idx="2">
                  <c:v>0.6</c:v>
                </c:pt>
                <c:pt idx="3">
                  <c:v>0.6</c:v>
                </c:pt>
                <c:pt idx="4">
                  <c:v>0.9</c:v>
                </c:pt>
                <c:pt idx="5">
                  <c:v>1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0.9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0.5</c:v>
                </c:pt>
                <c:pt idx="14">
                  <c:v>0.6</c:v>
                </c:pt>
                <c:pt idx="15">
                  <c:v>0.7</c:v>
                </c:pt>
                <c:pt idx="16">
                  <c:v>0.9</c:v>
                </c:pt>
                <c:pt idx="17">
                  <c:v>0.7</c:v>
                </c:pt>
                <c:pt idx="18">
                  <c:v>0.7</c:v>
                </c:pt>
                <c:pt idx="19">
                  <c:v>0.6</c:v>
                </c:pt>
                <c:pt idx="20">
                  <c:v>0.9</c:v>
                </c:pt>
                <c:pt idx="21">
                  <c:v>0.7</c:v>
                </c:pt>
                <c:pt idx="22">
                  <c:v>0.9</c:v>
                </c:pt>
                <c:pt idx="23">
                  <c:v>0.6</c:v>
                </c:pt>
                <c:pt idx="24">
                  <c:v>0.9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0.6</c:v>
                </c:pt>
                <c:pt idx="29">
                  <c:v>1</c:v>
                </c:pt>
                <c:pt idx="30">
                  <c:v>0.7</c:v>
                </c:pt>
                <c:pt idx="31">
                  <c:v>1</c:v>
                </c:pt>
                <c:pt idx="32">
                  <c:v>0.6</c:v>
                </c:pt>
                <c:pt idx="33">
                  <c:v>0.6</c:v>
                </c:pt>
                <c:pt idx="34">
                  <c:v>0.9</c:v>
                </c:pt>
                <c:pt idx="35">
                  <c:v>0.9</c:v>
                </c:pt>
                <c:pt idx="36">
                  <c:v>0.7</c:v>
                </c:pt>
                <c:pt idx="37">
                  <c:v>0.6</c:v>
                </c:pt>
                <c:pt idx="38">
                  <c:v>0.7</c:v>
                </c:pt>
                <c:pt idx="39">
                  <c:v>0.7</c:v>
                </c:pt>
                <c:pt idx="40">
                  <c:v>0.7</c:v>
                </c:pt>
                <c:pt idx="41">
                  <c:v>0.9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0.7</c:v>
                </c:pt>
                <c:pt idx="46">
                  <c:v>1.1000000000000001</c:v>
                </c:pt>
                <c:pt idx="47">
                  <c:v>1</c:v>
                </c:pt>
                <c:pt idx="48">
                  <c:v>0.9</c:v>
                </c:pt>
                <c:pt idx="49">
                  <c:v>0.6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'30LC'!$G$2</c:f>
              <c:strCache>
                <c:ptCount val="1"/>
                <c:pt idx="0">
                  <c:v>96</c:v>
                </c:pt>
              </c:strCache>
            </c:strRef>
          </c:tx>
          <c:val>
            <c:numRef>
              <c:f>'30LC'!$G$3:$G$52</c:f>
              <c:numCache>
                <c:formatCode>General</c:formatCode>
                <c:ptCount val="50"/>
                <c:pt idx="0">
                  <c:v>0.7</c:v>
                </c:pt>
                <c:pt idx="1">
                  <c:v>0.7</c:v>
                </c:pt>
                <c:pt idx="2">
                  <c:v>0.6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0.6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0.6</c:v>
                </c:pt>
                <c:pt idx="14">
                  <c:v>0.6</c:v>
                </c:pt>
                <c:pt idx="15">
                  <c:v>0.5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0.6</c:v>
                </c:pt>
                <c:pt idx="20">
                  <c:v>0.7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0.5</c:v>
                </c:pt>
                <c:pt idx="27">
                  <c:v>0.7</c:v>
                </c:pt>
                <c:pt idx="28">
                  <c:v>0.5</c:v>
                </c:pt>
                <c:pt idx="29">
                  <c:v>0.7</c:v>
                </c:pt>
                <c:pt idx="30">
                  <c:v>0.7</c:v>
                </c:pt>
                <c:pt idx="31">
                  <c:v>0.7</c:v>
                </c:pt>
                <c:pt idx="32">
                  <c:v>0.7</c:v>
                </c:pt>
                <c:pt idx="33">
                  <c:v>0.5</c:v>
                </c:pt>
                <c:pt idx="34">
                  <c:v>0.7</c:v>
                </c:pt>
                <c:pt idx="35">
                  <c:v>0.7</c:v>
                </c:pt>
                <c:pt idx="36">
                  <c:v>0.5</c:v>
                </c:pt>
                <c:pt idx="37">
                  <c:v>0.7</c:v>
                </c:pt>
                <c:pt idx="38">
                  <c:v>0.7</c:v>
                </c:pt>
                <c:pt idx="39">
                  <c:v>0.5</c:v>
                </c:pt>
                <c:pt idx="40">
                  <c:v>0.7</c:v>
                </c:pt>
                <c:pt idx="41">
                  <c:v>0.5</c:v>
                </c:pt>
                <c:pt idx="42">
                  <c:v>0.5</c:v>
                </c:pt>
                <c:pt idx="43">
                  <c:v>0.7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0.9</c:v>
                </c:pt>
                <c:pt idx="49">
                  <c:v>0.5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'30LC'!$H$2</c:f>
              <c:strCache>
                <c:ptCount val="1"/>
                <c:pt idx="0">
                  <c:v>40</c:v>
                </c:pt>
              </c:strCache>
            </c:strRef>
          </c:tx>
          <c:val>
            <c:numRef>
              <c:f>'30LC'!$H$3:$H$52</c:f>
              <c:numCache>
                <c:formatCode>General</c:formatCode>
                <c:ptCount val="5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0.5</c:v>
                </c:pt>
                <c:pt idx="8">
                  <c:v>0.7</c:v>
                </c:pt>
                <c:pt idx="9">
                  <c:v>0.5</c:v>
                </c:pt>
                <c:pt idx="10">
                  <c:v>0.6</c:v>
                </c:pt>
                <c:pt idx="11">
                  <c:v>0.6</c:v>
                </c:pt>
                <c:pt idx="12">
                  <c:v>0.5</c:v>
                </c:pt>
                <c:pt idx="13">
                  <c:v>0.6</c:v>
                </c:pt>
                <c:pt idx="14">
                  <c:v>0.5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0.5</c:v>
                </c:pt>
                <c:pt idx="19">
                  <c:v>0.6</c:v>
                </c:pt>
                <c:pt idx="20">
                  <c:v>0.5</c:v>
                </c:pt>
                <c:pt idx="21">
                  <c:v>0.5</c:v>
                </c:pt>
                <c:pt idx="22">
                  <c:v>0.4</c:v>
                </c:pt>
                <c:pt idx="23">
                  <c:v>0.5</c:v>
                </c:pt>
                <c:pt idx="24">
                  <c:v>0.6</c:v>
                </c:pt>
                <c:pt idx="25">
                  <c:v>0.6</c:v>
                </c:pt>
                <c:pt idx="26">
                  <c:v>0.5</c:v>
                </c:pt>
                <c:pt idx="27">
                  <c:v>0.6</c:v>
                </c:pt>
                <c:pt idx="28">
                  <c:v>0.7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0.6</c:v>
                </c:pt>
                <c:pt idx="33">
                  <c:v>0.5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0.6</c:v>
                </c:pt>
                <c:pt idx="39">
                  <c:v>0.5</c:v>
                </c:pt>
                <c:pt idx="40">
                  <c:v>0.6</c:v>
                </c:pt>
                <c:pt idx="41">
                  <c:v>0.4</c:v>
                </c:pt>
                <c:pt idx="42">
                  <c:v>0.5</c:v>
                </c:pt>
                <c:pt idx="43">
                  <c:v>0.6</c:v>
                </c:pt>
                <c:pt idx="44">
                  <c:v>0.6</c:v>
                </c:pt>
                <c:pt idx="45">
                  <c:v>0.7</c:v>
                </c:pt>
                <c:pt idx="46">
                  <c:v>0.5</c:v>
                </c:pt>
                <c:pt idx="47">
                  <c:v>0.4</c:v>
                </c:pt>
                <c:pt idx="48">
                  <c:v>0.6</c:v>
                </c:pt>
                <c:pt idx="49">
                  <c:v>0.4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'30LC'!$I$2</c:f>
              <c:strCache>
                <c:ptCount val="1"/>
                <c:pt idx="0">
                  <c:v>58</c:v>
                </c:pt>
              </c:strCache>
            </c:strRef>
          </c:tx>
          <c:val>
            <c:numRef>
              <c:f>'30LC'!$I$3:$I$52</c:f>
              <c:numCache>
                <c:formatCode>General</c:formatCode>
                <c:ptCount val="50"/>
                <c:pt idx="0">
                  <c:v>0.2</c:v>
                </c:pt>
                <c:pt idx="1">
                  <c:v>0.6</c:v>
                </c:pt>
                <c:pt idx="2">
                  <c:v>0.7</c:v>
                </c:pt>
                <c:pt idx="3">
                  <c:v>0.5</c:v>
                </c:pt>
                <c:pt idx="4">
                  <c:v>-0.1</c:v>
                </c:pt>
                <c:pt idx="5">
                  <c:v>0.2</c:v>
                </c:pt>
                <c:pt idx="6">
                  <c:v>0.2</c:v>
                </c:pt>
                <c:pt idx="7">
                  <c:v>0.7</c:v>
                </c:pt>
                <c:pt idx="8">
                  <c:v>0.1</c:v>
                </c:pt>
                <c:pt idx="9">
                  <c:v>0.6</c:v>
                </c:pt>
                <c:pt idx="10">
                  <c:v>0.5</c:v>
                </c:pt>
                <c:pt idx="11">
                  <c:v>0.4</c:v>
                </c:pt>
                <c:pt idx="12">
                  <c:v>0.7</c:v>
                </c:pt>
                <c:pt idx="13">
                  <c:v>0.5</c:v>
                </c:pt>
                <c:pt idx="14">
                  <c:v>0.7</c:v>
                </c:pt>
                <c:pt idx="15">
                  <c:v>0.7</c:v>
                </c:pt>
                <c:pt idx="16">
                  <c:v>0.4</c:v>
                </c:pt>
                <c:pt idx="17">
                  <c:v>0.5</c:v>
                </c:pt>
                <c:pt idx="18">
                  <c:v>0.4</c:v>
                </c:pt>
                <c:pt idx="19">
                  <c:v>1</c:v>
                </c:pt>
                <c:pt idx="20">
                  <c:v>0.6</c:v>
                </c:pt>
                <c:pt idx="21">
                  <c:v>0.6</c:v>
                </c:pt>
                <c:pt idx="22">
                  <c:v>0.5</c:v>
                </c:pt>
                <c:pt idx="23">
                  <c:v>0.7</c:v>
                </c:pt>
                <c:pt idx="24">
                  <c:v>0.5</c:v>
                </c:pt>
                <c:pt idx="25">
                  <c:v>0.6</c:v>
                </c:pt>
                <c:pt idx="26">
                  <c:v>0.7</c:v>
                </c:pt>
                <c:pt idx="27">
                  <c:v>0.6</c:v>
                </c:pt>
                <c:pt idx="28">
                  <c:v>0.5</c:v>
                </c:pt>
                <c:pt idx="29">
                  <c:v>0.4</c:v>
                </c:pt>
                <c:pt idx="30">
                  <c:v>0.7</c:v>
                </c:pt>
                <c:pt idx="31">
                  <c:v>0.4</c:v>
                </c:pt>
                <c:pt idx="32">
                  <c:v>0.6</c:v>
                </c:pt>
                <c:pt idx="33">
                  <c:v>0.7</c:v>
                </c:pt>
                <c:pt idx="34">
                  <c:v>0.6</c:v>
                </c:pt>
                <c:pt idx="35">
                  <c:v>0.6</c:v>
                </c:pt>
                <c:pt idx="36">
                  <c:v>0.5</c:v>
                </c:pt>
                <c:pt idx="37">
                  <c:v>0.6</c:v>
                </c:pt>
                <c:pt idx="38">
                  <c:v>0.7</c:v>
                </c:pt>
                <c:pt idx="39">
                  <c:v>0.9</c:v>
                </c:pt>
                <c:pt idx="40">
                  <c:v>0.6</c:v>
                </c:pt>
                <c:pt idx="41">
                  <c:v>0.6</c:v>
                </c:pt>
                <c:pt idx="42">
                  <c:v>1</c:v>
                </c:pt>
                <c:pt idx="43">
                  <c:v>0.9</c:v>
                </c:pt>
                <c:pt idx="44">
                  <c:v>0.9</c:v>
                </c:pt>
                <c:pt idx="45">
                  <c:v>0.6</c:v>
                </c:pt>
                <c:pt idx="46">
                  <c:v>0.6</c:v>
                </c:pt>
                <c:pt idx="47">
                  <c:v>0.7</c:v>
                </c:pt>
                <c:pt idx="48">
                  <c:v>0.5</c:v>
                </c:pt>
                <c:pt idx="4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14592"/>
        <c:axId val="71216128"/>
      </c:lineChart>
      <c:catAx>
        <c:axId val="71214592"/>
        <c:scaling>
          <c:orientation val="minMax"/>
        </c:scaling>
        <c:delete val="0"/>
        <c:axPos val="b"/>
        <c:majorTickMark val="out"/>
        <c:minorTickMark val="none"/>
        <c:tickLblPos val="nextTo"/>
        <c:crossAx val="71216128"/>
        <c:crosses val="autoZero"/>
        <c:auto val="1"/>
        <c:lblAlgn val="ctr"/>
        <c:lblOffset val="100"/>
        <c:noMultiLvlLbl val="0"/>
      </c:catAx>
      <c:valAx>
        <c:axId val="71216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214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RS</a:t>
            </a:r>
            <a:r>
              <a:rPr lang="en-GB" baseline="0"/>
              <a:t> Measurement 3</a:t>
            </a:r>
            <a:endParaRPr lang="en-GB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'3RS'!$B$3:$B$52</c:f>
              <c:numCache>
                <c:formatCode>General</c:formatCode>
                <c:ptCount val="50"/>
                <c:pt idx="0">
                  <c:v>20.9</c:v>
                </c:pt>
                <c:pt idx="1">
                  <c:v>21</c:v>
                </c:pt>
                <c:pt idx="2">
                  <c:v>20.9</c:v>
                </c:pt>
                <c:pt idx="3">
                  <c:v>20.9</c:v>
                </c:pt>
                <c:pt idx="4">
                  <c:v>21</c:v>
                </c:pt>
                <c:pt idx="5">
                  <c:v>21.1</c:v>
                </c:pt>
                <c:pt idx="6">
                  <c:v>21.1</c:v>
                </c:pt>
                <c:pt idx="7">
                  <c:v>20.9</c:v>
                </c:pt>
                <c:pt idx="8">
                  <c:v>20.9</c:v>
                </c:pt>
                <c:pt idx="9">
                  <c:v>21.1</c:v>
                </c:pt>
                <c:pt idx="10">
                  <c:v>21.1</c:v>
                </c:pt>
                <c:pt idx="11">
                  <c:v>20.8</c:v>
                </c:pt>
                <c:pt idx="12">
                  <c:v>20.8</c:v>
                </c:pt>
                <c:pt idx="13">
                  <c:v>21</c:v>
                </c:pt>
                <c:pt idx="14">
                  <c:v>20.9</c:v>
                </c:pt>
                <c:pt idx="15">
                  <c:v>21</c:v>
                </c:pt>
                <c:pt idx="16">
                  <c:v>21</c:v>
                </c:pt>
                <c:pt idx="17">
                  <c:v>21.1</c:v>
                </c:pt>
                <c:pt idx="18">
                  <c:v>21.1</c:v>
                </c:pt>
                <c:pt idx="19">
                  <c:v>21</c:v>
                </c:pt>
                <c:pt idx="20">
                  <c:v>21</c:v>
                </c:pt>
                <c:pt idx="21">
                  <c:v>21.1</c:v>
                </c:pt>
                <c:pt idx="22">
                  <c:v>20.8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20.8</c:v>
                </c:pt>
                <c:pt idx="28">
                  <c:v>21.1</c:v>
                </c:pt>
                <c:pt idx="29">
                  <c:v>21.1</c:v>
                </c:pt>
                <c:pt idx="30">
                  <c:v>21.1</c:v>
                </c:pt>
                <c:pt idx="31">
                  <c:v>21.2</c:v>
                </c:pt>
                <c:pt idx="32">
                  <c:v>20.8</c:v>
                </c:pt>
                <c:pt idx="33">
                  <c:v>21.1</c:v>
                </c:pt>
                <c:pt idx="34">
                  <c:v>20.9</c:v>
                </c:pt>
                <c:pt idx="35">
                  <c:v>21.1</c:v>
                </c:pt>
                <c:pt idx="36">
                  <c:v>21.2</c:v>
                </c:pt>
                <c:pt idx="37">
                  <c:v>21</c:v>
                </c:pt>
                <c:pt idx="38">
                  <c:v>20.9</c:v>
                </c:pt>
                <c:pt idx="39">
                  <c:v>20.8</c:v>
                </c:pt>
                <c:pt idx="40">
                  <c:v>20.9</c:v>
                </c:pt>
                <c:pt idx="41">
                  <c:v>21</c:v>
                </c:pt>
                <c:pt idx="42">
                  <c:v>21.1</c:v>
                </c:pt>
                <c:pt idx="43">
                  <c:v>20.9</c:v>
                </c:pt>
                <c:pt idx="44">
                  <c:v>21.1</c:v>
                </c:pt>
                <c:pt idx="45">
                  <c:v>20.9</c:v>
                </c:pt>
                <c:pt idx="46">
                  <c:v>21.2</c:v>
                </c:pt>
                <c:pt idx="47">
                  <c:v>21</c:v>
                </c:pt>
                <c:pt idx="48">
                  <c:v>20.8</c:v>
                </c:pt>
                <c:pt idx="49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'3RS'!$C$2</c:f>
              <c:strCache>
                <c:ptCount val="1"/>
                <c:pt idx="0">
                  <c:v>223</c:v>
                </c:pt>
              </c:strCache>
            </c:strRef>
          </c:tx>
          <c:val>
            <c:numRef>
              <c:f>'3RS'!$C$3:$C$52</c:f>
              <c:numCache>
                <c:formatCode>General</c:formatCode>
                <c:ptCount val="50"/>
                <c:pt idx="0">
                  <c:v>18.899999999999999</c:v>
                </c:pt>
                <c:pt idx="1">
                  <c:v>19.2</c:v>
                </c:pt>
                <c:pt idx="2">
                  <c:v>19.2</c:v>
                </c:pt>
                <c:pt idx="3">
                  <c:v>19.3</c:v>
                </c:pt>
                <c:pt idx="4">
                  <c:v>18.899999999999999</c:v>
                </c:pt>
                <c:pt idx="5">
                  <c:v>18.899999999999999</c:v>
                </c:pt>
                <c:pt idx="6">
                  <c:v>19</c:v>
                </c:pt>
                <c:pt idx="7">
                  <c:v>19</c:v>
                </c:pt>
                <c:pt idx="8">
                  <c:v>18.899999999999999</c:v>
                </c:pt>
                <c:pt idx="9">
                  <c:v>19.2</c:v>
                </c:pt>
                <c:pt idx="10">
                  <c:v>19</c:v>
                </c:pt>
                <c:pt idx="11">
                  <c:v>19</c:v>
                </c:pt>
                <c:pt idx="12">
                  <c:v>18.899999999999999</c:v>
                </c:pt>
                <c:pt idx="13">
                  <c:v>19</c:v>
                </c:pt>
                <c:pt idx="14">
                  <c:v>18.899999999999999</c:v>
                </c:pt>
                <c:pt idx="15">
                  <c:v>19.2</c:v>
                </c:pt>
                <c:pt idx="16">
                  <c:v>18.8</c:v>
                </c:pt>
                <c:pt idx="17">
                  <c:v>18.899999999999999</c:v>
                </c:pt>
                <c:pt idx="18">
                  <c:v>19</c:v>
                </c:pt>
                <c:pt idx="19">
                  <c:v>18.7</c:v>
                </c:pt>
                <c:pt idx="20">
                  <c:v>19</c:v>
                </c:pt>
                <c:pt idx="21">
                  <c:v>18.899999999999999</c:v>
                </c:pt>
                <c:pt idx="22">
                  <c:v>18.7</c:v>
                </c:pt>
                <c:pt idx="23">
                  <c:v>18.8</c:v>
                </c:pt>
                <c:pt idx="24">
                  <c:v>19.2</c:v>
                </c:pt>
                <c:pt idx="25">
                  <c:v>18.8</c:v>
                </c:pt>
                <c:pt idx="26">
                  <c:v>19.2</c:v>
                </c:pt>
                <c:pt idx="27">
                  <c:v>19</c:v>
                </c:pt>
                <c:pt idx="28">
                  <c:v>19</c:v>
                </c:pt>
                <c:pt idx="29">
                  <c:v>18.899999999999999</c:v>
                </c:pt>
                <c:pt idx="30">
                  <c:v>18.899999999999999</c:v>
                </c:pt>
                <c:pt idx="31">
                  <c:v>19.3</c:v>
                </c:pt>
                <c:pt idx="32">
                  <c:v>18.8</c:v>
                </c:pt>
                <c:pt idx="33">
                  <c:v>19</c:v>
                </c:pt>
                <c:pt idx="34">
                  <c:v>18.8</c:v>
                </c:pt>
                <c:pt idx="35">
                  <c:v>18.899999999999999</c:v>
                </c:pt>
                <c:pt idx="36">
                  <c:v>18.899999999999999</c:v>
                </c:pt>
                <c:pt idx="37">
                  <c:v>19</c:v>
                </c:pt>
                <c:pt idx="38">
                  <c:v>18.8</c:v>
                </c:pt>
                <c:pt idx="39">
                  <c:v>18.899999999999999</c:v>
                </c:pt>
                <c:pt idx="40">
                  <c:v>18.899999999999999</c:v>
                </c:pt>
                <c:pt idx="41">
                  <c:v>18.7</c:v>
                </c:pt>
                <c:pt idx="42">
                  <c:v>18.899999999999999</c:v>
                </c:pt>
                <c:pt idx="43">
                  <c:v>18.899999999999999</c:v>
                </c:pt>
                <c:pt idx="44">
                  <c:v>18.899999999999999</c:v>
                </c:pt>
                <c:pt idx="45">
                  <c:v>18.8</c:v>
                </c:pt>
                <c:pt idx="46">
                  <c:v>19</c:v>
                </c:pt>
                <c:pt idx="47">
                  <c:v>18.899999999999999</c:v>
                </c:pt>
                <c:pt idx="48">
                  <c:v>18.7</c:v>
                </c:pt>
                <c:pt idx="49">
                  <c:v>18.899999999999999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'3RS'!$D$2</c:f>
              <c:strCache>
                <c:ptCount val="1"/>
                <c:pt idx="0">
                  <c:v>207</c:v>
                </c:pt>
              </c:strCache>
            </c:strRef>
          </c:tx>
          <c:val>
            <c:numRef>
              <c:f>'3RS'!$D$3:$D$52</c:f>
              <c:numCache>
                <c:formatCode>General</c:formatCode>
                <c:ptCount val="50"/>
                <c:pt idx="0">
                  <c:v>23.1</c:v>
                </c:pt>
                <c:pt idx="1">
                  <c:v>22.9</c:v>
                </c:pt>
                <c:pt idx="2">
                  <c:v>22.8</c:v>
                </c:pt>
                <c:pt idx="3">
                  <c:v>22.9</c:v>
                </c:pt>
                <c:pt idx="4">
                  <c:v>22.5</c:v>
                </c:pt>
                <c:pt idx="5">
                  <c:v>22.7</c:v>
                </c:pt>
                <c:pt idx="6">
                  <c:v>22.3</c:v>
                </c:pt>
                <c:pt idx="7">
                  <c:v>22.3</c:v>
                </c:pt>
                <c:pt idx="8">
                  <c:v>22.2</c:v>
                </c:pt>
                <c:pt idx="9">
                  <c:v>22.2</c:v>
                </c:pt>
                <c:pt idx="10">
                  <c:v>22.1</c:v>
                </c:pt>
                <c:pt idx="11">
                  <c:v>22</c:v>
                </c:pt>
                <c:pt idx="12">
                  <c:v>22</c:v>
                </c:pt>
                <c:pt idx="13">
                  <c:v>21.9</c:v>
                </c:pt>
                <c:pt idx="14">
                  <c:v>21.6</c:v>
                </c:pt>
                <c:pt idx="15">
                  <c:v>21.7</c:v>
                </c:pt>
                <c:pt idx="16">
                  <c:v>21.6</c:v>
                </c:pt>
                <c:pt idx="17">
                  <c:v>21.5</c:v>
                </c:pt>
                <c:pt idx="18">
                  <c:v>21.6</c:v>
                </c:pt>
                <c:pt idx="19">
                  <c:v>21.2</c:v>
                </c:pt>
                <c:pt idx="20">
                  <c:v>21.2</c:v>
                </c:pt>
                <c:pt idx="21">
                  <c:v>21</c:v>
                </c:pt>
                <c:pt idx="22">
                  <c:v>21.2</c:v>
                </c:pt>
                <c:pt idx="23">
                  <c:v>21.1</c:v>
                </c:pt>
                <c:pt idx="24">
                  <c:v>20.9</c:v>
                </c:pt>
                <c:pt idx="25">
                  <c:v>21.2</c:v>
                </c:pt>
                <c:pt idx="26">
                  <c:v>21</c:v>
                </c:pt>
                <c:pt idx="27">
                  <c:v>21.2</c:v>
                </c:pt>
                <c:pt idx="28">
                  <c:v>21.1</c:v>
                </c:pt>
                <c:pt idx="29">
                  <c:v>20.9</c:v>
                </c:pt>
                <c:pt idx="30">
                  <c:v>20.6</c:v>
                </c:pt>
                <c:pt idx="31">
                  <c:v>20.8</c:v>
                </c:pt>
                <c:pt idx="32">
                  <c:v>20.9</c:v>
                </c:pt>
                <c:pt idx="33">
                  <c:v>20.9</c:v>
                </c:pt>
                <c:pt idx="34">
                  <c:v>21</c:v>
                </c:pt>
                <c:pt idx="35">
                  <c:v>20.8</c:v>
                </c:pt>
                <c:pt idx="36">
                  <c:v>20.6</c:v>
                </c:pt>
                <c:pt idx="37">
                  <c:v>21.1</c:v>
                </c:pt>
                <c:pt idx="38">
                  <c:v>20.9</c:v>
                </c:pt>
                <c:pt idx="39">
                  <c:v>20.9</c:v>
                </c:pt>
                <c:pt idx="40">
                  <c:v>20.8</c:v>
                </c:pt>
                <c:pt idx="41">
                  <c:v>20.5</c:v>
                </c:pt>
                <c:pt idx="42">
                  <c:v>20.8</c:v>
                </c:pt>
                <c:pt idx="43">
                  <c:v>20.6</c:v>
                </c:pt>
                <c:pt idx="44">
                  <c:v>20.6</c:v>
                </c:pt>
                <c:pt idx="45">
                  <c:v>20.5</c:v>
                </c:pt>
                <c:pt idx="46">
                  <c:v>20.6</c:v>
                </c:pt>
                <c:pt idx="47">
                  <c:v>20.8</c:v>
                </c:pt>
                <c:pt idx="48">
                  <c:v>20.5</c:v>
                </c:pt>
                <c:pt idx="49">
                  <c:v>20.6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'3RS'!$E$2</c:f>
              <c:strCache>
                <c:ptCount val="1"/>
                <c:pt idx="0">
                  <c:v>255</c:v>
                </c:pt>
              </c:strCache>
            </c:strRef>
          </c:tx>
          <c:val>
            <c:numRef>
              <c:f>'3RS'!$E$3:$E$52</c:f>
              <c:numCache>
                <c:formatCode>General</c:formatCode>
                <c:ptCount val="50"/>
                <c:pt idx="0">
                  <c:v>20.100000000000001</c:v>
                </c:pt>
                <c:pt idx="1">
                  <c:v>20.100000000000001</c:v>
                </c:pt>
                <c:pt idx="2">
                  <c:v>20.100000000000001</c:v>
                </c:pt>
                <c:pt idx="3">
                  <c:v>20.100000000000001</c:v>
                </c:pt>
                <c:pt idx="4">
                  <c:v>20</c:v>
                </c:pt>
                <c:pt idx="5">
                  <c:v>20.100000000000001</c:v>
                </c:pt>
                <c:pt idx="6">
                  <c:v>20.100000000000001</c:v>
                </c:pt>
                <c:pt idx="7">
                  <c:v>20.100000000000001</c:v>
                </c:pt>
                <c:pt idx="8">
                  <c:v>20.100000000000001</c:v>
                </c:pt>
                <c:pt idx="9">
                  <c:v>20</c:v>
                </c:pt>
                <c:pt idx="10">
                  <c:v>20</c:v>
                </c:pt>
                <c:pt idx="11">
                  <c:v>20.100000000000001</c:v>
                </c:pt>
                <c:pt idx="12">
                  <c:v>20</c:v>
                </c:pt>
                <c:pt idx="13">
                  <c:v>20</c:v>
                </c:pt>
                <c:pt idx="14">
                  <c:v>20.100000000000001</c:v>
                </c:pt>
                <c:pt idx="15">
                  <c:v>19.8</c:v>
                </c:pt>
                <c:pt idx="16">
                  <c:v>20</c:v>
                </c:pt>
                <c:pt idx="17">
                  <c:v>19.8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19.899999999999999</c:v>
                </c:pt>
                <c:pt idx="22">
                  <c:v>20.100000000000001</c:v>
                </c:pt>
                <c:pt idx="23">
                  <c:v>19.8</c:v>
                </c:pt>
                <c:pt idx="24">
                  <c:v>19.899999999999999</c:v>
                </c:pt>
                <c:pt idx="25">
                  <c:v>20</c:v>
                </c:pt>
                <c:pt idx="26">
                  <c:v>19.899999999999999</c:v>
                </c:pt>
                <c:pt idx="27">
                  <c:v>19.899999999999999</c:v>
                </c:pt>
                <c:pt idx="28">
                  <c:v>19.899999999999999</c:v>
                </c:pt>
                <c:pt idx="29">
                  <c:v>19.8</c:v>
                </c:pt>
                <c:pt idx="30">
                  <c:v>19.8</c:v>
                </c:pt>
                <c:pt idx="31">
                  <c:v>19.8</c:v>
                </c:pt>
                <c:pt idx="32">
                  <c:v>19.899999999999999</c:v>
                </c:pt>
                <c:pt idx="33">
                  <c:v>19.899999999999999</c:v>
                </c:pt>
                <c:pt idx="34">
                  <c:v>19.899999999999999</c:v>
                </c:pt>
                <c:pt idx="35">
                  <c:v>20</c:v>
                </c:pt>
                <c:pt idx="36">
                  <c:v>19.8</c:v>
                </c:pt>
                <c:pt idx="37">
                  <c:v>19.8</c:v>
                </c:pt>
                <c:pt idx="38">
                  <c:v>19.899999999999999</c:v>
                </c:pt>
                <c:pt idx="39">
                  <c:v>19.899999999999999</c:v>
                </c:pt>
                <c:pt idx="40">
                  <c:v>19.899999999999999</c:v>
                </c:pt>
                <c:pt idx="41">
                  <c:v>19.8</c:v>
                </c:pt>
                <c:pt idx="42">
                  <c:v>19.899999999999999</c:v>
                </c:pt>
                <c:pt idx="43">
                  <c:v>19.899999999999999</c:v>
                </c:pt>
                <c:pt idx="44">
                  <c:v>19.8</c:v>
                </c:pt>
                <c:pt idx="45">
                  <c:v>20</c:v>
                </c:pt>
                <c:pt idx="46">
                  <c:v>19.8</c:v>
                </c:pt>
                <c:pt idx="47">
                  <c:v>19.8</c:v>
                </c:pt>
                <c:pt idx="48">
                  <c:v>19.8</c:v>
                </c:pt>
                <c:pt idx="49">
                  <c:v>19.8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'3RS'!$F$2</c:f>
              <c:strCache>
                <c:ptCount val="1"/>
                <c:pt idx="0">
                  <c:v>292</c:v>
                </c:pt>
              </c:strCache>
            </c:strRef>
          </c:tx>
          <c:val>
            <c:numRef>
              <c:f>'3RS'!$F$3:$F$52</c:f>
              <c:numCache>
                <c:formatCode>General</c:formatCode>
                <c:ptCount val="50"/>
                <c:pt idx="0">
                  <c:v>20.399999999999999</c:v>
                </c:pt>
                <c:pt idx="1">
                  <c:v>20</c:v>
                </c:pt>
                <c:pt idx="2">
                  <c:v>20.5</c:v>
                </c:pt>
                <c:pt idx="3">
                  <c:v>20.3</c:v>
                </c:pt>
                <c:pt idx="4">
                  <c:v>20.100000000000001</c:v>
                </c:pt>
                <c:pt idx="5">
                  <c:v>20</c:v>
                </c:pt>
                <c:pt idx="6">
                  <c:v>19.899999999999999</c:v>
                </c:pt>
                <c:pt idx="7">
                  <c:v>20.3</c:v>
                </c:pt>
                <c:pt idx="8">
                  <c:v>20.3</c:v>
                </c:pt>
                <c:pt idx="9">
                  <c:v>20.3</c:v>
                </c:pt>
                <c:pt idx="10">
                  <c:v>20.100000000000001</c:v>
                </c:pt>
                <c:pt idx="11">
                  <c:v>20.3</c:v>
                </c:pt>
                <c:pt idx="12">
                  <c:v>20.3</c:v>
                </c:pt>
                <c:pt idx="13">
                  <c:v>20.100000000000001</c:v>
                </c:pt>
                <c:pt idx="14">
                  <c:v>20.3</c:v>
                </c:pt>
                <c:pt idx="15">
                  <c:v>20.100000000000001</c:v>
                </c:pt>
                <c:pt idx="16">
                  <c:v>20.3</c:v>
                </c:pt>
                <c:pt idx="17">
                  <c:v>20.100000000000001</c:v>
                </c:pt>
                <c:pt idx="18">
                  <c:v>20</c:v>
                </c:pt>
                <c:pt idx="19">
                  <c:v>20.3</c:v>
                </c:pt>
                <c:pt idx="20">
                  <c:v>20.100000000000001</c:v>
                </c:pt>
                <c:pt idx="21">
                  <c:v>20.399999999999999</c:v>
                </c:pt>
                <c:pt idx="22">
                  <c:v>20.3</c:v>
                </c:pt>
                <c:pt idx="23">
                  <c:v>20.100000000000001</c:v>
                </c:pt>
                <c:pt idx="24">
                  <c:v>20.100000000000001</c:v>
                </c:pt>
                <c:pt idx="25">
                  <c:v>20.3</c:v>
                </c:pt>
                <c:pt idx="26">
                  <c:v>20</c:v>
                </c:pt>
                <c:pt idx="27">
                  <c:v>20.100000000000001</c:v>
                </c:pt>
                <c:pt idx="28">
                  <c:v>20.3</c:v>
                </c:pt>
                <c:pt idx="29">
                  <c:v>20.100000000000001</c:v>
                </c:pt>
                <c:pt idx="30">
                  <c:v>20.3</c:v>
                </c:pt>
                <c:pt idx="31">
                  <c:v>20.100000000000001</c:v>
                </c:pt>
                <c:pt idx="32">
                  <c:v>20.100000000000001</c:v>
                </c:pt>
                <c:pt idx="33">
                  <c:v>20.100000000000001</c:v>
                </c:pt>
                <c:pt idx="34">
                  <c:v>20</c:v>
                </c:pt>
                <c:pt idx="35">
                  <c:v>20.5</c:v>
                </c:pt>
                <c:pt idx="36">
                  <c:v>20.100000000000001</c:v>
                </c:pt>
                <c:pt idx="37">
                  <c:v>19.899999999999999</c:v>
                </c:pt>
                <c:pt idx="38">
                  <c:v>20</c:v>
                </c:pt>
                <c:pt idx="39">
                  <c:v>20.3</c:v>
                </c:pt>
                <c:pt idx="40">
                  <c:v>20.100000000000001</c:v>
                </c:pt>
                <c:pt idx="41">
                  <c:v>20.3</c:v>
                </c:pt>
                <c:pt idx="42">
                  <c:v>20</c:v>
                </c:pt>
                <c:pt idx="43">
                  <c:v>20</c:v>
                </c:pt>
                <c:pt idx="44">
                  <c:v>20.100000000000001</c:v>
                </c:pt>
                <c:pt idx="45">
                  <c:v>20.3</c:v>
                </c:pt>
                <c:pt idx="46">
                  <c:v>20</c:v>
                </c:pt>
                <c:pt idx="47">
                  <c:v>20.100000000000001</c:v>
                </c:pt>
                <c:pt idx="48">
                  <c:v>20</c:v>
                </c:pt>
                <c:pt idx="49">
                  <c:v>20.100000000000001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'3RS'!$G$2</c:f>
              <c:strCache>
                <c:ptCount val="1"/>
                <c:pt idx="0">
                  <c:v>266</c:v>
                </c:pt>
              </c:strCache>
            </c:strRef>
          </c:tx>
          <c:val>
            <c:numRef>
              <c:f>'3RS'!$G$3:$G$52</c:f>
              <c:numCache>
                <c:formatCode>General</c:formatCode>
                <c:ptCount val="50"/>
                <c:pt idx="0">
                  <c:v>18.8</c:v>
                </c:pt>
                <c:pt idx="1">
                  <c:v>18.7</c:v>
                </c:pt>
                <c:pt idx="2">
                  <c:v>18.899999999999999</c:v>
                </c:pt>
                <c:pt idx="3">
                  <c:v>19</c:v>
                </c:pt>
                <c:pt idx="4">
                  <c:v>19.3</c:v>
                </c:pt>
                <c:pt idx="5">
                  <c:v>19.2</c:v>
                </c:pt>
                <c:pt idx="6">
                  <c:v>19.2</c:v>
                </c:pt>
                <c:pt idx="7">
                  <c:v>19.2</c:v>
                </c:pt>
                <c:pt idx="8">
                  <c:v>19.3</c:v>
                </c:pt>
                <c:pt idx="9">
                  <c:v>19.3</c:v>
                </c:pt>
                <c:pt idx="10">
                  <c:v>19.3</c:v>
                </c:pt>
                <c:pt idx="11">
                  <c:v>19.399999999999999</c:v>
                </c:pt>
                <c:pt idx="12">
                  <c:v>19.399999999999999</c:v>
                </c:pt>
                <c:pt idx="13">
                  <c:v>19.399999999999999</c:v>
                </c:pt>
                <c:pt idx="14">
                  <c:v>19.7</c:v>
                </c:pt>
                <c:pt idx="15">
                  <c:v>19.5</c:v>
                </c:pt>
                <c:pt idx="16">
                  <c:v>19.7</c:v>
                </c:pt>
                <c:pt idx="17">
                  <c:v>19.8</c:v>
                </c:pt>
                <c:pt idx="18">
                  <c:v>19.7</c:v>
                </c:pt>
                <c:pt idx="19">
                  <c:v>19.8</c:v>
                </c:pt>
                <c:pt idx="20">
                  <c:v>19.399999999999999</c:v>
                </c:pt>
                <c:pt idx="21">
                  <c:v>19.7</c:v>
                </c:pt>
                <c:pt idx="22">
                  <c:v>19.7</c:v>
                </c:pt>
                <c:pt idx="23">
                  <c:v>19.7</c:v>
                </c:pt>
                <c:pt idx="24">
                  <c:v>19.7</c:v>
                </c:pt>
                <c:pt idx="25">
                  <c:v>19.8</c:v>
                </c:pt>
                <c:pt idx="26">
                  <c:v>19.7</c:v>
                </c:pt>
                <c:pt idx="27">
                  <c:v>19.5</c:v>
                </c:pt>
                <c:pt idx="28">
                  <c:v>19.7</c:v>
                </c:pt>
                <c:pt idx="29">
                  <c:v>19.7</c:v>
                </c:pt>
                <c:pt idx="30">
                  <c:v>19.8</c:v>
                </c:pt>
                <c:pt idx="31">
                  <c:v>19.7</c:v>
                </c:pt>
                <c:pt idx="32">
                  <c:v>19.7</c:v>
                </c:pt>
                <c:pt idx="33">
                  <c:v>19.7</c:v>
                </c:pt>
                <c:pt idx="34">
                  <c:v>19.5</c:v>
                </c:pt>
                <c:pt idx="35">
                  <c:v>19.8</c:v>
                </c:pt>
                <c:pt idx="36">
                  <c:v>19.899999999999999</c:v>
                </c:pt>
                <c:pt idx="37">
                  <c:v>19.8</c:v>
                </c:pt>
                <c:pt idx="38">
                  <c:v>19.7</c:v>
                </c:pt>
                <c:pt idx="39">
                  <c:v>19.8</c:v>
                </c:pt>
                <c:pt idx="40">
                  <c:v>19.7</c:v>
                </c:pt>
                <c:pt idx="41">
                  <c:v>19.8</c:v>
                </c:pt>
                <c:pt idx="42">
                  <c:v>19.7</c:v>
                </c:pt>
                <c:pt idx="43">
                  <c:v>19.7</c:v>
                </c:pt>
                <c:pt idx="44">
                  <c:v>19.899999999999999</c:v>
                </c:pt>
                <c:pt idx="45">
                  <c:v>19.8</c:v>
                </c:pt>
                <c:pt idx="46">
                  <c:v>19.7</c:v>
                </c:pt>
                <c:pt idx="47">
                  <c:v>19.899999999999999</c:v>
                </c:pt>
                <c:pt idx="48">
                  <c:v>19.8</c:v>
                </c:pt>
                <c:pt idx="49">
                  <c:v>19.8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'3RS'!$H$2</c:f>
              <c:strCache>
                <c:ptCount val="1"/>
                <c:pt idx="0">
                  <c:v>251</c:v>
                </c:pt>
              </c:strCache>
            </c:strRef>
          </c:tx>
          <c:val>
            <c:numRef>
              <c:f>'3RS'!$H$3:$H$52</c:f>
              <c:numCache>
                <c:formatCode>General</c:formatCode>
                <c:ptCount val="50"/>
                <c:pt idx="0">
                  <c:v>19</c:v>
                </c:pt>
                <c:pt idx="1">
                  <c:v>19.2</c:v>
                </c:pt>
                <c:pt idx="2">
                  <c:v>18.899999999999999</c:v>
                </c:pt>
                <c:pt idx="3">
                  <c:v>19.2</c:v>
                </c:pt>
                <c:pt idx="4">
                  <c:v>19.2</c:v>
                </c:pt>
                <c:pt idx="5">
                  <c:v>19.2</c:v>
                </c:pt>
                <c:pt idx="6">
                  <c:v>19.3</c:v>
                </c:pt>
                <c:pt idx="7">
                  <c:v>18.899999999999999</c:v>
                </c:pt>
                <c:pt idx="8">
                  <c:v>19</c:v>
                </c:pt>
                <c:pt idx="9">
                  <c:v>19.2</c:v>
                </c:pt>
                <c:pt idx="10">
                  <c:v>19</c:v>
                </c:pt>
                <c:pt idx="11">
                  <c:v>19</c:v>
                </c:pt>
                <c:pt idx="12">
                  <c:v>18.899999999999999</c:v>
                </c:pt>
                <c:pt idx="13">
                  <c:v>19.2</c:v>
                </c:pt>
                <c:pt idx="14">
                  <c:v>19</c:v>
                </c:pt>
                <c:pt idx="15">
                  <c:v>19.3</c:v>
                </c:pt>
                <c:pt idx="16">
                  <c:v>19.2</c:v>
                </c:pt>
                <c:pt idx="17">
                  <c:v>19.2</c:v>
                </c:pt>
                <c:pt idx="18">
                  <c:v>19.3</c:v>
                </c:pt>
                <c:pt idx="19">
                  <c:v>19.2</c:v>
                </c:pt>
                <c:pt idx="20">
                  <c:v>19</c:v>
                </c:pt>
                <c:pt idx="21">
                  <c:v>19.2</c:v>
                </c:pt>
                <c:pt idx="22">
                  <c:v>19</c:v>
                </c:pt>
                <c:pt idx="23">
                  <c:v>19.2</c:v>
                </c:pt>
                <c:pt idx="24">
                  <c:v>19.2</c:v>
                </c:pt>
                <c:pt idx="25">
                  <c:v>19.3</c:v>
                </c:pt>
                <c:pt idx="26">
                  <c:v>19.3</c:v>
                </c:pt>
                <c:pt idx="27">
                  <c:v>19</c:v>
                </c:pt>
                <c:pt idx="28">
                  <c:v>19.2</c:v>
                </c:pt>
                <c:pt idx="29">
                  <c:v>19.3</c:v>
                </c:pt>
                <c:pt idx="30">
                  <c:v>19.3</c:v>
                </c:pt>
                <c:pt idx="31">
                  <c:v>19.3</c:v>
                </c:pt>
                <c:pt idx="32">
                  <c:v>19</c:v>
                </c:pt>
                <c:pt idx="33">
                  <c:v>19.3</c:v>
                </c:pt>
                <c:pt idx="34">
                  <c:v>19.2</c:v>
                </c:pt>
                <c:pt idx="35">
                  <c:v>19.3</c:v>
                </c:pt>
                <c:pt idx="36">
                  <c:v>19.2</c:v>
                </c:pt>
                <c:pt idx="37">
                  <c:v>19.399999999999999</c:v>
                </c:pt>
                <c:pt idx="38">
                  <c:v>19</c:v>
                </c:pt>
                <c:pt idx="39">
                  <c:v>19</c:v>
                </c:pt>
                <c:pt idx="40">
                  <c:v>19</c:v>
                </c:pt>
                <c:pt idx="41">
                  <c:v>19.2</c:v>
                </c:pt>
                <c:pt idx="42">
                  <c:v>19.3</c:v>
                </c:pt>
                <c:pt idx="43">
                  <c:v>19</c:v>
                </c:pt>
                <c:pt idx="44">
                  <c:v>19.2</c:v>
                </c:pt>
                <c:pt idx="45">
                  <c:v>19</c:v>
                </c:pt>
                <c:pt idx="46">
                  <c:v>19.399999999999999</c:v>
                </c:pt>
                <c:pt idx="47">
                  <c:v>19.2</c:v>
                </c:pt>
                <c:pt idx="48">
                  <c:v>18.899999999999999</c:v>
                </c:pt>
                <c:pt idx="49">
                  <c:v>19.2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'3RS'!$I$2</c:f>
              <c:strCache>
                <c:ptCount val="1"/>
                <c:pt idx="0">
                  <c:v>260</c:v>
                </c:pt>
              </c:strCache>
            </c:strRef>
          </c:tx>
          <c:val>
            <c:numRef>
              <c:f>'3RS'!$I$3:$I$52</c:f>
              <c:numCache>
                <c:formatCode>General</c:formatCode>
                <c:ptCount val="50"/>
                <c:pt idx="0">
                  <c:v>0.6</c:v>
                </c:pt>
                <c:pt idx="1">
                  <c:v>0.9</c:v>
                </c:pt>
                <c:pt idx="2">
                  <c:v>0.7</c:v>
                </c:pt>
                <c:pt idx="3">
                  <c:v>1</c:v>
                </c:pt>
                <c:pt idx="4">
                  <c:v>0.7</c:v>
                </c:pt>
                <c:pt idx="5">
                  <c:v>0.9</c:v>
                </c:pt>
                <c:pt idx="6">
                  <c:v>0.9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0.7</c:v>
                </c:pt>
                <c:pt idx="13">
                  <c:v>1</c:v>
                </c:pt>
                <c:pt idx="14">
                  <c:v>0.9</c:v>
                </c:pt>
                <c:pt idx="15">
                  <c:v>1</c:v>
                </c:pt>
                <c:pt idx="16">
                  <c:v>0.6</c:v>
                </c:pt>
                <c:pt idx="17">
                  <c:v>0.9</c:v>
                </c:pt>
                <c:pt idx="18">
                  <c:v>0.9</c:v>
                </c:pt>
                <c:pt idx="19">
                  <c:v>0.7</c:v>
                </c:pt>
                <c:pt idx="20">
                  <c:v>1</c:v>
                </c:pt>
                <c:pt idx="21">
                  <c:v>0.7</c:v>
                </c:pt>
                <c:pt idx="22">
                  <c:v>0.7</c:v>
                </c:pt>
                <c:pt idx="23">
                  <c:v>0.9</c:v>
                </c:pt>
                <c:pt idx="24">
                  <c:v>1</c:v>
                </c:pt>
                <c:pt idx="25">
                  <c:v>0.6</c:v>
                </c:pt>
                <c:pt idx="26">
                  <c:v>1</c:v>
                </c:pt>
                <c:pt idx="27">
                  <c:v>0.9</c:v>
                </c:pt>
                <c:pt idx="28">
                  <c:v>1</c:v>
                </c:pt>
                <c:pt idx="29">
                  <c:v>0.9</c:v>
                </c:pt>
                <c:pt idx="30">
                  <c:v>0.7</c:v>
                </c:pt>
                <c:pt idx="31">
                  <c:v>0.9</c:v>
                </c:pt>
                <c:pt idx="32">
                  <c:v>0.7</c:v>
                </c:pt>
                <c:pt idx="33">
                  <c:v>1</c:v>
                </c:pt>
                <c:pt idx="34">
                  <c:v>0.9</c:v>
                </c:pt>
                <c:pt idx="35">
                  <c:v>0.7</c:v>
                </c:pt>
                <c:pt idx="36">
                  <c:v>0.7</c:v>
                </c:pt>
                <c:pt idx="37">
                  <c:v>0.9</c:v>
                </c:pt>
                <c:pt idx="38">
                  <c:v>0.7</c:v>
                </c:pt>
                <c:pt idx="39">
                  <c:v>0.7</c:v>
                </c:pt>
                <c:pt idx="40">
                  <c:v>0.7</c:v>
                </c:pt>
                <c:pt idx="41">
                  <c:v>0.6</c:v>
                </c:pt>
                <c:pt idx="42">
                  <c:v>0.7</c:v>
                </c:pt>
                <c:pt idx="43">
                  <c:v>0.5</c:v>
                </c:pt>
                <c:pt idx="44">
                  <c:v>0.7</c:v>
                </c:pt>
                <c:pt idx="45">
                  <c:v>0.7</c:v>
                </c:pt>
                <c:pt idx="46">
                  <c:v>0.6</c:v>
                </c:pt>
                <c:pt idx="47">
                  <c:v>0.7</c:v>
                </c:pt>
                <c:pt idx="48">
                  <c:v>0.6</c:v>
                </c:pt>
                <c:pt idx="49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68192"/>
        <c:axId val="59844096"/>
      </c:lineChart>
      <c:catAx>
        <c:axId val="5976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#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9844096"/>
        <c:crosses val="autoZero"/>
        <c:auto val="1"/>
        <c:lblAlgn val="ctr"/>
        <c:lblOffset val="100"/>
        <c:noMultiLvlLbl val="0"/>
      </c:catAx>
      <c:valAx>
        <c:axId val="59844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Current</a:t>
                </a:r>
                <a:r>
                  <a:rPr lang="en-GB" baseline="0"/>
                  <a:t> [pA]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9768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'30RS'!$B$2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'30RS'!$B$3:$B$52</c:f>
              <c:numCache>
                <c:formatCode>General</c:formatCode>
                <c:ptCount val="50"/>
                <c:pt idx="0">
                  <c:v>21.6</c:v>
                </c:pt>
                <c:pt idx="1">
                  <c:v>21.5</c:v>
                </c:pt>
                <c:pt idx="2">
                  <c:v>21.2</c:v>
                </c:pt>
                <c:pt idx="3">
                  <c:v>21.4</c:v>
                </c:pt>
                <c:pt idx="4">
                  <c:v>21.4</c:v>
                </c:pt>
                <c:pt idx="5">
                  <c:v>21.5</c:v>
                </c:pt>
                <c:pt idx="6">
                  <c:v>21.5</c:v>
                </c:pt>
                <c:pt idx="7">
                  <c:v>21.2</c:v>
                </c:pt>
                <c:pt idx="8">
                  <c:v>21.4</c:v>
                </c:pt>
                <c:pt idx="9">
                  <c:v>21.5</c:v>
                </c:pt>
                <c:pt idx="10">
                  <c:v>21.5</c:v>
                </c:pt>
                <c:pt idx="11">
                  <c:v>21.6</c:v>
                </c:pt>
                <c:pt idx="12">
                  <c:v>21.6</c:v>
                </c:pt>
                <c:pt idx="13">
                  <c:v>21.5</c:v>
                </c:pt>
                <c:pt idx="14">
                  <c:v>21.7</c:v>
                </c:pt>
                <c:pt idx="15">
                  <c:v>21.2</c:v>
                </c:pt>
                <c:pt idx="16">
                  <c:v>21.5</c:v>
                </c:pt>
                <c:pt idx="17">
                  <c:v>21.6</c:v>
                </c:pt>
                <c:pt idx="18">
                  <c:v>21.6</c:v>
                </c:pt>
                <c:pt idx="19">
                  <c:v>21.6</c:v>
                </c:pt>
                <c:pt idx="20">
                  <c:v>21.5</c:v>
                </c:pt>
                <c:pt idx="21">
                  <c:v>21.6</c:v>
                </c:pt>
                <c:pt idx="22">
                  <c:v>21.4</c:v>
                </c:pt>
                <c:pt idx="23">
                  <c:v>21.6</c:v>
                </c:pt>
                <c:pt idx="24">
                  <c:v>21.6</c:v>
                </c:pt>
                <c:pt idx="25">
                  <c:v>21.6</c:v>
                </c:pt>
                <c:pt idx="26">
                  <c:v>21.2</c:v>
                </c:pt>
                <c:pt idx="27">
                  <c:v>21.5</c:v>
                </c:pt>
                <c:pt idx="28">
                  <c:v>21.2</c:v>
                </c:pt>
                <c:pt idx="29">
                  <c:v>21.4</c:v>
                </c:pt>
                <c:pt idx="30">
                  <c:v>21.5</c:v>
                </c:pt>
                <c:pt idx="31">
                  <c:v>21.5</c:v>
                </c:pt>
                <c:pt idx="32">
                  <c:v>21.5</c:v>
                </c:pt>
                <c:pt idx="33">
                  <c:v>21.6</c:v>
                </c:pt>
                <c:pt idx="34">
                  <c:v>21.5</c:v>
                </c:pt>
                <c:pt idx="35">
                  <c:v>21.7</c:v>
                </c:pt>
                <c:pt idx="36">
                  <c:v>21.6</c:v>
                </c:pt>
                <c:pt idx="37">
                  <c:v>21.4</c:v>
                </c:pt>
                <c:pt idx="38">
                  <c:v>21.5</c:v>
                </c:pt>
                <c:pt idx="39">
                  <c:v>21.5</c:v>
                </c:pt>
                <c:pt idx="40">
                  <c:v>21.6</c:v>
                </c:pt>
                <c:pt idx="41">
                  <c:v>21.2</c:v>
                </c:pt>
                <c:pt idx="42">
                  <c:v>21.7</c:v>
                </c:pt>
                <c:pt idx="43">
                  <c:v>21.6</c:v>
                </c:pt>
                <c:pt idx="44">
                  <c:v>21.6</c:v>
                </c:pt>
                <c:pt idx="45">
                  <c:v>21.5</c:v>
                </c:pt>
                <c:pt idx="46">
                  <c:v>21.7</c:v>
                </c:pt>
                <c:pt idx="47">
                  <c:v>21.5</c:v>
                </c:pt>
                <c:pt idx="48">
                  <c:v>21.6</c:v>
                </c:pt>
                <c:pt idx="49">
                  <c:v>21.7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'30RS'!$C$2</c:f>
              <c:strCache>
                <c:ptCount val="1"/>
                <c:pt idx="0">
                  <c:v>100</c:v>
                </c:pt>
              </c:strCache>
            </c:strRef>
          </c:tx>
          <c:val>
            <c:numRef>
              <c:f>'30RS'!$C$3:$C$52</c:f>
              <c:numCache>
                <c:formatCode>General</c:formatCode>
                <c:ptCount val="50"/>
                <c:pt idx="0">
                  <c:v>18.2</c:v>
                </c:pt>
                <c:pt idx="1">
                  <c:v>17.899999999999999</c:v>
                </c:pt>
                <c:pt idx="2">
                  <c:v>18.100000000000001</c:v>
                </c:pt>
                <c:pt idx="3">
                  <c:v>17.899999999999999</c:v>
                </c:pt>
                <c:pt idx="4">
                  <c:v>18.100000000000001</c:v>
                </c:pt>
                <c:pt idx="5">
                  <c:v>18.399999999999999</c:v>
                </c:pt>
                <c:pt idx="6">
                  <c:v>18.100000000000001</c:v>
                </c:pt>
                <c:pt idx="7">
                  <c:v>18.2</c:v>
                </c:pt>
                <c:pt idx="8">
                  <c:v>18.2</c:v>
                </c:pt>
                <c:pt idx="9">
                  <c:v>17.8</c:v>
                </c:pt>
                <c:pt idx="10">
                  <c:v>18.2</c:v>
                </c:pt>
                <c:pt idx="11">
                  <c:v>18.2</c:v>
                </c:pt>
                <c:pt idx="12">
                  <c:v>18.100000000000001</c:v>
                </c:pt>
                <c:pt idx="13">
                  <c:v>18.100000000000001</c:v>
                </c:pt>
                <c:pt idx="14">
                  <c:v>18.3</c:v>
                </c:pt>
                <c:pt idx="15">
                  <c:v>18.100000000000001</c:v>
                </c:pt>
                <c:pt idx="16">
                  <c:v>17.8</c:v>
                </c:pt>
                <c:pt idx="17">
                  <c:v>17.899999999999999</c:v>
                </c:pt>
                <c:pt idx="18">
                  <c:v>18.2</c:v>
                </c:pt>
                <c:pt idx="19">
                  <c:v>18.399999999999999</c:v>
                </c:pt>
                <c:pt idx="20">
                  <c:v>18.2</c:v>
                </c:pt>
                <c:pt idx="21">
                  <c:v>18.2</c:v>
                </c:pt>
                <c:pt idx="22">
                  <c:v>18.100000000000001</c:v>
                </c:pt>
                <c:pt idx="23">
                  <c:v>18.2</c:v>
                </c:pt>
                <c:pt idx="24">
                  <c:v>18.2</c:v>
                </c:pt>
                <c:pt idx="25">
                  <c:v>18.3</c:v>
                </c:pt>
                <c:pt idx="26">
                  <c:v>18.100000000000001</c:v>
                </c:pt>
                <c:pt idx="27">
                  <c:v>17.899999999999999</c:v>
                </c:pt>
                <c:pt idx="28">
                  <c:v>17.899999999999999</c:v>
                </c:pt>
                <c:pt idx="29">
                  <c:v>18.2</c:v>
                </c:pt>
                <c:pt idx="30">
                  <c:v>18.2</c:v>
                </c:pt>
                <c:pt idx="31">
                  <c:v>18.100000000000001</c:v>
                </c:pt>
                <c:pt idx="32">
                  <c:v>18.2</c:v>
                </c:pt>
                <c:pt idx="33">
                  <c:v>18.100000000000001</c:v>
                </c:pt>
                <c:pt idx="34">
                  <c:v>18.2</c:v>
                </c:pt>
                <c:pt idx="35">
                  <c:v>18.100000000000001</c:v>
                </c:pt>
                <c:pt idx="36">
                  <c:v>18.100000000000001</c:v>
                </c:pt>
                <c:pt idx="37">
                  <c:v>17.899999999999999</c:v>
                </c:pt>
                <c:pt idx="38">
                  <c:v>18.100000000000001</c:v>
                </c:pt>
                <c:pt idx="39">
                  <c:v>18.100000000000001</c:v>
                </c:pt>
                <c:pt idx="40">
                  <c:v>18.2</c:v>
                </c:pt>
                <c:pt idx="41">
                  <c:v>18.2</c:v>
                </c:pt>
                <c:pt idx="42">
                  <c:v>17.8</c:v>
                </c:pt>
                <c:pt idx="43">
                  <c:v>18.100000000000001</c:v>
                </c:pt>
                <c:pt idx="44">
                  <c:v>18.2</c:v>
                </c:pt>
                <c:pt idx="45">
                  <c:v>18.100000000000001</c:v>
                </c:pt>
                <c:pt idx="46">
                  <c:v>18.100000000000001</c:v>
                </c:pt>
                <c:pt idx="47">
                  <c:v>18.3</c:v>
                </c:pt>
                <c:pt idx="48">
                  <c:v>18.2</c:v>
                </c:pt>
                <c:pt idx="49">
                  <c:v>18.2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'30RS'!$D$2</c:f>
              <c:strCache>
                <c:ptCount val="1"/>
                <c:pt idx="0">
                  <c:v>117</c:v>
                </c:pt>
              </c:strCache>
            </c:strRef>
          </c:tx>
          <c:val>
            <c:numRef>
              <c:f>'30RS'!$D$3:$D$52</c:f>
              <c:numCache>
                <c:formatCode>General</c:formatCode>
                <c:ptCount val="50"/>
                <c:pt idx="0">
                  <c:v>19.5</c:v>
                </c:pt>
                <c:pt idx="1">
                  <c:v>19.8</c:v>
                </c:pt>
                <c:pt idx="2">
                  <c:v>19.7</c:v>
                </c:pt>
                <c:pt idx="3">
                  <c:v>19.899999999999999</c:v>
                </c:pt>
                <c:pt idx="4">
                  <c:v>19.7</c:v>
                </c:pt>
                <c:pt idx="5">
                  <c:v>19.8</c:v>
                </c:pt>
                <c:pt idx="6">
                  <c:v>19.7</c:v>
                </c:pt>
                <c:pt idx="7">
                  <c:v>19.899999999999999</c:v>
                </c:pt>
                <c:pt idx="8">
                  <c:v>19.899999999999999</c:v>
                </c:pt>
                <c:pt idx="9">
                  <c:v>19.7</c:v>
                </c:pt>
                <c:pt idx="10">
                  <c:v>19.8</c:v>
                </c:pt>
                <c:pt idx="11">
                  <c:v>19.8</c:v>
                </c:pt>
                <c:pt idx="12">
                  <c:v>19.8</c:v>
                </c:pt>
                <c:pt idx="13">
                  <c:v>19.8</c:v>
                </c:pt>
                <c:pt idx="14">
                  <c:v>19.7</c:v>
                </c:pt>
                <c:pt idx="15">
                  <c:v>19.899999999999999</c:v>
                </c:pt>
                <c:pt idx="16">
                  <c:v>19.7</c:v>
                </c:pt>
                <c:pt idx="17">
                  <c:v>19.899999999999999</c:v>
                </c:pt>
                <c:pt idx="18">
                  <c:v>19.899999999999999</c:v>
                </c:pt>
                <c:pt idx="19">
                  <c:v>19.5</c:v>
                </c:pt>
                <c:pt idx="20">
                  <c:v>19.7</c:v>
                </c:pt>
                <c:pt idx="21">
                  <c:v>19.8</c:v>
                </c:pt>
                <c:pt idx="22">
                  <c:v>19.7</c:v>
                </c:pt>
                <c:pt idx="23">
                  <c:v>20</c:v>
                </c:pt>
                <c:pt idx="24">
                  <c:v>19.8</c:v>
                </c:pt>
                <c:pt idx="25">
                  <c:v>19.8</c:v>
                </c:pt>
                <c:pt idx="26">
                  <c:v>19.899999999999999</c:v>
                </c:pt>
                <c:pt idx="27">
                  <c:v>19.7</c:v>
                </c:pt>
                <c:pt idx="28">
                  <c:v>20</c:v>
                </c:pt>
                <c:pt idx="29">
                  <c:v>19.8</c:v>
                </c:pt>
                <c:pt idx="30">
                  <c:v>19.7</c:v>
                </c:pt>
                <c:pt idx="31">
                  <c:v>20</c:v>
                </c:pt>
                <c:pt idx="32">
                  <c:v>19.8</c:v>
                </c:pt>
                <c:pt idx="33">
                  <c:v>19.8</c:v>
                </c:pt>
                <c:pt idx="34">
                  <c:v>19.899999999999999</c:v>
                </c:pt>
                <c:pt idx="35">
                  <c:v>19.7</c:v>
                </c:pt>
                <c:pt idx="36">
                  <c:v>19.8</c:v>
                </c:pt>
                <c:pt idx="37">
                  <c:v>19.8</c:v>
                </c:pt>
                <c:pt idx="38">
                  <c:v>19.8</c:v>
                </c:pt>
                <c:pt idx="39">
                  <c:v>19.899999999999999</c:v>
                </c:pt>
                <c:pt idx="40">
                  <c:v>19.5</c:v>
                </c:pt>
                <c:pt idx="41">
                  <c:v>19.8</c:v>
                </c:pt>
                <c:pt idx="42">
                  <c:v>19.5</c:v>
                </c:pt>
                <c:pt idx="43">
                  <c:v>19.8</c:v>
                </c:pt>
                <c:pt idx="44">
                  <c:v>19.899999999999999</c:v>
                </c:pt>
                <c:pt idx="45">
                  <c:v>19.7</c:v>
                </c:pt>
                <c:pt idx="46">
                  <c:v>19.8</c:v>
                </c:pt>
                <c:pt idx="47">
                  <c:v>19.5</c:v>
                </c:pt>
                <c:pt idx="48">
                  <c:v>19.8</c:v>
                </c:pt>
                <c:pt idx="49">
                  <c:v>19.5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'30RS'!$E$2</c:f>
              <c:strCache>
                <c:ptCount val="1"/>
                <c:pt idx="0">
                  <c:v>114</c:v>
                </c:pt>
              </c:strCache>
            </c:strRef>
          </c:tx>
          <c:val>
            <c:numRef>
              <c:f>'30RS'!$E$3:$E$52</c:f>
              <c:numCache>
                <c:formatCode>General</c:formatCode>
                <c:ptCount val="50"/>
                <c:pt idx="0">
                  <c:v>19</c:v>
                </c:pt>
                <c:pt idx="1">
                  <c:v>19.3</c:v>
                </c:pt>
                <c:pt idx="2">
                  <c:v>19.2</c:v>
                </c:pt>
                <c:pt idx="3">
                  <c:v>19.2</c:v>
                </c:pt>
                <c:pt idx="4">
                  <c:v>19.2</c:v>
                </c:pt>
                <c:pt idx="5">
                  <c:v>19.2</c:v>
                </c:pt>
                <c:pt idx="6">
                  <c:v>18.899999999999999</c:v>
                </c:pt>
                <c:pt idx="7">
                  <c:v>18.899999999999999</c:v>
                </c:pt>
                <c:pt idx="8">
                  <c:v>18.8</c:v>
                </c:pt>
                <c:pt idx="9">
                  <c:v>18.8</c:v>
                </c:pt>
                <c:pt idx="10">
                  <c:v>18.8</c:v>
                </c:pt>
                <c:pt idx="11">
                  <c:v>18.8</c:v>
                </c:pt>
                <c:pt idx="12">
                  <c:v>18.7</c:v>
                </c:pt>
                <c:pt idx="13">
                  <c:v>18.8</c:v>
                </c:pt>
                <c:pt idx="14">
                  <c:v>18.600000000000001</c:v>
                </c:pt>
                <c:pt idx="15">
                  <c:v>18.7</c:v>
                </c:pt>
                <c:pt idx="16">
                  <c:v>18.7</c:v>
                </c:pt>
                <c:pt idx="17">
                  <c:v>18.8</c:v>
                </c:pt>
                <c:pt idx="18">
                  <c:v>18.600000000000001</c:v>
                </c:pt>
                <c:pt idx="19">
                  <c:v>18.399999999999999</c:v>
                </c:pt>
                <c:pt idx="20">
                  <c:v>18.600000000000001</c:v>
                </c:pt>
                <c:pt idx="21">
                  <c:v>18.600000000000001</c:v>
                </c:pt>
                <c:pt idx="22">
                  <c:v>18.7</c:v>
                </c:pt>
                <c:pt idx="23">
                  <c:v>18.600000000000001</c:v>
                </c:pt>
                <c:pt idx="24">
                  <c:v>18.399999999999999</c:v>
                </c:pt>
                <c:pt idx="25">
                  <c:v>18.600000000000001</c:v>
                </c:pt>
                <c:pt idx="26">
                  <c:v>18.600000000000001</c:v>
                </c:pt>
                <c:pt idx="27">
                  <c:v>18.600000000000001</c:v>
                </c:pt>
                <c:pt idx="28">
                  <c:v>18.7</c:v>
                </c:pt>
                <c:pt idx="29">
                  <c:v>18.7</c:v>
                </c:pt>
                <c:pt idx="30">
                  <c:v>18.3</c:v>
                </c:pt>
                <c:pt idx="31">
                  <c:v>18.399999999999999</c:v>
                </c:pt>
                <c:pt idx="32">
                  <c:v>18.600000000000001</c:v>
                </c:pt>
                <c:pt idx="33">
                  <c:v>18.3</c:v>
                </c:pt>
                <c:pt idx="34">
                  <c:v>18.600000000000001</c:v>
                </c:pt>
                <c:pt idx="35">
                  <c:v>18.399999999999999</c:v>
                </c:pt>
                <c:pt idx="36">
                  <c:v>18.600000000000001</c:v>
                </c:pt>
                <c:pt idx="37">
                  <c:v>18.600000000000001</c:v>
                </c:pt>
                <c:pt idx="38">
                  <c:v>18.600000000000001</c:v>
                </c:pt>
                <c:pt idx="39">
                  <c:v>18.600000000000001</c:v>
                </c:pt>
                <c:pt idx="40">
                  <c:v>18.3</c:v>
                </c:pt>
                <c:pt idx="41">
                  <c:v>18.600000000000001</c:v>
                </c:pt>
                <c:pt idx="42">
                  <c:v>18.600000000000001</c:v>
                </c:pt>
                <c:pt idx="43">
                  <c:v>18.600000000000001</c:v>
                </c:pt>
                <c:pt idx="44">
                  <c:v>18.399999999999999</c:v>
                </c:pt>
                <c:pt idx="45">
                  <c:v>18.399999999999999</c:v>
                </c:pt>
                <c:pt idx="46">
                  <c:v>18.399999999999999</c:v>
                </c:pt>
                <c:pt idx="47">
                  <c:v>18.2</c:v>
                </c:pt>
                <c:pt idx="48">
                  <c:v>18.3</c:v>
                </c:pt>
                <c:pt idx="49">
                  <c:v>18.3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'30RS'!$F$2</c:f>
              <c:strCache>
                <c:ptCount val="1"/>
                <c:pt idx="0">
                  <c:v>82</c:v>
                </c:pt>
              </c:strCache>
            </c:strRef>
          </c:tx>
          <c:val>
            <c:numRef>
              <c:f>'30RS'!$F$3:$F$52</c:f>
              <c:numCache>
                <c:formatCode>General</c:formatCode>
                <c:ptCount val="50"/>
                <c:pt idx="0">
                  <c:v>19.3</c:v>
                </c:pt>
                <c:pt idx="1">
                  <c:v>19.399999999999999</c:v>
                </c:pt>
                <c:pt idx="2">
                  <c:v>19.5</c:v>
                </c:pt>
                <c:pt idx="3">
                  <c:v>19.399999999999999</c:v>
                </c:pt>
                <c:pt idx="4">
                  <c:v>19.5</c:v>
                </c:pt>
                <c:pt idx="5">
                  <c:v>19.5</c:v>
                </c:pt>
                <c:pt idx="6">
                  <c:v>19.399999999999999</c:v>
                </c:pt>
                <c:pt idx="7">
                  <c:v>19.2</c:v>
                </c:pt>
                <c:pt idx="8">
                  <c:v>19.3</c:v>
                </c:pt>
                <c:pt idx="9">
                  <c:v>19.3</c:v>
                </c:pt>
                <c:pt idx="10">
                  <c:v>19.399999999999999</c:v>
                </c:pt>
                <c:pt idx="11">
                  <c:v>19.399999999999999</c:v>
                </c:pt>
                <c:pt idx="12">
                  <c:v>19.2</c:v>
                </c:pt>
                <c:pt idx="13">
                  <c:v>19.399999999999999</c:v>
                </c:pt>
                <c:pt idx="14">
                  <c:v>19.399999999999999</c:v>
                </c:pt>
                <c:pt idx="15">
                  <c:v>19.3</c:v>
                </c:pt>
                <c:pt idx="16">
                  <c:v>19.399999999999999</c:v>
                </c:pt>
                <c:pt idx="17">
                  <c:v>19.399999999999999</c:v>
                </c:pt>
                <c:pt idx="18">
                  <c:v>19.399999999999999</c:v>
                </c:pt>
                <c:pt idx="19">
                  <c:v>19.5</c:v>
                </c:pt>
                <c:pt idx="20">
                  <c:v>19.5</c:v>
                </c:pt>
                <c:pt idx="21">
                  <c:v>19.5</c:v>
                </c:pt>
                <c:pt idx="22">
                  <c:v>19.5</c:v>
                </c:pt>
                <c:pt idx="23">
                  <c:v>19.2</c:v>
                </c:pt>
                <c:pt idx="24">
                  <c:v>19.3</c:v>
                </c:pt>
                <c:pt idx="25">
                  <c:v>19.2</c:v>
                </c:pt>
                <c:pt idx="26">
                  <c:v>19.399999999999999</c:v>
                </c:pt>
                <c:pt idx="27">
                  <c:v>19.2</c:v>
                </c:pt>
                <c:pt idx="28">
                  <c:v>19.3</c:v>
                </c:pt>
                <c:pt idx="29">
                  <c:v>19.399999999999999</c:v>
                </c:pt>
                <c:pt idx="30">
                  <c:v>19.399999999999999</c:v>
                </c:pt>
                <c:pt idx="31">
                  <c:v>19</c:v>
                </c:pt>
                <c:pt idx="32">
                  <c:v>19</c:v>
                </c:pt>
                <c:pt idx="33">
                  <c:v>19.3</c:v>
                </c:pt>
                <c:pt idx="34">
                  <c:v>19.5</c:v>
                </c:pt>
                <c:pt idx="35">
                  <c:v>19.5</c:v>
                </c:pt>
                <c:pt idx="36">
                  <c:v>19.3</c:v>
                </c:pt>
                <c:pt idx="37">
                  <c:v>19.399999999999999</c:v>
                </c:pt>
                <c:pt idx="38">
                  <c:v>19.399999999999999</c:v>
                </c:pt>
                <c:pt idx="39">
                  <c:v>19.399999999999999</c:v>
                </c:pt>
                <c:pt idx="40">
                  <c:v>19.399999999999999</c:v>
                </c:pt>
                <c:pt idx="41">
                  <c:v>19.399999999999999</c:v>
                </c:pt>
                <c:pt idx="42">
                  <c:v>19.399999999999999</c:v>
                </c:pt>
                <c:pt idx="43">
                  <c:v>19.3</c:v>
                </c:pt>
                <c:pt idx="44">
                  <c:v>19.5</c:v>
                </c:pt>
                <c:pt idx="45">
                  <c:v>19.5</c:v>
                </c:pt>
                <c:pt idx="46">
                  <c:v>19.3</c:v>
                </c:pt>
                <c:pt idx="47">
                  <c:v>19.5</c:v>
                </c:pt>
                <c:pt idx="48">
                  <c:v>19.3</c:v>
                </c:pt>
                <c:pt idx="49">
                  <c:v>19.399999999999999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'30RS'!$G$2</c:f>
              <c:strCache>
                <c:ptCount val="1"/>
                <c:pt idx="0">
                  <c:v>96</c:v>
                </c:pt>
              </c:strCache>
            </c:strRef>
          </c:tx>
          <c:val>
            <c:numRef>
              <c:f>'30RS'!$G$3:$G$52</c:f>
              <c:numCache>
                <c:formatCode>General</c:formatCode>
                <c:ptCount val="50"/>
                <c:pt idx="0">
                  <c:v>20.399999999999999</c:v>
                </c:pt>
                <c:pt idx="1">
                  <c:v>20.6</c:v>
                </c:pt>
                <c:pt idx="2">
                  <c:v>20.3</c:v>
                </c:pt>
                <c:pt idx="3">
                  <c:v>20.399999999999999</c:v>
                </c:pt>
                <c:pt idx="4">
                  <c:v>20.399999999999999</c:v>
                </c:pt>
                <c:pt idx="5">
                  <c:v>20.3</c:v>
                </c:pt>
                <c:pt idx="6">
                  <c:v>20.399999999999999</c:v>
                </c:pt>
                <c:pt idx="7">
                  <c:v>20.3</c:v>
                </c:pt>
                <c:pt idx="8">
                  <c:v>20.399999999999999</c:v>
                </c:pt>
                <c:pt idx="9">
                  <c:v>20.399999999999999</c:v>
                </c:pt>
                <c:pt idx="10">
                  <c:v>20.100000000000001</c:v>
                </c:pt>
                <c:pt idx="11">
                  <c:v>20.3</c:v>
                </c:pt>
                <c:pt idx="12">
                  <c:v>20.399999999999999</c:v>
                </c:pt>
                <c:pt idx="13">
                  <c:v>20.5</c:v>
                </c:pt>
                <c:pt idx="14">
                  <c:v>20.5</c:v>
                </c:pt>
                <c:pt idx="15">
                  <c:v>20.3</c:v>
                </c:pt>
                <c:pt idx="16">
                  <c:v>20.399999999999999</c:v>
                </c:pt>
                <c:pt idx="17">
                  <c:v>20.399999999999999</c:v>
                </c:pt>
                <c:pt idx="18">
                  <c:v>20.399999999999999</c:v>
                </c:pt>
                <c:pt idx="19">
                  <c:v>20.399999999999999</c:v>
                </c:pt>
                <c:pt idx="20">
                  <c:v>20.399999999999999</c:v>
                </c:pt>
                <c:pt idx="21">
                  <c:v>20.399999999999999</c:v>
                </c:pt>
                <c:pt idx="22">
                  <c:v>20.3</c:v>
                </c:pt>
                <c:pt idx="23">
                  <c:v>20.100000000000001</c:v>
                </c:pt>
                <c:pt idx="24">
                  <c:v>20.399999999999999</c:v>
                </c:pt>
                <c:pt idx="25">
                  <c:v>20.100000000000001</c:v>
                </c:pt>
                <c:pt idx="26">
                  <c:v>20.100000000000001</c:v>
                </c:pt>
                <c:pt idx="27">
                  <c:v>20.399999999999999</c:v>
                </c:pt>
                <c:pt idx="28">
                  <c:v>20.3</c:v>
                </c:pt>
                <c:pt idx="29">
                  <c:v>20.3</c:v>
                </c:pt>
                <c:pt idx="30">
                  <c:v>20.3</c:v>
                </c:pt>
                <c:pt idx="31">
                  <c:v>20.100000000000001</c:v>
                </c:pt>
                <c:pt idx="32">
                  <c:v>20.3</c:v>
                </c:pt>
                <c:pt idx="33">
                  <c:v>20.399999999999999</c:v>
                </c:pt>
                <c:pt idx="34">
                  <c:v>20</c:v>
                </c:pt>
                <c:pt idx="35">
                  <c:v>20.399999999999999</c:v>
                </c:pt>
                <c:pt idx="36">
                  <c:v>20</c:v>
                </c:pt>
                <c:pt idx="37">
                  <c:v>20.399999999999999</c:v>
                </c:pt>
                <c:pt idx="38">
                  <c:v>20.3</c:v>
                </c:pt>
                <c:pt idx="39">
                  <c:v>20.100000000000001</c:v>
                </c:pt>
                <c:pt idx="40">
                  <c:v>20.399999999999999</c:v>
                </c:pt>
                <c:pt idx="41">
                  <c:v>20.100000000000001</c:v>
                </c:pt>
                <c:pt idx="42">
                  <c:v>20.3</c:v>
                </c:pt>
                <c:pt idx="43">
                  <c:v>20.3</c:v>
                </c:pt>
                <c:pt idx="44">
                  <c:v>19.899999999999999</c:v>
                </c:pt>
                <c:pt idx="45">
                  <c:v>20.3</c:v>
                </c:pt>
                <c:pt idx="46">
                  <c:v>20.3</c:v>
                </c:pt>
                <c:pt idx="47">
                  <c:v>20.3</c:v>
                </c:pt>
                <c:pt idx="48">
                  <c:v>20.3</c:v>
                </c:pt>
                <c:pt idx="49">
                  <c:v>20.3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'30RS'!$H$2</c:f>
              <c:strCache>
                <c:ptCount val="1"/>
                <c:pt idx="0">
                  <c:v>40</c:v>
                </c:pt>
              </c:strCache>
            </c:strRef>
          </c:tx>
          <c:val>
            <c:numRef>
              <c:f>'30RS'!$H$3:$H$52</c:f>
              <c:numCache>
                <c:formatCode>General</c:formatCode>
                <c:ptCount val="50"/>
                <c:pt idx="0">
                  <c:v>18.7</c:v>
                </c:pt>
                <c:pt idx="1">
                  <c:v>18.600000000000001</c:v>
                </c:pt>
                <c:pt idx="2">
                  <c:v>18.600000000000001</c:v>
                </c:pt>
                <c:pt idx="3">
                  <c:v>18.3</c:v>
                </c:pt>
                <c:pt idx="4">
                  <c:v>18.3</c:v>
                </c:pt>
                <c:pt idx="5">
                  <c:v>18.600000000000001</c:v>
                </c:pt>
                <c:pt idx="6">
                  <c:v>18.600000000000001</c:v>
                </c:pt>
                <c:pt idx="7">
                  <c:v>18.399999999999999</c:v>
                </c:pt>
                <c:pt idx="8">
                  <c:v>18.3</c:v>
                </c:pt>
                <c:pt idx="9">
                  <c:v>18.3</c:v>
                </c:pt>
                <c:pt idx="10">
                  <c:v>18.3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  <c:pt idx="14">
                  <c:v>18.3</c:v>
                </c:pt>
                <c:pt idx="15">
                  <c:v>18.100000000000001</c:v>
                </c:pt>
                <c:pt idx="16">
                  <c:v>18.3</c:v>
                </c:pt>
                <c:pt idx="17">
                  <c:v>18.2</c:v>
                </c:pt>
                <c:pt idx="18">
                  <c:v>18.3</c:v>
                </c:pt>
                <c:pt idx="19">
                  <c:v>18.399999999999999</c:v>
                </c:pt>
                <c:pt idx="20">
                  <c:v>18.3</c:v>
                </c:pt>
                <c:pt idx="21">
                  <c:v>18.3</c:v>
                </c:pt>
                <c:pt idx="22">
                  <c:v>18.2</c:v>
                </c:pt>
                <c:pt idx="23">
                  <c:v>18.2</c:v>
                </c:pt>
                <c:pt idx="24">
                  <c:v>18.399999999999999</c:v>
                </c:pt>
                <c:pt idx="25">
                  <c:v>18.3</c:v>
                </c:pt>
                <c:pt idx="26">
                  <c:v>18.100000000000001</c:v>
                </c:pt>
                <c:pt idx="27">
                  <c:v>18.3</c:v>
                </c:pt>
                <c:pt idx="28">
                  <c:v>18.2</c:v>
                </c:pt>
                <c:pt idx="29">
                  <c:v>18.100000000000001</c:v>
                </c:pt>
                <c:pt idx="30">
                  <c:v>18.2</c:v>
                </c:pt>
                <c:pt idx="31">
                  <c:v>18.3</c:v>
                </c:pt>
                <c:pt idx="32">
                  <c:v>18.3</c:v>
                </c:pt>
                <c:pt idx="33">
                  <c:v>18.2</c:v>
                </c:pt>
                <c:pt idx="34">
                  <c:v>18.2</c:v>
                </c:pt>
                <c:pt idx="35">
                  <c:v>18.2</c:v>
                </c:pt>
                <c:pt idx="36">
                  <c:v>18.2</c:v>
                </c:pt>
                <c:pt idx="37">
                  <c:v>18.2</c:v>
                </c:pt>
                <c:pt idx="38">
                  <c:v>18.100000000000001</c:v>
                </c:pt>
                <c:pt idx="39">
                  <c:v>18.100000000000001</c:v>
                </c:pt>
                <c:pt idx="40">
                  <c:v>18.2</c:v>
                </c:pt>
                <c:pt idx="41">
                  <c:v>18.100000000000001</c:v>
                </c:pt>
                <c:pt idx="42">
                  <c:v>18.2</c:v>
                </c:pt>
                <c:pt idx="43">
                  <c:v>18.2</c:v>
                </c:pt>
                <c:pt idx="44">
                  <c:v>18.2</c:v>
                </c:pt>
                <c:pt idx="45">
                  <c:v>18.3</c:v>
                </c:pt>
                <c:pt idx="46">
                  <c:v>18.2</c:v>
                </c:pt>
                <c:pt idx="47">
                  <c:v>18.3</c:v>
                </c:pt>
                <c:pt idx="48">
                  <c:v>18.3</c:v>
                </c:pt>
                <c:pt idx="49">
                  <c:v>18.3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'30RS'!$I$2</c:f>
              <c:strCache>
                <c:ptCount val="1"/>
                <c:pt idx="0">
                  <c:v>58</c:v>
                </c:pt>
              </c:strCache>
            </c:strRef>
          </c:tx>
          <c:val>
            <c:numRef>
              <c:f>'30RS'!$I$3:$I$52</c:f>
              <c:numCache>
                <c:formatCode>General</c:formatCode>
                <c:ptCount val="50"/>
                <c:pt idx="0">
                  <c:v>17.8</c:v>
                </c:pt>
                <c:pt idx="1">
                  <c:v>17.7</c:v>
                </c:pt>
                <c:pt idx="2">
                  <c:v>17.7</c:v>
                </c:pt>
                <c:pt idx="3">
                  <c:v>17.899999999999999</c:v>
                </c:pt>
                <c:pt idx="4">
                  <c:v>17.7</c:v>
                </c:pt>
                <c:pt idx="5">
                  <c:v>17.7</c:v>
                </c:pt>
                <c:pt idx="6">
                  <c:v>17.899999999999999</c:v>
                </c:pt>
                <c:pt idx="7">
                  <c:v>18.100000000000001</c:v>
                </c:pt>
                <c:pt idx="8">
                  <c:v>18.100000000000001</c:v>
                </c:pt>
                <c:pt idx="9">
                  <c:v>17.899999999999999</c:v>
                </c:pt>
                <c:pt idx="10">
                  <c:v>18.100000000000001</c:v>
                </c:pt>
                <c:pt idx="11">
                  <c:v>17.899999999999999</c:v>
                </c:pt>
                <c:pt idx="12">
                  <c:v>17.7</c:v>
                </c:pt>
                <c:pt idx="13">
                  <c:v>17.600000000000001</c:v>
                </c:pt>
                <c:pt idx="14">
                  <c:v>17.8</c:v>
                </c:pt>
                <c:pt idx="15">
                  <c:v>17.5</c:v>
                </c:pt>
                <c:pt idx="16">
                  <c:v>17.8</c:v>
                </c:pt>
                <c:pt idx="17">
                  <c:v>17.899999999999999</c:v>
                </c:pt>
                <c:pt idx="18">
                  <c:v>17.8</c:v>
                </c:pt>
                <c:pt idx="19">
                  <c:v>17.8</c:v>
                </c:pt>
                <c:pt idx="20">
                  <c:v>18.100000000000001</c:v>
                </c:pt>
                <c:pt idx="21">
                  <c:v>18.2</c:v>
                </c:pt>
                <c:pt idx="22">
                  <c:v>17.899999999999999</c:v>
                </c:pt>
                <c:pt idx="23">
                  <c:v>18.100000000000001</c:v>
                </c:pt>
                <c:pt idx="24">
                  <c:v>17.8</c:v>
                </c:pt>
                <c:pt idx="25">
                  <c:v>17.899999999999999</c:v>
                </c:pt>
                <c:pt idx="26">
                  <c:v>18.100000000000001</c:v>
                </c:pt>
                <c:pt idx="27">
                  <c:v>17.8</c:v>
                </c:pt>
                <c:pt idx="28">
                  <c:v>17.8</c:v>
                </c:pt>
                <c:pt idx="29">
                  <c:v>17.899999999999999</c:v>
                </c:pt>
                <c:pt idx="30">
                  <c:v>18.100000000000001</c:v>
                </c:pt>
                <c:pt idx="31">
                  <c:v>17.899999999999999</c:v>
                </c:pt>
                <c:pt idx="32">
                  <c:v>18.100000000000001</c:v>
                </c:pt>
                <c:pt idx="33">
                  <c:v>17.7</c:v>
                </c:pt>
                <c:pt idx="34">
                  <c:v>17.600000000000001</c:v>
                </c:pt>
                <c:pt idx="35">
                  <c:v>17.7</c:v>
                </c:pt>
                <c:pt idx="36">
                  <c:v>17.8</c:v>
                </c:pt>
                <c:pt idx="37">
                  <c:v>17.7</c:v>
                </c:pt>
                <c:pt idx="38">
                  <c:v>17.600000000000001</c:v>
                </c:pt>
                <c:pt idx="39">
                  <c:v>17.7</c:v>
                </c:pt>
                <c:pt idx="40">
                  <c:v>17.7</c:v>
                </c:pt>
                <c:pt idx="41">
                  <c:v>17.600000000000001</c:v>
                </c:pt>
                <c:pt idx="42">
                  <c:v>17.600000000000001</c:v>
                </c:pt>
                <c:pt idx="43">
                  <c:v>17.5</c:v>
                </c:pt>
                <c:pt idx="44">
                  <c:v>17.8</c:v>
                </c:pt>
                <c:pt idx="45">
                  <c:v>17.8</c:v>
                </c:pt>
                <c:pt idx="46">
                  <c:v>17.5</c:v>
                </c:pt>
                <c:pt idx="47">
                  <c:v>17.600000000000001</c:v>
                </c:pt>
                <c:pt idx="48">
                  <c:v>17.600000000000001</c:v>
                </c:pt>
                <c:pt idx="49">
                  <c:v>17.5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84864"/>
        <c:axId val="80886400"/>
      </c:lineChart>
      <c:catAx>
        <c:axId val="80884864"/>
        <c:scaling>
          <c:orientation val="minMax"/>
        </c:scaling>
        <c:delete val="0"/>
        <c:axPos val="b"/>
        <c:majorTickMark val="out"/>
        <c:minorTickMark val="none"/>
        <c:tickLblPos val="nextTo"/>
        <c:crossAx val="80886400"/>
        <c:crosses val="autoZero"/>
        <c:auto val="1"/>
        <c:lblAlgn val="ctr"/>
        <c:lblOffset val="100"/>
        <c:noMultiLvlLbl val="0"/>
      </c:catAx>
      <c:valAx>
        <c:axId val="80886400"/>
        <c:scaling>
          <c:orientation val="minMax"/>
          <c:max val="22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884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'31LC'!$B$2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'31LC'!$B$3:$B$52</c:f>
              <c:numCache>
                <c:formatCode>General</c:formatCode>
                <c:ptCount val="50"/>
                <c:pt idx="0">
                  <c:v>0.4</c:v>
                </c:pt>
                <c:pt idx="1">
                  <c:v>0.6</c:v>
                </c:pt>
                <c:pt idx="2">
                  <c:v>0.2</c:v>
                </c:pt>
                <c:pt idx="3">
                  <c:v>0.2</c:v>
                </c:pt>
                <c:pt idx="4">
                  <c:v>0.5</c:v>
                </c:pt>
                <c:pt idx="5">
                  <c:v>0.2</c:v>
                </c:pt>
                <c:pt idx="6">
                  <c:v>0.6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0.5</c:v>
                </c:pt>
                <c:pt idx="12">
                  <c:v>0.2</c:v>
                </c:pt>
                <c:pt idx="13">
                  <c:v>0.4</c:v>
                </c:pt>
                <c:pt idx="14">
                  <c:v>0.5</c:v>
                </c:pt>
                <c:pt idx="15">
                  <c:v>0.6</c:v>
                </c:pt>
                <c:pt idx="16">
                  <c:v>0.4</c:v>
                </c:pt>
                <c:pt idx="17">
                  <c:v>0.6</c:v>
                </c:pt>
                <c:pt idx="18">
                  <c:v>0.4</c:v>
                </c:pt>
                <c:pt idx="19">
                  <c:v>0.6</c:v>
                </c:pt>
                <c:pt idx="20">
                  <c:v>0.5</c:v>
                </c:pt>
                <c:pt idx="21">
                  <c:v>0.4</c:v>
                </c:pt>
                <c:pt idx="22">
                  <c:v>0.2</c:v>
                </c:pt>
                <c:pt idx="23">
                  <c:v>0.6</c:v>
                </c:pt>
                <c:pt idx="24">
                  <c:v>0.5</c:v>
                </c:pt>
                <c:pt idx="25">
                  <c:v>0.2</c:v>
                </c:pt>
                <c:pt idx="26">
                  <c:v>0.6</c:v>
                </c:pt>
                <c:pt idx="27">
                  <c:v>0.5</c:v>
                </c:pt>
                <c:pt idx="28">
                  <c:v>0.4</c:v>
                </c:pt>
                <c:pt idx="29">
                  <c:v>0.5</c:v>
                </c:pt>
                <c:pt idx="30">
                  <c:v>0.4</c:v>
                </c:pt>
                <c:pt idx="31">
                  <c:v>0.2</c:v>
                </c:pt>
                <c:pt idx="32">
                  <c:v>0.5</c:v>
                </c:pt>
                <c:pt idx="33">
                  <c:v>0.6</c:v>
                </c:pt>
                <c:pt idx="34">
                  <c:v>0.6</c:v>
                </c:pt>
                <c:pt idx="35">
                  <c:v>0.5</c:v>
                </c:pt>
                <c:pt idx="36">
                  <c:v>0.4</c:v>
                </c:pt>
                <c:pt idx="37">
                  <c:v>0.6</c:v>
                </c:pt>
                <c:pt idx="38">
                  <c:v>0.5</c:v>
                </c:pt>
                <c:pt idx="39">
                  <c:v>0.6</c:v>
                </c:pt>
                <c:pt idx="40">
                  <c:v>0.7</c:v>
                </c:pt>
                <c:pt idx="41">
                  <c:v>0.4</c:v>
                </c:pt>
                <c:pt idx="42">
                  <c:v>0.1</c:v>
                </c:pt>
                <c:pt idx="43">
                  <c:v>0.4</c:v>
                </c:pt>
                <c:pt idx="44">
                  <c:v>0.5</c:v>
                </c:pt>
                <c:pt idx="45">
                  <c:v>0.4</c:v>
                </c:pt>
                <c:pt idx="46">
                  <c:v>0.4</c:v>
                </c:pt>
                <c:pt idx="47">
                  <c:v>0.5</c:v>
                </c:pt>
                <c:pt idx="48">
                  <c:v>0.2</c:v>
                </c:pt>
                <c:pt idx="49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'31LC'!$C$2</c:f>
              <c:strCache>
                <c:ptCount val="1"/>
                <c:pt idx="0">
                  <c:v>77</c:v>
                </c:pt>
              </c:strCache>
            </c:strRef>
          </c:tx>
          <c:val>
            <c:numRef>
              <c:f>'31LC'!$C$3:$C$52</c:f>
              <c:numCache>
                <c:formatCode>General</c:formatCode>
                <c:ptCount val="50"/>
                <c:pt idx="0">
                  <c:v>0.2</c:v>
                </c:pt>
                <c:pt idx="1">
                  <c:v>0.2</c:v>
                </c:pt>
                <c:pt idx="2">
                  <c:v>0.4</c:v>
                </c:pt>
                <c:pt idx="3">
                  <c:v>0.4</c:v>
                </c:pt>
                <c:pt idx="4">
                  <c:v>0.1</c:v>
                </c:pt>
                <c:pt idx="5">
                  <c:v>0.2</c:v>
                </c:pt>
                <c:pt idx="6">
                  <c:v>0.4</c:v>
                </c:pt>
                <c:pt idx="7">
                  <c:v>0.2</c:v>
                </c:pt>
                <c:pt idx="8">
                  <c:v>0.5</c:v>
                </c:pt>
                <c:pt idx="9">
                  <c:v>0.2</c:v>
                </c:pt>
                <c:pt idx="10">
                  <c:v>0.1</c:v>
                </c:pt>
                <c:pt idx="11">
                  <c:v>0.5</c:v>
                </c:pt>
                <c:pt idx="12">
                  <c:v>0.2</c:v>
                </c:pt>
                <c:pt idx="13">
                  <c:v>0.1</c:v>
                </c:pt>
                <c:pt idx="14">
                  <c:v>0.4</c:v>
                </c:pt>
                <c:pt idx="15">
                  <c:v>0.2</c:v>
                </c:pt>
                <c:pt idx="16">
                  <c:v>0.4</c:v>
                </c:pt>
                <c:pt idx="17">
                  <c:v>0.4</c:v>
                </c:pt>
                <c:pt idx="18">
                  <c:v>0.2</c:v>
                </c:pt>
                <c:pt idx="19">
                  <c:v>0.2</c:v>
                </c:pt>
                <c:pt idx="20">
                  <c:v>0.4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0.4</c:v>
                </c:pt>
                <c:pt idx="25">
                  <c:v>0.1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0.4</c:v>
                </c:pt>
                <c:pt idx="31">
                  <c:v>0.2</c:v>
                </c:pt>
                <c:pt idx="32">
                  <c:v>0.2</c:v>
                </c:pt>
                <c:pt idx="33">
                  <c:v>0.5</c:v>
                </c:pt>
                <c:pt idx="34">
                  <c:v>0.4</c:v>
                </c:pt>
                <c:pt idx="35">
                  <c:v>0.1</c:v>
                </c:pt>
                <c:pt idx="36">
                  <c:v>0.2</c:v>
                </c:pt>
                <c:pt idx="37">
                  <c:v>0.2</c:v>
                </c:pt>
                <c:pt idx="38">
                  <c:v>0.1</c:v>
                </c:pt>
                <c:pt idx="39">
                  <c:v>0.1</c:v>
                </c:pt>
                <c:pt idx="40">
                  <c:v>0.4</c:v>
                </c:pt>
                <c:pt idx="41">
                  <c:v>0.4</c:v>
                </c:pt>
                <c:pt idx="42">
                  <c:v>0.4</c:v>
                </c:pt>
                <c:pt idx="43">
                  <c:v>0.2</c:v>
                </c:pt>
                <c:pt idx="44">
                  <c:v>0.4</c:v>
                </c:pt>
                <c:pt idx="45">
                  <c:v>0.4</c:v>
                </c:pt>
                <c:pt idx="46">
                  <c:v>0.4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'31LC'!$D$2</c:f>
              <c:strCache>
                <c:ptCount val="1"/>
                <c:pt idx="0">
                  <c:v>112</c:v>
                </c:pt>
              </c:strCache>
            </c:strRef>
          </c:tx>
          <c:val>
            <c:numRef>
              <c:f>'31LC'!$D$3:$D$52</c:f>
              <c:numCache>
                <c:formatCode>General</c:formatCode>
                <c:ptCount val="50"/>
                <c:pt idx="0">
                  <c:v>0.5</c:v>
                </c:pt>
                <c:pt idx="1">
                  <c:v>0.2</c:v>
                </c:pt>
                <c:pt idx="2">
                  <c:v>0.6</c:v>
                </c:pt>
                <c:pt idx="3">
                  <c:v>0.5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0.9</c:v>
                </c:pt>
                <c:pt idx="8">
                  <c:v>0.7</c:v>
                </c:pt>
                <c:pt idx="9">
                  <c:v>0.6</c:v>
                </c:pt>
                <c:pt idx="10">
                  <c:v>0.5</c:v>
                </c:pt>
                <c:pt idx="11">
                  <c:v>0.5</c:v>
                </c:pt>
                <c:pt idx="12">
                  <c:v>0.7</c:v>
                </c:pt>
                <c:pt idx="13">
                  <c:v>0.5</c:v>
                </c:pt>
                <c:pt idx="14">
                  <c:v>0.6</c:v>
                </c:pt>
                <c:pt idx="15">
                  <c:v>0.5</c:v>
                </c:pt>
                <c:pt idx="16">
                  <c:v>0.7</c:v>
                </c:pt>
                <c:pt idx="17">
                  <c:v>0.4</c:v>
                </c:pt>
                <c:pt idx="18">
                  <c:v>0.6</c:v>
                </c:pt>
                <c:pt idx="19">
                  <c:v>0.6</c:v>
                </c:pt>
                <c:pt idx="20">
                  <c:v>0.4</c:v>
                </c:pt>
                <c:pt idx="21">
                  <c:v>0.5</c:v>
                </c:pt>
                <c:pt idx="22">
                  <c:v>0.4</c:v>
                </c:pt>
                <c:pt idx="23">
                  <c:v>0.2</c:v>
                </c:pt>
                <c:pt idx="24">
                  <c:v>0.7</c:v>
                </c:pt>
                <c:pt idx="25">
                  <c:v>0.7</c:v>
                </c:pt>
                <c:pt idx="26">
                  <c:v>0.6</c:v>
                </c:pt>
                <c:pt idx="27">
                  <c:v>0.5</c:v>
                </c:pt>
                <c:pt idx="28">
                  <c:v>0.6</c:v>
                </c:pt>
                <c:pt idx="29">
                  <c:v>0.6</c:v>
                </c:pt>
                <c:pt idx="30">
                  <c:v>0.7</c:v>
                </c:pt>
                <c:pt idx="31">
                  <c:v>0.4</c:v>
                </c:pt>
                <c:pt idx="32">
                  <c:v>0.5</c:v>
                </c:pt>
                <c:pt idx="33">
                  <c:v>0.6</c:v>
                </c:pt>
                <c:pt idx="34">
                  <c:v>0.5</c:v>
                </c:pt>
                <c:pt idx="35">
                  <c:v>0.4</c:v>
                </c:pt>
                <c:pt idx="36">
                  <c:v>0.5</c:v>
                </c:pt>
                <c:pt idx="37">
                  <c:v>0.4</c:v>
                </c:pt>
                <c:pt idx="38">
                  <c:v>0.5</c:v>
                </c:pt>
                <c:pt idx="39">
                  <c:v>0.4</c:v>
                </c:pt>
                <c:pt idx="40">
                  <c:v>0.4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0.6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'31LC'!$E$2</c:f>
              <c:strCache>
                <c:ptCount val="1"/>
                <c:pt idx="0">
                  <c:v>95</c:v>
                </c:pt>
              </c:strCache>
            </c:strRef>
          </c:tx>
          <c:val>
            <c:numRef>
              <c:f>'31LC'!$E$3:$E$52</c:f>
              <c:numCache>
                <c:formatCode>General</c:formatCode>
                <c:ptCount val="50"/>
                <c:pt idx="0">
                  <c:v>0.4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0.4</c:v>
                </c:pt>
                <c:pt idx="10">
                  <c:v>0.2</c:v>
                </c:pt>
                <c:pt idx="11">
                  <c:v>0.1</c:v>
                </c:pt>
                <c:pt idx="12">
                  <c:v>0.4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0.4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0.2</c:v>
                </c:pt>
                <c:pt idx="22">
                  <c:v>0.4</c:v>
                </c:pt>
                <c:pt idx="23">
                  <c:v>0.1</c:v>
                </c:pt>
                <c:pt idx="24">
                  <c:v>0</c:v>
                </c:pt>
                <c:pt idx="25">
                  <c:v>0.4</c:v>
                </c:pt>
                <c:pt idx="26">
                  <c:v>0.1</c:v>
                </c:pt>
                <c:pt idx="27">
                  <c:v>0.2</c:v>
                </c:pt>
                <c:pt idx="28">
                  <c:v>0.2</c:v>
                </c:pt>
                <c:pt idx="29">
                  <c:v>0.1</c:v>
                </c:pt>
                <c:pt idx="30">
                  <c:v>0.4</c:v>
                </c:pt>
                <c:pt idx="31">
                  <c:v>0.2</c:v>
                </c:pt>
                <c:pt idx="32">
                  <c:v>0.1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  <c:pt idx="36">
                  <c:v>0.4</c:v>
                </c:pt>
                <c:pt idx="37">
                  <c:v>0.1</c:v>
                </c:pt>
                <c:pt idx="38">
                  <c:v>0.4</c:v>
                </c:pt>
                <c:pt idx="39">
                  <c:v>0.2</c:v>
                </c:pt>
                <c:pt idx="40">
                  <c:v>0.2</c:v>
                </c:pt>
                <c:pt idx="41">
                  <c:v>0.4</c:v>
                </c:pt>
                <c:pt idx="42">
                  <c:v>0.4</c:v>
                </c:pt>
                <c:pt idx="43">
                  <c:v>0.4</c:v>
                </c:pt>
                <c:pt idx="44">
                  <c:v>0.4</c:v>
                </c:pt>
                <c:pt idx="45">
                  <c:v>0.2</c:v>
                </c:pt>
                <c:pt idx="46">
                  <c:v>0.4</c:v>
                </c:pt>
                <c:pt idx="47">
                  <c:v>0.1</c:v>
                </c:pt>
                <c:pt idx="48">
                  <c:v>0.2</c:v>
                </c:pt>
                <c:pt idx="49">
                  <c:v>0.2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'31LC'!$F$2</c:f>
              <c:strCache>
                <c:ptCount val="1"/>
                <c:pt idx="0">
                  <c:v>19</c:v>
                </c:pt>
              </c:strCache>
            </c:strRef>
          </c:tx>
          <c:val>
            <c:numRef>
              <c:f>'31LC'!$F$3:$F$52</c:f>
              <c:numCache>
                <c:formatCode>General</c:formatCode>
                <c:ptCount val="50"/>
                <c:pt idx="0">
                  <c:v>1.2</c:v>
                </c:pt>
                <c:pt idx="1">
                  <c:v>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</c:v>
                </c:pt>
                <c:pt idx="5">
                  <c:v>1</c:v>
                </c:pt>
                <c:pt idx="6">
                  <c:v>0.7</c:v>
                </c:pt>
                <c:pt idx="7">
                  <c:v>0.7</c:v>
                </c:pt>
                <c:pt idx="8">
                  <c:v>1.1000000000000001</c:v>
                </c:pt>
                <c:pt idx="9">
                  <c:v>0.7</c:v>
                </c:pt>
                <c:pt idx="10">
                  <c:v>1</c:v>
                </c:pt>
                <c:pt idx="11">
                  <c:v>0.9</c:v>
                </c:pt>
                <c:pt idx="12">
                  <c:v>0.9</c:v>
                </c:pt>
                <c:pt idx="13">
                  <c:v>1</c:v>
                </c:pt>
                <c:pt idx="14">
                  <c:v>0.9</c:v>
                </c:pt>
                <c:pt idx="15">
                  <c:v>0.6</c:v>
                </c:pt>
                <c:pt idx="16">
                  <c:v>1</c:v>
                </c:pt>
                <c:pt idx="17">
                  <c:v>1</c:v>
                </c:pt>
                <c:pt idx="18">
                  <c:v>0.6</c:v>
                </c:pt>
                <c:pt idx="19">
                  <c:v>0.7</c:v>
                </c:pt>
                <c:pt idx="20">
                  <c:v>0.7</c:v>
                </c:pt>
                <c:pt idx="21">
                  <c:v>0.9</c:v>
                </c:pt>
                <c:pt idx="22">
                  <c:v>0.7</c:v>
                </c:pt>
                <c:pt idx="23">
                  <c:v>0.7</c:v>
                </c:pt>
                <c:pt idx="24">
                  <c:v>0.9</c:v>
                </c:pt>
                <c:pt idx="25">
                  <c:v>0.9</c:v>
                </c:pt>
                <c:pt idx="26">
                  <c:v>0.7</c:v>
                </c:pt>
                <c:pt idx="27">
                  <c:v>0.4</c:v>
                </c:pt>
                <c:pt idx="28">
                  <c:v>1.1000000000000001</c:v>
                </c:pt>
                <c:pt idx="29">
                  <c:v>0.6</c:v>
                </c:pt>
                <c:pt idx="30">
                  <c:v>0.9</c:v>
                </c:pt>
                <c:pt idx="31">
                  <c:v>0.9</c:v>
                </c:pt>
                <c:pt idx="32">
                  <c:v>0.7</c:v>
                </c:pt>
                <c:pt idx="33">
                  <c:v>0.7</c:v>
                </c:pt>
                <c:pt idx="34">
                  <c:v>0.6</c:v>
                </c:pt>
                <c:pt idx="35">
                  <c:v>1.1000000000000001</c:v>
                </c:pt>
                <c:pt idx="36">
                  <c:v>0.9</c:v>
                </c:pt>
                <c:pt idx="37">
                  <c:v>0.7</c:v>
                </c:pt>
                <c:pt idx="38">
                  <c:v>1</c:v>
                </c:pt>
                <c:pt idx="39">
                  <c:v>0.9</c:v>
                </c:pt>
                <c:pt idx="40">
                  <c:v>0.6</c:v>
                </c:pt>
                <c:pt idx="41">
                  <c:v>1</c:v>
                </c:pt>
                <c:pt idx="42">
                  <c:v>1</c:v>
                </c:pt>
                <c:pt idx="43">
                  <c:v>0.9</c:v>
                </c:pt>
                <c:pt idx="44">
                  <c:v>0.6</c:v>
                </c:pt>
                <c:pt idx="45">
                  <c:v>1</c:v>
                </c:pt>
                <c:pt idx="46">
                  <c:v>0.9</c:v>
                </c:pt>
                <c:pt idx="47">
                  <c:v>0.7</c:v>
                </c:pt>
                <c:pt idx="48">
                  <c:v>0.9</c:v>
                </c:pt>
                <c:pt idx="49">
                  <c:v>0.7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'31LC'!$G$2</c:f>
              <c:strCache>
                <c:ptCount val="1"/>
                <c:pt idx="0">
                  <c:v>113</c:v>
                </c:pt>
              </c:strCache>
            </c:strRef>
          </c:tx>
          <c:val>
            <c:numRef>
              <c:f>'31LC'!$G$3:$G$52</c:f>
              <c:numCache>
                <c:formatCode>General</c:formatCode>
                <c:ptCount val="5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0.5</c:v>
                </c:pt>
                <c:pt idx="5">
                  <c:v>0.5</c:v>
                </c:pt>
                <c:pt idx="6">
                  <c:v>0.6</c:v>
                </c:pt>
                <c:pt idx="7">
                  <c:v>0.4</c:v>
                </c:pt>
                <c:pt idx="8">
                  <c:v>0.4</c:v>
                </c:pt>
                <c:pt idx="9">
                  <c:v>0.5</c:v>
                </c:pt>
                <c:pt idx="10">
                  <c:v>0.7</c:v>
                </c:pt>
                <c:pt idx="11">
                  <c:v>0.6</c:v>
                </c:pt>
                <c:pt idx="12">
                  <c:v>0.5</c:v>
                </c:pt>
                <c:pt idx="13">
                  <c:v>0.6</c:v>
                </c:pt>
                <c:pt idx="14">
                  <c:v>0.5</c:v>
                </c:pt>
                <c:pt idx="15">
                  <c:v>0.5</c:v>
                </c:pt>
                <c:pt idx="16">
                  <c:v>0.4</c:v>
                </c:pt>
                <c:pt idx="17">
                  <c:v>0.6</c:v>
                </c:pt>
                <c:pt idx="18">
                  <c:v>0.5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0.5</c:v>
                </c:pt>
                <c:pt idx="23">
                  <c:v>0.6</c:v>
                </c:pt>
                <c:pt idx="24">
                  <c:v>0.7</c:v>
                </c:pt>
                <c:pt idx="25">
                  <c:v>0.6</c:v>
                </c:pt>
                <c:pt idx="26">
                  <c:v>0.6</c:v>
                </c:pt>
                <c:pt idx="27">
                  <c:v>0.5</c:v>
                </c:pt>
                <c:pt idx="28">
                  <c:v>0.5</c:v>
                </c:pt>
                <c:pt idx="29">
                  <c:v>0.6</c:v>
                </c:pt>
                <c:pt idx="30">
                  <c:v>0.4</c:v>
                </c:pt>
                <c:pt idx="31">
                  <c:v>0.5</c:v>
                </c:pt>
                <c:pt idx="32">
                  <c:v>0.6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0.4</c:v>
                </c:pt>
                <c:pt idx="42">
                  <c:v>0.6</c:v>
                </c:pt>
                <c:pt idx="43">
                  <c:v>0.6</c:v>
                </c:pt>
                <c:pt idx="44">
                  <c:v>0.5</c:v>
                </c:pt>
                <c:pt idx="45">
                  <c:v>0.4</c:v>
                </c:pt>
                <c:pt idx="46">
                  <c:v>0.5</c:v>
                </c:pt>
                <c:pt idx="47">
                  <c:v>0.7</c:v>
                </c:pt>
                <c:pt idx="48">
                  <c:v>0.6</c:v>
                </c:pt>
                <c:pt idx="49">
                  <c:v>0.4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'31LC'!$H$2</c:f>
              <c:strCache>
                <c:ptCount val="1"/>
                <c:pt idx="0">
                  <c:v>173</c:v>
                </c:pt>
              </c:strCache>
            </c:strRef>
          </c:tx>
          <c:val>
            <c:numRef>
              <c:f>'31LC'!$H$3:$H$52</c:f>
              <c:numCache>
                <c:formatCode>General</c:formatCode>
                <c:ptCount val="5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0.5</c:v>
                </c:pt>
                <c:pt idx="8">
                  <c:v>0.5</c:v>
                </c:pt>
                <c:pt idx="9">
                  <c:v>0.2</c:v>
                </c:pt>
                <c:pt idx="10">
                  <c:v>0.6</c:v>
                </c:pt>
                <c:pt idx="11">
                  <c:v>0.6</c:v>
                </c:pt>
                <c:pt idx="12">
                  <c:v>0.4</c:v>
                </c:pt>
                <c:pt idx="13">
                  <c:v>0.5</c:v>
                </c:pt>
                <c:pt idx="14">
                  <c:v>0.6</c:v>
                </c:pt>
                <c:pt idx="15">
                  <c:v>0.6</c:v>
                </c:pt>
                <c:pt idx="16">
                  <c:v>0.5</c:v>
                </c:pt>
                <c:pt idx="17">
                  <c:v>0.7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0.5</c:v>
                </c:pt>
                <c:pt idx="22">
                  <c:v>0.4</c:v>
                </c:pt>
                <c:pt idx="23">
                  <c:v>0.5</c:v>
                </c:pt>
                <c:pt idx="24">
                  <c:v>0.7</c:v>
                </c:pt>
                <c:pt idx="25">
                  <c:v>0.4</c:v>
                </c:pt>
                <c:pt idx="26">
                  <c:v>0.6</c:v>
                </c:pt>
                <c:pt idx="27">
                  <c:v>0.7</c:v>
                </c:pt>
                <c:pt idx="28">
                  <c:v>0.4</c:v>
                </c:pt>
                <c:pt idx="29">
                  <c:v>0.6</c:v>
                </c:pt>
                <c:pt idx="30">
                  <c:v>0.5</c:v>
                </c:pt>
                <c:pt idx="31">
                  <c:v>0.4</c:v>
                </c:pt>
                <c:pt idx="32">
                  <c:v>0.5</c:v>
                </c:pt>
                <c:pt idx="33">
                  <c:v>0.7</c:v>
                </c:pt>
                <c:pt idx="34">
                  <c:v>0.6</c:v>
                </c:pt>
                <c:pt idx="35">
                  <c:v>0.5</c:v>
                </c:pt>
                <c:pt idx="36">
                  <c:v>0.4</c:v>
                </c:pt>
                <c:pt idx="37">
                  <c:v>0.6</c:v>
                </c:pt>
                <c:pt idx="38">
                  <c:v>0.5</c:v>
                </c:pt>
                <c:pt idx="39">
                  <c:v>0.6</c:v>
                </c:pt>
                <c:pt idx="40">
                  <c:v>0.6</c:v>
                </c:pt>
                <c:pt idx="41">
                  <c:v>0.4</c:v>
                </c:pt>
                <c:pt idx="42">
                  <c:v>0.5</c:v>
                </c:pt>
                <c:pt idx="43">
                  <c:v>0.5</c:v>
                </c:pt>
                <c:pt idx="44">
                  <c:v>0.6</c:v>
                </c:pt>
                <c:pt idx="45">
                  <c:v>0.5</c:v>
                </c:pt>
                <c:pt idx="46">
                  <c:v>0.5</c:v>
                </c:pt>
                <c:pt idx="47">
                  <c:v>0.6</c:v>
                </c:pt>
                <c:pt idx="48">
                  <c:v>0.5</c:v>
                </c:pt>
                <c:pt idx="49">
                  <c:v>0.4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'31LC'!$I$2</c:f>
              <c:strCache>
                <c:ptCount val="1"/>
                <c:pt idx="0">
                  <c:v>20</c:v>
                </c:pt>
              </c:strCache>
            </c:strRef>
          </c:tx>
          <c:val>
            <c:numRef>
              <c:f>'31LC'!$I$3:$I$52</c:f>
              <c:numCache>
                <c:formatCode>General</c:formatCode>
                <c:ptCount val="50"/>
                <c:pt idx="0">
                  <c:v>-0.6</c:v>
                </c:pt>
                <c:pt idx="1">
                  <c:v>-0.2</c:v>
                </c:pt>
                <c:pt idx="2">
                  <c:v>0</c:v>
                </c:pt>
                <c:pt idx="3">
                  <c:v>-0.2</c:v>
                </c:pt>
                <c:pt idx="4">
                  <c:v>0</c:v>
                </c:pt>
                <c:pt idx="5">
                  <c:v>-0.1</c:v>
                </c:pt>
                <c:pt idx="6">
                  <c:v>0</c:v>
                </c:pt>
                <c:pt idx="7">
                  <c:v>-0.1</c:v>
                </c:pt>
                <c:pt idx="8">
                  <c:v>0</c:v>
                </c:pt>
                <c:pt idx="9">
                  <c:v>0.2</c:v>
                </c:pt>
                <c:pt idx="10">
                  <c:v>-0.2</c:v>
                </c:pt>
                <c:pt idx="11">
                  <c:v>0.4</c:v>
                </c:pt>
                <c:pt idx="12">
                  <c:v>0.1</c:v>
                </c:pt>
                <c:pt idx="13">
                  <c:v>-0.2</c:v>
                </c:pt>
                <c:pt idx="14">
                  <c:v>0.1</c:v>
                </c:pt>
                <c:pt idx="15">
                  <c:v>0</c:v>
                </c:pt>
                <c:pt idx="16">
                  <c:v>0.1</c:v>
                </c:pt>
                <c:pt idx="17">
                  <c:v>-0.1</c:v>
                </c:pt>
                <c:pt idx="18">
                  <c:v>0.2</c:v>
                </c:pt>
                <c:pt idx="19">
                  <c:v>0.2</c:v>
                </c:pt>
                <c:pt idx="20">
                  <c:v>0.1</c:v>
                </c:pt>
                <c:pt idx="21">
                  <c:v>-0.1</c:v>
                </c:pt>
                <c:pt idx="22">
                  <c:v>0.4</c:v>
                </c:pt>
                <c:pt idx="23">
                  <c:v>0.2</c:v>
                </c:pt>
                <c:pt idx="24">
                  <c:v>0</c:v>
                </c:pt>
                <c:pt idx="25">
                  <c:v>0.2</c:v>
                </c:pt>
                <c:pt idx="26">
                  <c:v>0.1</c:v>
                </c:pt>
                <c:pt idx="27">
                  <c:v>0.2</c:v>
                </c:pt>
                <c:pt idx="28">
                  <c:v>0</c:v>
                </c:pt>
                <c:pt idx="29">
                  <c:v>0.5</c:v>
                </c:pt>
                <c:pt idx="30">
                  <c:v>0.5</c:v>
                </c:pt>
                <c:pt idx="31">
                  <c:v>1.1000000000000001</c:v>
                </c:pt>
                <c:pt idx="32">
                  <c:v>0.4</c:v>
                </c:pt>
                <c:pt idx="33">
                  <c:v>0.1</c:v>
                </c:pt>
                <c:pt idx="34">
                  <c:v>0.4</c:v>
                </c:pt>
                <c:pt idx="35">
                  <c:v>0.4</c:v>
                </c:pt>
                <c:pt idx="36">
                  <c:v>0.2</c:v>
                </c:pt>
                <c:pt idx="37">
                  <c:v>0.4</c:v>
                </c:pt>
                <c:pt idx="38">
                  <c:v>0.1</c:v>
                </c:pt>
                <c:pt idx="39">
                  <c:v>0.2</c:v>
                </c:pt>
                <c:pt idx="40">
                  <c:v>0.4</c:v>
                </c:pt>
                <c:pt idx="41">
                  <c:v>0.6</c:v>
                </c:pt>
                <c:pt idx="42">
                  <c:v>0.2</c:v>
                </c:pt>
                <c:pt idx="43">
                  <c:v>-0.1</c:v>
                </c:pt>
                <c:pt idx="44">
                  <c:v>0.4</c:v>
                </c:pt>
                <c:pt idx="45">
                  <c:v>0.4</c:v>
                </c:pt>
                <c:pt idx="46">
                  <c:v>0.4</c:v>
                </c:pt>
                <c:pt idx="47">
                  <c:v>0.2</c:v>
                </c:pt>
                <c:pt idx="48">
                  <c:v>0.4</c:v>
                </c:pt>
                <c:pt idx="4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48320"/>
        <c:axId val="81049856"/>
      </c:lineChart>
      <c:catAx>
        <c:axId val="81048320"/>
        <c:scaling>
          <c:orientation val="minMax"/>
        </c:scaling>
        <c:delete val="0"/>
        <c:axPos val="b"/>
        <c:majorTickMark val="out"/>
        <c:minorTickMark val="none"/>
        <c:tickLblPos val="nextTo"/>
        <c:crossAx val="81049856"/>
        <c:crosses val="autoZero"/>
        <c:auto val="1"/>
        <c:lblAlgn val="ctr"/>
        <c:lblOffset val="100"/>
        <c:noMultiLvlLbl val="0"/>
      </c:catAx>
      <c:valAx>
        <c:axId val="81049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048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'31RS'!$B$2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'31RS'!$B$3:$B$52</c:f>
              <c:numCache>
                <c:formatCode>General</c:formatCode>
                <c:ptCount val="50"/>
                <c:pt idx="0">
                  <c:v>21.4</c:v>
                </c:pt>
                <c:pt idx="1">
                  <c:v>21.2</c:v>
                </c:pt>
                <c:pt idx="2">
                  <c:v>21.4</c:v>
                </c:pt>
                <c:pt idx="3">
                  <c:v>21.4</c:v>
                </c:pt>
                <c:pt idx="4">
                  <c:v>21.4</c:v>
                </c:pt>
                <c:pt idx="5">
                  <c:v>21.4</c:v>
                </c:pt>
                <c:pt idx="6">
                  <c:v>21.5</c:v>
                </c:pt>
                <c:pt idx="7">
                  <c:v>21.6</c:v>
                </c:pt>
                <c:pt idx="8">
                  <c:v>21.4</c:v>
                </c:pt>
                <c:pt idx="9">
                  <c:v>21.2</c:v>
                </c:pt>
                <c:pt idx="10">
                  <c:v>21.5</c:v>
                </c:pt>
                <c:pt idx="11">
                  <c:v>21.4</c:v>
                </c:pt>
                <c:pt idx="12">
                  <c:v>21.6</c:v>
                </c:pt>
                <c:pt idx="13">
                  <c:v>21.5</c:v>
                </c:pt>
                <c:pt idx="14">
                  <c:v>21.4</c:v>
                </c:pt>
                <c:pt idx="15">
                  <c:v>21.2</c:v>
                </c:pt>
                <c:pt idx="16">
                  <c:v>21.5</c:v>
                </c:pt>
                <c:pt idx="17">
                  <c:v>21.4</c:v>
                </c:pt>
                <c:pt idx="18">
                  <c:v>21.4</c:v>
                </c:pt>
                <c:pt idx="19">
                  <c:v>21.6</c:v>
                </c:pt>
                <c:pt idx="20">
                  <c:v>21.4</c:v>
                </c:pt>
                <c:pt idx="21">
                  <c:v>21.5</c:v>
                </c:pt>
                <c:pt idx="22">
                  <c:v>21.5</c:v>
                </c:pt>
                <c:pt idx="23">
                  <c:v>21.4</c:v>
                </c:pt>
                <c:pt idx="24">
                  <c:v>21.5</c:v>
                </c:pt>
                <c:pt idx="25">
                  <c:v>21.5</c:v>
                </c:pt>
                <c:pt idx="26">
                  <c:v>21.2</c:v>
                </c:pt>
                <c:pt idx="27">
                  <c:v>21.5</c:v>
                </c:pt>
                <c:pt idx="28">
                  <c:v>21.2</c:v>
                </c:pt>
                <c:pt idx="29">
                  <c:v>21.4</c:v>
                </c:pt>
                <c:pt idx="30">
                  <c:v>21.6</c:v>
                </c:pt>
                <c:pt idx="31">
                  <c:v>21.4</c:v>
                </c:pt>
                <c:pt idx="32">
                  <c:v>21.2</c:v>
                </c:pt>
                <c:pt idx="33">
                  <c:v>21.5</c:v>
                </c:pt>
                <c:pt idx="34">
                  <c:v>21.1</c:v>
                </c:pt>
                <c:pt idx="35">
                  <c:v>21.6</c:v>
                </c:pt>
                <c:pt idx="36">
                  <c:v>21.6</c:v>
                </c:pt>
                <c:pt idx="37">
                  <c:v>21.4</c:v>
                </c:pt>
                <c:pt idx="38">
                  <c:v>21.2</c:v>
                </c:pt>
                <c:pt idx="39">
                  <c:v>21.5</c:v>
                </c:pt>
                <c:pt idx="40">
                  <c:v>21.5</c:v>
                </c:pt>
                <c:pt idx="41">
                  <c:v>21.2</c:v>
                </c:pt>
                <c:pt idx="42">
                  <c:v>21.5</c:v>
                </c:pt>
                <c:pt idx="43">
                  <c:v>21.4</c:v>
                </c:pt>
                <c:pt idx="44">
                  <c:v>21.2</c:v>
                </c:pt>
                <c:pt idx="45">
                  <c:v>21.5</c:v>
                </c:pt>
                <c:pt idx="46">
                  <c:v>21.4</c:v>
                </c:pt>
                <c:pt idx="47">
                  <c:v>21.4</c:v>
                </c:pt>
                <c:pt idx="48">
                  <c:v>21.5</c:v>
                </c:pt>
                <c:pt idx="49">
                  <c:v>21.5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'31RS'!$C$2</c:f>
              <c:strCache>
                <c:ptCount val="1"/>
                <c:pt idx="0">
                  <c:v>77</c:v>
                </c:pt>
              </c:strCache>
            </c:strRef>
          </c:tx>
          <c:val>
            <c:numRef>
              <c:f>'31RS'!$C$3:$C$52</c:f>
              <c:numCache>
                <c:formatCode>General</c:formatCode>
                <c:ptCount val="50"/>
                <c:pt idx="0">
                  <c:v>18.2</c:v>
                </c:pt>
                <c:pt idx="1">
                  <c:v>18.3</c:v>
                </c:pt>
                <c:pt idx="2">
                  <c:v>18.2</c:v>
                </c:pt>
                <c:pt idx="3">
                  <c:v>18.100000000000001</c:v>
                </c:pt>
                <c:pt idx="4">
                  <c:v>18.2</c:v>
                </c:pt>
                <c:pt idx="5">
                  <c:v>18.3</c:v>
                </c:pt>
                <c:pt idx="6">
                  <c:v>18.2</c:v>
                </c:pt>
                <c:pt idx="7">
                  <c:v>18.2</c:v>
                </c:pt>
                <c:pt idx="8">
                  <c:v>18.100000000000001</c:v>
                </c:pt>
                <c:pt idx="9">
                  <c:v>18.2</c:v>
                </c:pt>
                <c:pt idx="10">
                  <c:v>18.2</c:v>
                </c:pt>
                <c:pt idx="11">
                  <c:v>18.100000000000001</c:v>
                </c:pt>
                <c:pt idx="12">
                  <c:v>18.3</c:v>
                </c:pt>
                <c:pt idx="13">
                  <c:v>18.100000000000001</c:v>
                </c:pt>
                <c:pt idx="14">
                  <c:v>18.100000000000001</c:v>
                </c:pt>
                <c:pt idx="15">
                  <c:v>18.399999999999999</c:v>
                </c:pt>
                <c:pt idx="16">
                  <c:v>18.3</c:v>
                </c:pt>
                <c:pt idx="17">
                  <c:v>18.3</c:v>
                </c:pt>
                <c:pt idx="18">
                  <c:v>18.2</c:v>
                </c:pt>
                <c:pt idx="19">
                  <c:v>17.8</c:v>
                </c:pt>
                <c:pt idx="20">
                  <c:v>18.2</c:v>
                </c:pt>
                <c:pt idx="21">
                  <c:v>18.3</c:v>
                </c:pt>
                <c:pt idx="22">
                  <c:v>18.2</c:v>
                </c:pt>
                <c:pt idx="23">
                  <c:v>18.2</c:v>
                </c:pt>
                <c:pt idx="24">
                  <c:v>18.100000000000001</c:v>
                </c:pt>
                <c:pt idx="25">
                  <c:v>18.100000000000001</c:v>
                </c:pt>
                <c:pt idx="26">
                  <c:v>18.100000000000001</c:v>
                </c:pt>
                <c:pt idx="27">
                  <c:v>17.8</c:v>
                </c:pt>
                <c:pt idx="28">
                  <c:v>18.3</c:v>
                </c:pt>
                <c:pt idx="29">
                  <c:v>18.2</c:v>
                </c:pt>
                <c:pt idx="30">
                  <c:v>17.899999999999999</c:v>
                </c:pt>
                <c:pt idx="31">
                  <c:v>17.899999999999999</c:v>
                </c:pt>
                <c:pt idx="32">
                  <c:v>18.100000000000001</c:v>
                </c:pt>
                <c:pt idx="33">
                  <c:v>18.2</c:v>
                </c:pt>
                <c:pt idx="34">
                  <c:v>18.2</c:v>
                </c:pt>
                <c:pt idx="35">
                  <c:v>18.100000000000001</c:v>
                </c:pt>
                <c:pt idx="36">
                  <c:v>18.2</c:v>
                </c:pt>
                <c:pt idx="37">
                  <c:v>18.100000000000001</c:v>
                </c:pt>
                <c:pt idx="38">
                  <c:v>17.899999999999999</c:v>
                </c:pt>
                <c:pt idx="39">
                  <c:v>17.899999999999999</c:v>
                </c:pt>
                <c:pt idx="40">
                  <c:v>18.3</c:v>
                </c:pt>
                <c:pt idx="41">
                  <c:v>18.100000000000001</c:v>
                </c:pt>
                <c:pt idx="42">
                  <c:v>18.100000000000001</c:v>
                </c:pt>
                <c:pt idx="43">
                  <c:v>18.3</c:v>
                </c:pt>
                <c:pt idx="44">
                  <c:v>18.100000000000001</c:v>
                </c:pt>
                <c:pt idx="45">
                  <c:v>18.2</c:v>
                </c:pt>
                <c:pt idx="46">
                  <c:v>18.2</c:v>
                </c:pt>
                <c:pt idx="47">
                  <c:v>18.399999999999999</c:v>
                </c:pt>
                <c:pt idx="48">
                  <c:v>18.100000000000001</c:v>
                </c:pt>
                <c:pt idx="49">
                  <c:v>18.100000000000001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'31RS'!$D$2</c:f>
              <c:strCache>
                <c:ptCount val="1"/>
                <c:pt idx="0">
                  <c:v>112</c:v>
                </c:pt>
              </c:strCache>
            </c:strRef>
          </c:tx>
          <c:val>
            <c:numRef>
              <c:f>'31RS'!$D$3:$D$52</c:f>
              <c:numCache>
                <c:formatCode>General</c:formatCode>
                <c:ptCount val="50"/>
                <c:pt idx="0">
                  <c:v>20</c:v>
                </c:pt>
                <c:pt idx="1">
                  <c:v>20.100000000000001</c:v>
                </c:pt>
                <c:pt idx="2">
                  <c:v>19.8</c:v>
                </c:pt>
                <c:pt idx="3">
                  <c:v>19.899999999999999</c:v>
                </c:pt>
                <c:pt idx="4">
                  <c:v>19.899999999999999</c:v>
                </c:pt>
                <c:pt idx="5">
                  <c:v>19.8</c:v>
                </c:pt>
                <c:pt idx="6">
                  <c:v>19.899999999999999</c:v>
                </c:pt>
                <c:pt idx="7">
                  <c:v>19.7</c:v>
                </c:pt>
                <c:pt idx="8">
                  <c:v>19.8</c:v>
                </c:pt>
                <c:pt idx="9">
                  <c:v>20</c:v>
                </c:pt>
                <c:pt idx="10">
                  <c:v>19.899999999999999</c:v>
                </c:pt>
                <c:pt idx="11">
                  <c:v>19.899999999999999</c:v>
                </c:pt>
                <c:pt idx="12">
                  <c:v>19.899999999999999</c:v>
                </c:pt>
                <c:pt idx="13">
                  <c:v>19.8</c:v>
                </c:pt>
                <c:pt idx="14">
                  <c:v>20.100000000000001</c:v>
                </c:pt>
                <c:pt idx="15">
                  <c:v>19.8</c:v>
                </c:pt>
                <c:pt idx="16">
                  <c:v>20</c:v>
                </c:pt>
                <c:pt idx="17">
                  <c:v>20</c:v>
                </c:pt>
                <c:pt idx="18">
                  <c:v>19.899999999999999</c:v>
                </c:pt>
                <c:pt idx="19">
                  <c:v>19.899999999999999</c:v>
                </c:pt>
                <c:pt idx="20">
                  <c:v>19.8</c:v>
                </c:pt>
                <c:pt idx="21">
                  <c:v>19.8</c:v>
                </c:pt>
                <c:pt idx="22">
                  <c:v>20.100000000000001</c:v>
                </c:pt>
                <c:pt idx="23">
                  <c:v>20</c:v>
                </c:pt>
                <c:pt idx="24">
                  <c:v>19.899999999999999</c:v>
                </c:pt>
                <c:pt idx="25">
                  <c:v>19.8</c:v>
                </c:pt>
                <c:pt idx="26">
                  <c:v>20</c:v>
                </c:pt>
                <c:pt idx="27">
                  <c:v>19.7</c:v>
                </c:pt>
                <c:pt idx="28">
                  <c:v>20</c:v>
                </c:pt>
                <c:pt idx="29">
                  <c:v>19.7</c:v>
                </c:pt>
                <c:pt idx="30">
                  <c:v>19.7</c:v>
                </c:pt>
                <c:pt idx="31">
                  <c:v>19.899999999999999</c:v>
                </c:pt>
                <c:pt idx="32">
                  <c:v>19.899999999999999</c:v>
                </c:pt>
                <c:pt idx="33">
                  <c:v>19.8</c:v>
                </c:pt>
                <c:pt idx="34">
                  <c:v>20</c:v>
                </c:pt>
                <c:pt idx="35">
                  <c:v>19.7</c:v>
                </c:pt>
                <c:pt idx="36">
                  <c:v>19.7</c:v>
                </c:pt>
                <c:pt idx="37">
                  <c:v>19.899999999999999</c:v>
                </c:pt>
                <c:pt idx="38">
                  <c:v>19.899999999999999</c:v>
                </c:pt>
                <c:pt idx="39">
                  <c:v>19.899999999999999</c:v>
                </c:pt>
                <c:pt idx="40">
                  <c:v>19.7</c:v>
                </c:pt>
                <c:pt idx="41">
                  <c:v>19.8</c:v>
                </c:pt>
                <c:pt idx="42">
                  <c:v>19.7</c:v>
                </c:pt>
                <c:pt idx="43">
                  <c:v>19.899999999999999</c:v>
                </c:pt>
                <c:pt idx="44">
                  <c:v>20</c:v>
                </c:pt>
                <c:pt idx="45">
                  <c:v>19.8</c:v>
                </c:pt>
                <c:pt idx="46">
                  <c:v>19.899999999999999</c:v>
                </c:pt>
                <c:pt idx="47">
                  <c:v>19.899999999999999</c:v>
                </c:pt>
                <c:pt idx="48">
                  <c:v>19.8</c:v>
                </c:pt>
                <c:pt idx="49">
                  <c:v>19.8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'31RS'!$E$2</c:f>
              <c:strCache>
                <c:ptCount val="1"/>
                <c:pt idx="0">
                  <c:v>95</c:v>
                </c:pt>
              </c:strCache>
            </c:strRef>
          </c:tx>
          <c:val>
            <c:numRef>
              <c:f>'31RS'!$E$3:$E$52</c:f>
              <c:numCache>
                <c:formatCode>General</c:formatCode>
                <c:ptCount val="50"/>
                <c:pt idx="0">
                  <c:v>18.899999999999999</c:v>
                </c:pt>
                <c:pt idx="1">
                  <c:v>19</c:v>
                </c:pt>
                <c:pt idx="2">
                  <c:v>19.2</c:v>
                </c:pt>
                <c:pt idx="3">
                  <c:v>19.3</c:v>
                </c:pt>
                <c:pt idx="4">
                  <c:v>19</c:v>
                </c:pt>
                <c:pt idx="5">
                  <c:v>19.2</c:v>
                </c:pt>
                <c:pt idx="6">
                  <c:v>19</c:v>
                </c:pt>
                <c:pt idx="7">
                  <c:v>19.2</c:v>
                </c:pt>
                <c:pt idx="8">
                  <c:v>19.2</c:v>
                </c:pt>
                <c:pt idx="9">
                  <c:v>19.3</c:v>
                </c:pt>
                <c:pt idx="10">
                  <c:v>19.2</c:v>
                </c:pt>
                <c:pt idx="11">
                  <c:v>19.3</c:v>
                </c:pt>
                <c:pt idx="12">
                  <c:v>19</c:v>
                </c:pt>
                <c:pt idx="13">
                  <c:v>19.3</c:v>
                </c:pt>
                <c:pt idx="14">
                  <c:v>19.2</c:v>
                </c:pt>
                <c:pt idx="15">
                  <c:v>19.3</c:v>
                </c:pt>
                <c:pt idx="16">
                  <c:v>19.2</c:v>
                </c:pt>
                <c:pt idx="17">
                  <c:v>19.3</c:v>
                </c:pt>
                <c:pt idx="18">
                  <c:v>19.2</c:v>
                </c:pt>
                <c:pt idx="19">
                  <c:v>19.399999999999999</c:v>
                </c:pt>
                <c:pt idx="20">
                  <c:v>19</c:v>
                </c:pt>
                <c:pt idx="21">
                  <c:v>19.2</c:v>
                </c:pt>
                <c:pt idx="22">
                  <c:v>19.2</c:v>
                </c:pt>
                <c:pt idx="23">
                  <c:v>19</c:v>
                </c:pt>
                <c:pt idx="24">
                  <c:v>19.399999999999999</c:v>
                </c:pt>
                <c:pt idx="25">
                  <c:v>19.3</c:v>
                </c:pt>
                <c:pt idx="26">
                  <c:v>19.399999999999999</c:v>
                </c:pt>
                <c:pt idx="27">
                  <c:v>19.399999999999999</c:v>
                </c:pt>
                <c:pt idx="28">
                  <c:v>19.3</c:v>
                </c:pt>
                <c:pt idx="29">
                  <c:v>19</c:v>
                </c:pt>
                <c:pt idx="30">
                  <c:v>19.2</c:v>
                </c:pt>
                <c:pt idx="31">
                  <c:v>19.399999999999999</c:v>
                </c:pt>
                <c:pt idx="32">
                  <c:v>19.3</c:v>
                </c:pt>
                <c:pt idx="33">
                  <c:v>19.2</c:v>
                </c:pt>
                <c:pt idx="34">
                  <c:v>19.3</c:v>
                </c:pt>
                <c:pt idx="35">
                  <c:v>19.2</c:v>
                </c:pt>
                <c:pt idx="36">
                  <c:v>19.2</c:v>
                </c:pt>
                <c:pt idx="37">
                  <c:v>19.3</c:v>
                </c:pt>
                <c:pt idx="38">
                  <c:v>19.2</c:v>
                </c:pt>
                <c:pt idx="39">
                  <c:v>19.3</c:v>
                </c:pt>
                <c:pt idx="40">
                  <c:v>19</c:v>
                </c:pt>
                <c:pt idx="41">
                  <c:v>19.3</c:v>
                </c:pt>
                <c:pt idx="42">
                  <c:v>19.2</c:v>
                </c:pt>
                <c:pt idx="43">
                  <c:v>19.2</c:v>
                </c:pt>
                <c:pt idx="44">
                  <c:v>19.3</c:v>
                </c:pt>
                <c:pt idx="45">
                  <c:v>19.2</c:v>
                </c:pt>
                <c:pt idx="46">
                  <c:v>19.2</c:v>
                </c:pt>
                <c:pt idx="47">
                  <c:v>19.3</c:v>
                </c:pt>
                <c:pt idx="48">
                  <c:v>19.2</c:v>
                </c:pt>
                <c:pt idx="49">
                  <c:v>19.2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'31RS'!$F$2</c:f>
              <c:strCache>
                <c:ptCount val="1"/>
                <c:pt idx="0">
                  <c:v>19</c:v>
                </c:pt>
              </c:strCache>
            </c:strRef>
          </c:tx>
          <c:val>
            <c:numRef>
              <c:f>'31RS'!$F$3:$F$52</c:f>
              <c:numCache>
                <c:formatCode>General</c:formatCode>
                <c:ptCount val="50"/>
                <c:pt idx="0">
                  <c:v>21.4</c:v>
                </c:pt>
                <c:pt idx="1">
                  <c:v>21.4</c:v>
                </c:pt>
                <c:pt idx="2">
                  <c:v>21</c:v>
                </c:pt>
                <c:pt idx="3">
                  <c:v>21.1</c:v>
                </c:pt>
                <c:pt idx="4">
                  <c:v>21</c:v>
                </c:pt>
                <c:pt idx="5">
                  <c:v>21.1</c:v>
                </c:pt>
                <c:pt idx="6">
                  <c:v>20.9</c:v>
                </c:pt>
                <c:pt idx="7">
                  <c:v>20.9</c:v>
                </c:pt>
                <c:pt idx="8">
                  <c:v>20.9</c:v>
                </c:pt>
                <c:pt idx="9">
                  <c:v>20.6</c:v>
                </c:pt>
                <c:pt idx="10">
                  <c:v>20.5</c:v>
                </c:pt>
                <c:pt idx="11">
                  <c:v>20.5</c:v>
                </c:pt>
                <c:pt idx="12">
                  <c:v>20.6</c:v>
                </c:pt>
                <c:pt idx="13">
                  <c:v>20.399999999999999</c:v>
                </c:pt>
                <c:pt idx="14">
                  <c:v>20.3</c:v>
                </c:pt>
                <c:pt idx="15">
                  <c:v>20.6</c:v>
                </c:pt>
                <c:pt idx="16">
                  <c:v>20.399999999999999</c:v>
                </c:pt>
                <c:pt idx="17">
                  <c:v>20.6</c:v>
                </c:pt>
                <c:pt idx="18">
                  <c:v>20.3</c:v>
                </c:pt>
                <c:pt idx="19">
                  <c:v>20.5</c:v>
                </c:pt>
                <c:pt idx="20">
                  <c:v>20.399999999999999</c:v>
                </c:pt>
                <c:pt idx="21">
                  <c:v>20.399999999999999</c:v>
                </c:pt>
                <c:pt idx="22">
                  <c:v>20.399999999999999</c:v>
                </c:pt>
                <c:pt idx="23">
                  <c:v>20.399999999999999</c:v>
                </c:pt>
                <c:pt idx="24">
                  <c:v>20.5</c:v>
                </c:pt>
                <c:pt idx="25">
                  <c:v>20.6</c:v>
                </c:pt>
                <c:pt idx="26">
                  <c:v>20.3</c:v>
                </c:pt>
                <c:pt idx="27">
                  <c:v>20.399999999999999</c:v>
                </c:pt>
                <c:pt idx="28">
                  <c:v>20.399999999999999</c:v>
                </c:pt>
                <c:pt idx="29">
                  <c:v>20.6</c:v>
                </c:pt>
                <c:pt idx="30">
                  <c:v>20.5</c:v>
                </c:pt>
                <c:pt idx="31">
                  <c:v>20.5</c:v>
                </c:pt>
                <c:pt idx="32">
                  <c:v>20.3</c:v>
                </c:pt>
                <c:pt idx="33">
                  <c:v>20.5</c:v>
                </c:pt>
                <c:pt idx="34">
                  <c:v>20.5</c:v>
                </c:pt>
                <c:pt idx="35">
                  <c:v>20.5</c:v>
                </c:pt>
                <c:pt idx="36">
                  <c:v>20.5</c:v>
                </c:pt>
                <c:pt idx="37">
                  <c:v>20.6</c:v>
                </c:pt>
                <c:pt idx="38">
                  <c:v>20.5</c:v>
                </c:pt>
                <c:pt idx="39">
                  <c:v>20.5</c:v>
                </c:pt>
                <c:pt idx="40">
                  <c:v>20.5</c:v>
                </c:pt>
                <c:pt idx="41">
                  <c:v>20.6</c:v>
                </c:pt>
                <c:pt idx="42">
                  <c:v>20.399999999999999</c:v>
                </c:pt>
                <c:pt idx="43">
                  <c:v>20.3</c:v>
                </c:pt>
                <c:pt idx="44">
                  <c:v>20.399999999999999</c:v>
                </c:pt>
                <c:pt idx="45">
                  <c:v>20.3</c:v>
                </c:pt>
                <c:pt idx="46">
                  <c:v>20.3</c:v>
                </c:pt>
                <c:pt idx="47">
                  <c:v>20.399999999999999</c:v>
                </c:pt>
                <c:pt idx="48">
                  <c:v>20.399999999999999</c:v>
                </c:pt>
                <c:pt idx="49">
                  <c:v>20.5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'31RS'!$G$2</c:f>
              <c:strCache>
                <c:ptCount val="1"/>
                <c:pt idx="0">
                  <c:v>113</c:v>
                </c:pt>
              </c:strCache>
            </c:strRef>
          </c:tx>
          <c:val>
            <c:numRef>
              <c:f>'31RS'!$G$3:$G$52</c:f>
              <c:numCache>
                <c:formatCode>General</c:formatCode>
                <c:ptCount val="50"/>
                <c:pt idx="0">
                  <c:v>19.7</c:v>
                </c:pt>
                <c:pt idx="1">
                  <c:v>19.8</c:v>
                </c:pt>
                <c:pt idx="2">
                  <c:v>19.3</c:v>
                </c:pt>
                <c:pt idx="3">
                  <c:v>19.8</c:v>
                </c:pt>
                <c:pt idx="4">
                  <c:v>19.8</c:v>
                </c:pt>
                <c:pt idx="5">
                  <c:v>19.7</c:v>
                </c:pt>
                <c:pt idx="6">
                  <c:v>19.8</c:v>
                </c:pt>
                <c:pt idx="7">
                  <c:v>19.8</c:v>
                </c:pt>
                <c:pt idx="8">
                  <c:v>19.8</c:v>
                </c:pt>
                <c:pt idx="9">
                  <c:v>19.7</c:v>
                </c:pt>
                <c:pt idx="10">
                  <c:v>19.7</c:v>
                </c:pt>
                <c:pt idx="11">
                  <c:v>19.7</c:v>
                </c:pt>
                <c:pt idx="12">
                  <c:v>19.7</c:v>
                </c:pt>
                <c:pt idx="13">
                  <c:v>19.399999999999999</c:v>
                </c:pt>
                <c:pt idx="14">
                  <c:v>19.5</c:v>
                </c:pt>
                <c:pt idx="15">
                  <c:v>19.7</c:v>
                </c:pt>
                <c:pt idx="16">
                  <c:v>19.7</c:v>
                </c:pt>
                <c:pt idx="17">
                  <c:v>19.399999999999999</c:v>
                </c:pt>
                <c:pt idx="18">
                  <c:v>19.7</c:v>
                </c:pt>
                <c:pt idx="19">
                  <c:v>19.8</c:v>
                </c:pt>
                <c:pt idx="20">
                  <c:v>19.8</c:v>
                </c:pt>
                <c:pt idx="21">
                  <c:v>19.8</c:v>
                </c:pt>
                <c:pt idx="22">
                  <c:v>19.7</c:v>
                </c:pt>
                <c:pt idx="23">
                  <c:v>19.8</c:v>
                </c:pt>
                <c:pt idx="24">
                  <c:v>19.8</c:v>
                </c:pt>
                <c:pt idx="25">
                  <c:v>19.8</c:v>
                </c:pt>
                <c:pt idx="26">
                  <c:v>19.7</c:v>
                </c:pt>
                <c:pt idx="27">
                  <c:v>19.7</c:v>
                </c:pt>
                <c:pt idx="28">
                  <c:v>19.5</c:v>
                </c:pt>
                <c:pt idx="29">
                  <c:v>19.8</c:v>
                </c:pt>
                <c:pt idx="30">
                  <c:v>19.8</c:v>
                </c:pt>
                <c:pt idx="31">
                  <c:v>19.7</c:v>
                </c:pt>
                <c:pt idx="32">
                  <c:v>19.5</c:v>
                </c:pt>
                <c:pt idx="33">
                  <c:v>19.7</c:v>
                </c:pt>
                <c:pt idx="34">
                  <c:v>19.7</c:v>
                </c:pt>
                <c:pt idx="35">
                  <c:v>19.8</c:v>
                </c:pt>
                <c:pt idx="36">
                  <c:v>19.8</c:v>
                </c:pt>
                <c:pt idx="37">
                  <c:v>19.8</c:v>
                </c:pt>
                <c:pt idx="38">
                  <c:v>19.7</c:v>
                </c:pt>
                <c:pt idx="39">
                  <c:v>19.7</c:v>
                </c:pt>
                <c:pt idx="40">
                  <c:v>19.8</c:v>
                </c:pt>
                <c:pt idx="41">
                  <c:v>19.5</c:v>
                </c:pt>
                <c:pt idx="42">
                  <c:v>19.7</c:v>
                </c:pt>
                <c:pt idx="43">
                  <c:v>19.7</c:v>
                </c:pt>
                <c:pt idx="44">
                  <c:v>19.5</c:v>
                </c:pt>
                <c:pt idx="45">
                  <c:v>19.5</c:v>
                </c:pt>
                <c:pt idx="46">
                  <c:v>19.7</c:v>
                </c:pt>
                <c:pt idx="47">
                  <c:v>19.5</c:v>
                </c:pt>
                <c:pt idx="48">
                  <c:v>19.7</c:v>
                </c:pt>
                <c:pt idx="49">
                  <c:v>19.8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'31RS'!$H$2</c:f>
              <c:strCache>
                <c:ptCount val="1"/>
                <c:pt idx="0">
                  <c:v>173</c:v>
                </c:pt>
              </c:strCache>
            </c:strRef>
          </c:tx>
          <c:val>
            <c:numRef>
              <c:f>'31RS'!$H$3:$H$52</c:f>
              <c:numCache>
                <c:formatCode>General</c:formatCode>
                <c:ptCount val="50"/>
                <c:pt idx="0">
                  <c:v>20.100000000000001</c:v>
                </c:pt>
                <c:pt idx="1">
                  <c:v>20.399999999999999</c:v>
                </c:pt>
                <c:pt idx="2">
                  <c:v>20.100000000000001</c:v>
                </c:pt>
                <c:pt idx="3">
                  <c:v>20.100000000000001</c:v>
                </c:pt>
                <c:pt idx="4">
                  <c:v>20.100000000000001</c:v>
                </c:pt>
                <c:pt idx="5">
                  <c:v>20.100000000000001</c:v>
                </c:pt>
                <c:pt idx="6">
                  <c:v>20</c:v>
                </c:pt>
                <c:pt idx="7">
                  <c:v>20</c:v>
                </c:pt>
                <c:pt idx="8">
                  <c:v>19.899999999999999</c:v>
                </c:pt>
                <c:pt idx="9">
                  <c:v>19.899999999999999</c:v>
                </c:pt>
                <c:pt idx="10">
                  <c:v>20</c:v>
                </c:pt>
                <c:pt idx="11">
                  <c:v>19.899999999999999</c:v>
                </c:pt>
                <c:pt idx="12">
                  <c:v>20</c:v>
                </c:pt>
                <c:pt idx="13">
                  <c:v>19.8</c:v>
                </c:pt>
                <c:pt idx="14">
                  <c:v>19.899999999999999</c:v>
                </c:pt>
                <c:pt idx="15">
                  <c:v>19.7</c:v>
                </c:pt>
                <c:pt idx="16">
                  <c:v>19.7</c:v>
                </c:pt>
                <c:pt idx="17">
                  <c:v>19.899999999999999</c:v>
                </c:pt>
                <c:pt idx="18">
                  <c:v>19.899999999999999</c:v>
                </c:pt>
                <c:pt idx="19">
                  <c:v>19.7</c:v>
                </c:pt>
                <c:pt idx="20">
                  <c:v>19.8</c:v>
                </c:pt>
                <c:pt idx="21">
                  <c:v>19.8</c:v>
                </c:pt>
                <c:pt idx="22">
                  <c:v>19.8</c:v>
                </c:pt>
                <c:pt idx="23">
                  <c:v>19.8</c:v>
                </c:pt>
                <c:pt idx="24">
                  <c:v>19.7</c:v>
                </c:pt>
                <c:pt idx="25">
                  <c:v>19.5</c:v>
                </c:pt>
                <c:pt idx="26">
                  <c:v>19.5</c:v>
                </c:pt>
                <c:pt idx="27">
                  <c:v>19.5</c:v>
                </c:pt>
                <c:pt idx="28">
                  <c:v>19.7</c:v>
                </c:pt>
                <c:pt idx="29">
                  <c:v>19.5</c:v>
                </c:pt>
                <c:pt idx="30">
                  <c:v>19.5</c:v>
                </c:pt>
                <c:pt idx="31">
                  <c:v>19.399999999999999</c:v>
                </c:pt>
                <c:pt idx="32">
                  <c:v>19.3</c:v>
                </c:pt>
                <c:pt idx="33">
                  <c:v>19.7</c:v>
                </c:pt>
                <c:pt idx="34">
                  <c:v>19.3</c:v>
                </c:pt>
                <c:pt idx="35">
                  <c:v>19.5</c:v>
                </c:pt>
                <c:pt idx="36">
                  <c:v>19.399999999999999</c:v>
                </c:pt>
                <c:pt idx="37">
                  <c:v>19.5</c:v>
                </c:pt>
                <c:pt idx="38">
                  <c:v>19.5</c:v>
                </c:pt>
                <c:pt idx="39">
                  <c:v>19.399999999999999</c:v>
                </c:pt>
                <c:pt idx="40">
                  <c:v>19.399999999999999</c:v>
                </c:pt>
                <c:pt idx="41">
                  <c:v>19.3</c:v>
                </c:pt>
                <c:pt idx="42">
                  <c:v>19.5</c:v>
                </c:pt>
                <c:pt idx="43">
                  <c:v>19.5</c:v>
                </c:pt>
                <c:pt idx="44">
                  <c:v>19.3</c:v>
                </c:pt>
                <c:pt idx="45">
                  <c:v>19.5</c:v>
                </c:pt>
                <c:pt idx="46">
                  <c:v>19.399999999999999</c:v>
                </c:pt>
                <c:pt idx="47">
                  <c:v>19.399999999999999</c:v>
                </c:pt>
                <c:pt idx="48">
                  <c:v>19.5</c:v>
                </c:pt>
                <c:pt idx="49">
                  <c:v>19.3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'31RS'!$I$2</c:f>
              <c:strCache>
                <c:ptCount val="1"/>
                <c:pt idx="0">
                  <c:v>20</c:v>
                </c:pt>
              </c:strCache>
            </c:strRef>
          </c:tx>
          <c:val>
            <c:numRef>
              <c:f>'31RS'!$I$3:$I$52</c:f>
              <c:numCache>
                <c:formatCode>General</c:formatCode>
                <c:ptCount val="50"/>
                <c:pt idx="0">
                  <c:v>17.600000000000001</c:v>
                </c:pt>
                <c:pt idx="1">
                  <c:v>17.7</c:v>
                </c:pt>
                <c:pt idx="2">
                  <c:v>18.2</c:v>
                </c:pt>
                <c:pt idx="3">
                  <c:v>17.2</c:v>
                </c:pt>
                <c:pt idx="4">
                  <c:v>17.600000000000001</c:v>
                </c:pt>
                <c:pt idx="5">
                  <c:v>17.8</c:v>
                </c:pt>
                <c:pt idx="6">
                  <c:v>17.5</c:v>
                </c:pt>
                <c:pt idx="7">
                  <c:v>17.5</c:v>
                </c:pt>
                <c:pt idx="8">
                  <c:v>17.5</c:v>
                </c:pt>
                <c:pt idx="9">
                  <c:v>17.5</c:v>
                </c:pt>
                <c:pt idx="10">
                  <c:v>17.5</c:v>
                </c:pt>
                <c:pt idx="11">
                  <c:v>17.2</c:v>
                </c:pt>
                <c:pt idx="12">
                  <c:v>17.3</c:v>
                </c:pt>
                <c:pt idx="13">
                  <c:v>17.7</c:v>
                </c:pt>
                <c:pt idx="14">
                  <c:v>17.5</c:v>
                </c:pt>
                <c:pt idx="15">
                  <c:v>17.7</c:v>
                </c:pt>
                <c:pt idx="16">
                  <c:v>17.600000000000001</c:v>
                </c:pt>
                <c:pt idx="17">
                  <c:v>17.5</c:v>
                </c:pt>
                <c:pt idx="18">
                  <c:v>17.600000000000001</c:v>
                </c:pt>
                <c:pt idx="19">
                  <c:v>17.3</c:v>
                </c:pt>
                <c:pt idx="20">
                  <c:v>17.600000000000001</c:v>
                </c:pt>
                <c:pt idx="21">
                  <c:v>17.3</c:v>
                </c:pt>
                <c:pt idx="22">
                  <c:v>17.2</c:v>
                </c:pt>
                <c:pt idx="23">
                  <c:v>17.3</c:v>
                </c:pt>
                <c:pt idx="24">
                  <c:v>17.100000000000001</c:v>
                </c:pt>
                <c:pt idx="25">
                  <c:v>17.2</c:v>
                </c:pt>
                <c:pt idx="26">
                  <c:v>17.5</c:v>
                </c:pt>
                <c:pt idx="27">
                  <c:v>17.5</c:v>
                </c:pt>
                <c:pt idx="28">
                  <c:v>17.3</c:v>
                </c:pt>
                <c:pt idx="29">
                  <c:v>17.7</c:v>
                </c:pt>
                <c:pt idx="30">
                  <c:v>17.2</c:v>
                </c:pt>
                <c:pt idx="31">
                  <c:v>17.100000000000001</c:v>
                </c:pt>
                <c:pt idx="32">
                  <c:v>17.5</c:v>
                </c:pt>
                <c:pt idx="33">
                  <c:v>17.2</c:v>
                </c:pt>
                <c:pt idx="34">
                  <c:v>17.5</c:v>
                </c:pt>
                <c:pt idx="35">
                  <c:v>17.100000000000001</c:v>
                </c:pt>
                <c:pt idx="36">
                  <c:v>17.2</c:v>
                </c:pt>
                <c:pt idx="37">
                  <c:v>17.3</c:v>
                </c:pt>
                <c:pt idx="38">
                  <c:v>17.100000000000001</c:v>
                </c:pt>
                <c:pt idx="39">
                  <c:v>17.100000000000001</c:v>
                </c:pt>
                <c:pt idx="40">
                  <c:v>17.600000000000001</c:v>
                </c:pt>
                <c:pt idx="41">
                  <c:v>17.100000000000001</c:v>
                </c:pt>
                <c:pt idx="42">
                  <c:v>17.3</c:v>
                </c:pt>
                <c:pt idx="43">
                  <c:v>17.5</c:v>
                </c:pt>
                <c:pt idx="44">
                  <c:v>17.3</c:v>
                </c:pt>
                <c:pt idx="45">
                  <c:v>17.5</c:v>
                </c:pt>
                <c:pt idx="46">
                  <c:v>17.600000000000001</c:v>
                </c:pt>
                <c:pt idx="47">
                  <c:v>17.5</c:v>
                </c:pt>
                <c:pt idx="48">
                  <c:v>17.600000000000001</c:v>
                </c:pt>
                <c:pt idx="49">
                  <c:v>17.2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57088"/>
        <c:axId val="70858624"/>
      </c:lineChart>
      <c:catAx>
        <c:axId val="70857088"/>
        <c:scaling>
          <c:orientation val="minMax"/>
        </c:scaling>
        <c:delete val="0"/>
        <c:axPos val="b"/>
        <c:majorTickMark val="out"/>
        <c:minorTickMark val="none"/>
        <c:tickLblPos val="nextTo"/>
        <c:crossAx val="70858624"/>
        <c:crosses val="autoZero"/>
        <c:auto val="1"/>
        <c:lblAlgn val="ctr"/>
        <c:lblOffset val="100"/>
        <c:noMultiLvlLbl val="0"/>
      </c:catAx>
      <c:valAx>
        <c:axId val="70858624"/>
        <c:scaling>
          <c:orientation val="minMax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857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'32LC'!$B$2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'32LC'!$B$3:$B$52</c:f>
              <c:numCache>
                <c:formatCode>General</c:formatCode>
                <c:ptCount val="50"/>
                <c:pt idx="0">
                  <c:v>0.5</c:v>
                </c:pt>
                <c:pt idx="1">
                  <c:v>0.6</c:v>
                </c:pt>
                <c:pt idx="2">
                  <c:v>0.2</c:v>
                </c:pt>
                <c:pt idx="3">
                  <c:v>0.6</c:v>
                </c:pt>
                <c:pt idx="4">
                  <c:v>0.5</c:v>
                </c:pt>
                <c:pt idx="5">
                  <c:v>0.5</c:v>
                </c:pt>
                <c:pt idx="6">
                  <c:v>0.2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0.4</c:v>
                </c:pt>
                <c:pt idx="11">
                  <c:v>0.7</c:v>
                </c:pt>
                <c:pt idx="12">
                  <c:v>0.5</c:v>
                </c:pt>
                <c:pt idx="13">
                  <c:v>0.6</c:v>
                </c:pt>
                <c:pt idx="14">
                  <c:v>0.6</c:v>
                </c:pt>
                <c:pt idx="15">
                  <c:v>0.5</c:v>
                </c:pt>
                <c:pt idx="16">
                  <c:v>0.6</c:v>
                </c:pt>
                <c:pt idx="17">
                  <c:v>0.4</c:v>
                </c:pt>
                <c:pt idx="18">
                  <c:v>0.4</c:v>
                </c:pt>
                <c:pt idx="19">
                  <c:v>0.5</c:v>
                </c:pt>
                <c:pt idx="20">
                  <c:v>0.6</c:v>
                </c:pt>
                <c:pt idx="21">
                  <c:v>0.7</c:v>
                </c:pt>
                <c:pt idx="22">
                  <c:v>0.6</c:v>
                </c:pt>
                <c:pt idx="23">
                  <c:v>0.4</c:v>
                </c:pt>
                <c:pt idx="24">
                  <c:v>0.4</c:v>
                </c:pt>
                <c:pt idx="25">
                  <c:v>0.6</c:v>
                </c:pt>
                <c:pt idx="26">
                  <c:v>0.5</c:v>
                </c:pt>
                <c:pt idx="27">
                  <c:v>0.5</c:v>
                </c:pt>
                <c:pt idx="28">
                  <c:v>0.6</c:v>
                </c:pt>
                <c:pt idx="29">
                  <c:v>0.4</c:v>
                </c:pt>
                <c:pt idx="30">
                  <c:v>0.5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0.5</c:v>
                </c:pt>
                <c:pt idx="35">
                  <c:v>0.5</c:v>
                </c:pt>
                <c:pt idx="36">
                  <c:v>0.4</c:v>
                </c:pt>
                <c:pt idx="37">
                  <c:v>0.6</c:v>
                </c:pt>
                <c:pt idx="38">
                  <c:v>0.2</c:v>
                </c:pt>
                <c:pt idx="39">
                  <c:v>0.4</c:v>
                </c:pt>
                <c:pt idx="40">
                  <c:v>0.5</c:v>
                </c:pt>
                <c:pt idx="41">
                  <c:v>0.6</c:v>
                </c:pt>
                <c:pt idx="42">
                  <c:v>0.4</c:v>
                </c:pt>
                <c:pt idx="43">
                  <c:v>0.5</c:v>
                </c:pt>
                <c:pt idx="44">
                  <c:v>0.5</c:v>
                </c:pt>
                <c:pt idx="45">
                  <c:v>0.6</c:v>
                </c:pt>
                <c:pt idx="46">
                  <c:v>0.4</c:v>
                </c:pt>
                <c:pt idx="47">
                  <c:v>0.5</c:v>
                </c:pt>
                <c:pt idx="48">
                  <c:v>0.4</c:v>
                </c:pt>
                <c:pt idx="49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'32LC'!$C$2</c:f>
              <c:strCache>
                <c:ptCount val="1"/>
                <c:pt idx="0">
                  <c:v>91</c:v>
                </c:pt>
              </c:strCache>
            </c:strRef>
          </c:tx>
          <c:val>
            <c:numRef>
              <c:f>'32LC'!$C$3:$C$52</c:f>
              <c:numCache>
                <c:formatCode>General</c:formatCode>
                <c:ptCount val="50"/>
                <c:pt idx="0">
                  <c:v>0.2</c:v>
                </c:pt>
                <c:pt idx="1">
                  <c:v>0.1</c:v>
                </c:pt>
                <c:pt idx="2">
                  <c:v>0</c:v>
                </c:pt>
                <c:pt idx="3">
                  <c:v>0.2</c:v>
                </c:pt>
                <c:pt idx="4">
                  <c:v>0.4</c:v>
                </c:pt>
                <c:pt idx="5">
                  <c:v>0.2</c:v>
                </c:pt>
                <c:pt idx="6">
                  <c:v>0.1</c:v>
                </c:pt>
                <c:pt idx="7">
                  <c:v>0</c:v>
                </c:pt>
                <c:pt idx="8">
                  <c:v>0.2</c:v>
                </c:pt>
                <c:pt idx="9">
                  <c:v>0.5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0.4</c:v>
                </c:pt>
                <c:pt idx="14">
                  <c:v>0.6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0.5</c:v>
                </c:pt>
                <c:pt idx="19">
                  <c:v>0.4</c:v>
                </c:pt>
                <c:pt idx="20">
                  <c:v>0.4</c:v>
                </c:pt>
                <c:pt idx="21">
                  <c:v>0.2</c:v>
                </c:pt>
                <c:pt idx="22">
                  <c:v>0.4</c:v>
                </c:pt>
                <c:pt idx="23">
                  <c:v>0.4</c:v>
                </c:pt>
                <c:pt idx="24">
                  <c:v>0.1</c:v>
                </c:pt>
                <c:pt idx="25">
                  <c:v>0.2</c:v>
                </c:pt>
                <c:pt idx="26">
                  <c:v>0.2</c:v>
                </c:pt>
                <c:pt idx="27">
                  <c:v>0.5</c:v>
                </c:pt>
                <c:pt idx="28">
                  <c:v>0.4</c:v>
                </c:pt>
                <c:pt idx="29">
                  <c:v>0.1</c:v>
                </c:pt>
                <c:pt idx="30">
                  <c:v>0.5</c:v>
                </c:pt>
                <c:pt idx="31">
                  <c:v>0.2</c:v>
                </c:pt>
                <c:pt idx="32">
                  <c:v>0.2</c:v>
                </c:pt>
                <c:pt idx="33">
                  <c:v>0.6</c:v>
                </c:pt>
                <c:pt idx="34">
                  <c:v>0.6</c:v>
                </c:pt>
                <c:pt idx="35">
                  <c:v>0.2</c:v>
                </c:pt>
                <c:pt idx="36">
                  <c:v>0.4</c:v>
                </c:pt>
                <c:pt idx="37">
                  <c:v>0.4</c:v>
                </c:pt>
                <c:pt idx="38">
                  <c:v>0.1</c:v>
                </c:pt>
                <c:pt idx="39">
                  <c:v>0.2</c:v>
                </c:pt>
                <c:pt idx="40">
                  <c:v>0.4</c:v>
                </c:pt>
                <c:pt idx="41">
                  <c:v>0.4</c:v>
                </c:pt>
                <c:pt idx="42">
                  <c:v>0.4</c:v>
                </c:pt>
                <c:pt idx="43">
                  <c:v>0.1</c:v>
                </c:pt>
                <c:pt idx="44">
                  <c:v>0.4</c:v>
                </c:pt>
                <c:pt idx="45">
                  <c:v>0.4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'32LC'!$D$2</c:f>
              <c:strCache>
                <c:ptCount val="1"/>
                <c:pt idx="0">
                  <c:v>135</c:v>
                </c:pt>
              </c:strCache>
            </c:strRef>
          </c:tx>
          <c:val>
            <c:numRef>
              <c:f>'32LC'!$D$3:$D$52</c:f>
              <c:numCache>
                <c:formatCode>General</c:formatCode>
                <c:ptCount val="50"/>
                <c:pt idx="0">
                  <c:v>-0.1</c:v>
                </c:pt>
                <c:pt idx="1">
                  <c:v>0</c:v>
                </c:pt>
                <c:pt idx="2">
                  <c:v>0.4</c:v>
                </c:pt>
                <c:pt idx="3">
                  <c:v>0.1</c:v>
                </c:pt>
                <c:pt idx="4">
                  <c:v>0.4</c:v>
                </c:pt>
                <c:pt idx="5">
                  <c:v>0.2</c:v>
                </c:pt>
                <c:pt idx="6">
                  <c:v>0.5</c:v>
                </c:pt>
                <c:pt idx="7">
                  <c:v>0.2</c:v>
                </c:pt>
                <c:pt idx="8">
                  <c:v>0.1</c:v>
                </c:pt>
                <c:pt idx="9">
                  <c:v>0.4</c:v>
                </c:pt>
                <c:pt idx="10">
                  <c:v>0.2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0.4</c:v>
                </c:pt>
                <c:pt idx="16">
                  <c:v>0</c:v>
                </c:pt>
                <c:pt idx="17">
                  <c:v>0.5</c:v>
                </c:pt>
                <c:pt idx="18">
                  <c:v>0.1</c:v>
                </c:pt>
                <c:pt idx="19">
                  <c:v>0.4</c:v>
                </c:pt>
                <c:pt idx="20">
                  <c:v>0.5</c:v>
                </c:pt>
                <c:pt idx="21">
                  <c:v>0.2</c:v>
                </c:pt>
                <c:pt idx="22">
                  <c:v>0.1</c:v>
                </c:pt>
                <c:pt idx="23">
                  <c:v>0.1</c:v>
                </c:pt>
                <c:pt idx="24">
                  <c:v>0.2</c:v>
                </c:pt>
                <c:pt idx="25">
                  <c:v>0.2</c:v>
                </c:pt>
                <c:pt idx="26">
                  <c:v>0.1</c:v>
                </c:pt>
                <c:pt idx="27">
                  <c:v>0.4</c:v>
                </c:pt>
                <c:pt idx="28">
                  <c:v>0.4</c:v>
                </c:pt>
                <c:pt idx="29">
                  <c:v>0.2</c:v>
                </c:pt>
                <c:pt idx="30">
                  <c:v>0.4</c:v>
                </c:pt>
                <c:pt idx="31">
                  <c:v>0.2</c:v>
                </c:pt>
                <c:pt idx="32">
                  <c:v>0.2</c:v>
                </c:pt>
                <c:pt idx="33">
                  <c:v>0.5</c:v>
                </c:pt>
                <c:pt idx="34">
                  <c:v>0.2</c:v>
                </c:pt>
                <c:pt idx="35">
                  <c:v>0.1</c:v>
                </c:pt>
                <c:pt idx="36">
                  <c:v>0.5</c:v>
                </c:pt>
                <c:pt idx="37">
                  <c:v>0.2</c:v>
                </c:pt>
                <c:pt idx="38">
                  <c:v>0.4</c:v>
                </c:pt>
                <c:pt idx="39">
                  <c:v>0.4</c:v>
                </c:pt>
                <c:pt idx="40">
                  <c:v>0.2</c:v>
                </c:pt>
                <c:pt idx="41">
                  <c:v>0.6</c:v>
                </c:pt>
                <c:pt idx="42">
                  <c:v>0.5</c:v>
                </c:pt>
                <c:pt idx="43">
                  <c:v>0.4</c:v>
                </c:pt>
                <c:pt idx="44">
                  <c:v>0.5</c:v>
                </c:pt>
                <c:pt idx="45">
                  <c:v>0.4</c:v>
                </c:pt>
                <c:pt idx="46">
                  <c:v>0.4</c:v>
                </c:pt>
                <c:pt idx="47">
                  <c:v>0.2</c:v>
                </c:pt>
                <c:pt idx="48">
                  <c:v>0.2</c:v>
                </c:pt>
                <c:pt idx="49">
                  <c:v>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'32LC'!$E$2</c:f>
              <c:strCache>
                <c:ptCount val="1"/>
                <c:pt idx="0">
                  <c:v>118</c:v>
                </c:pt>
              </c:strCache>
            </c:strRef>
          </c:tx>
          <c:val>
            <c:numRef>
              <c:f>'32LC'!$E$3:$E$52</c:f>
              <c:numCache>
                <c:formatCode>General</c:formatCode>
                <c:ptCount val="5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0.5</c:v>
                </c:pt>
                <c:pt idx="4">
                  <c:v>0.6</c:v>
                </c:pt>
                <c:pt idx="5">
                  <c:v>0.5</c:v>
                </c:pt>
                <c:pt idx="6">
                  <c:v>0.6</c:v>
                </c:pt>
                <c:pt idx="7">
                  <c:v>0.6</c:v>
                </c:pt>
                <c:pt idx="8">
                  <c:v>0.4</c:v>
                </c:pt>
                <c:pt idx="9">
                  <c:v>0.5</c:v>
                </c:pt>
                <c:pt idx="10">
                  <c:v>0.6</c:v>
                </c:pt>
                <c:pt idx="11">
                  <c:v>0.4</c:v>
                </c:pt>
                <c:pt idx="12">
                  <c:v>0.6</c:v>
                </c:pt>
                <c:pt idx="13">
                  <c:v>0.4</c:v>
                </c:pt>
                <c:pt idx="14">
                  <c:v>0.2</c:v>
                </c:pt>
                <c:pt idx="15">
                  <c:v>0.5</c:v>
                </c:pt>
                <c:pt idx="16">
                  <c:v>0.4</c:v>
                </c:pt>
                <c:pt idx="17">
                  <c:v>0.5</c:v>
                </c:pt>
                <c:pt idx="18">
                  <c:v>0.2</c:v>
                </c:pt>
                <c:pt idx="19">
                  <c:v>0.4</c:v>
                </c:pt>
                <c:pt idx="20">
                  <c:v>0.5</c:v>
                </c:pt>
                <c:pt idx="21">
                  <c:v>0.5</c:v>
                </c:pt>
                <c:pt idx="22">
                  <c:v>0.4</c:v>
                </c:pt>
                <c:pt idx="23">
                  <c:v>0.5</c:v>
                </c:pt>
                <c:pt idx="24">
                  <c:v>0.5</c:v>
                </c:pt>
                <c:pt idx="25">
                  <c:v>0.4</c:v>
                </c:pt>
                <c:pt idx="26">
                  <c:v>0.4</c:v>
                </c:pt>
                <c:pt idx="27">
                  <c:v>0.2</c:v>
                </c:pt>
                <c:pt idx="28">
                  <c:v>0.5</c:v>
                </c:pt>
                <c:pt idx="29">
                  <c:v>0.4</c:v>
                </c:pt>
                <c:pt idx="30">
                  <c:v>0.2</c:v>
                </c:pt>
                <c:pt idx="31">
                  <c:v>0.4</c:v>
                </c:pt>
                <c:pt idx="32">
                  <c:v>0.4</c:v>
                </c:pt>
                <c:pt idx="33">
                  <c:v>0.5</c:v>
                </c:pt>
                <c:pt idx="34">
                  <c:v>0.5</c:v>
                </c:pt>
                <c:pt idx="35">
                  <c:v>0.4</c:v>
                </c:pt>
                <c:pt idx="36">
                  <c:v>0.5</c:v>
                </c:pt>
                <c:pt idx="37">
                  <c:v>0.4</c:v>
                </c:pt>
                <c:pt idx="38">
                  <c:v>0.4</c:v>
                </c:pt>
                <c:pt idx="39">
                  <c:v>0.5</c:v>
                </c:pt>
                <c:pt idx="40">
                  <c:v>0.4</c:v>
                </c:pt>
                <c:pt idx="41">
                  <c:v>0.2</c:v>
                </c:pt>
                <c:pt idx="42">
                  <c:v>0.5</c:v>
                </c:pt>
                <c:pt idx="43">
                  <c:v>0.4</c:v>
                </c:pt>
                <c:pt idx="44">
                  <c:v>0.4</c:v>
                </c:pt>
                <c:pt idx="45">
                  <c:v>0.4</c:v>
                </c:pt>
                <c:pt idx="46">
                  <c:v>0.4</c:v>
                </c:pt>
                <c:pt idx="47">
                  <c:v>0.2</c:v>
                </c:pt>
                <c:pt idx="48">
                  <c:v>0.4</c:v>
                </c:pt>
                <c:pt idx="49">
                  <c:v>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'32LC'!$F$2</c:f>
              <c:strCache>
                <c:ptCount val="1"/>
                <c:pt idx="0">
                  <c:v>116</c:v>
                </c:pt>
              </c:strCache>
            </c:strRef>
          </c:tx>
          <c:val>
            <c:numRef>
              <c:f>'32LC'!$F$3:$F$52</c:f>
              <c:numCache>
                <c:formatCode>General</c:formatCode>
                <c:ptCount val="50"/>
                <c:pt idx="0">
                  <c:v>1.1000000000000001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0.7</c:v>
                </c:pt>
                <c:pt idx="6">
                  <c:v>1</c:v>
                </c:pt>
                <c:pt idx="7">
                  <c:v>0.9</c:v>
                </c:pt>
                <c:pt idx="8">
                  <c:v>0.9</c:v>
                </c:pt>
                <c:pt idx="9">
                  <c:v>1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0.9</c:v>
                </c:pt>
                <c:pt idx="14">
                  <c:v>1.1000000000000001</c:v>
                </c:pt>
                <c:pt idx="15">
                  <c:v>0.9</c:v>
                </c:pt>
                <c:pt idx="16">
                  <c:v>1</c:v>
                </c:pt>
                <c:pt idx="17">
                  <c:v>0.9</c:v>
                </c:pt>
                <c:pt idx="18">
                  <c:v>0.9</c:v>
                </c:pt>
                <c:pt idx="19">
                  <c:v>0.7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1</c:v>
                </c:pt>
                <c:pt idx="24">
                  <c:v>0.9</c:v>
                </c:pt>
                <c:pt idx="25">
                  <c:v>1</c:v>
                </c:pt>
                <c:pt idx="26">
                  <c:v>1.1000000000000001</c:v>
                </c:pt>
                <c:pt idx="27">
                  <c:v>0.9</c:v>
                </c:pt>
                <c:pt idx="28">
                  <c:v>1</c:v>
                </c:pt>
                <c:pt idx="29">
                  <c:v>1</c:v>
                </c:pt>
                <c:pt idx="30">
                  <c:v>0.9</c:v>
                </c:pt>
                <c:pt idx="31">
                  <c:v>0.9</c:v>
                </c:pt>
                <c:pt idx="32">
                  <c:v>0.7</c:v>
                </c:pt>
                <c:pt idx="33">
                  <c:v>1</c:v>
                </c:pt>
                <c:pt idx="34">
                  <c:v>1</c:v>
                </c:pt>
                <c:pt idx="35">
                  <c:v>1.1000000000000001</c:v>
                </c:pt>
                <c:pt idx="36">
                  <c:v>1</c:v>
                </c:pt>
                <c:pt idx="37">
                  <c:v>0.7</c:v>
                </c:pt>
                <c:pt idx="38">
                  <c:v>0.9</c:v>
                </c:pt>
                <c:pt idx="39">
                  <c:v>1</c:v>
                </c:pt>
                <c:pt idx="40">
                  <c:v>0.7</c:v>
                </c:pt>
                <c:pt idx="41">
                  <c:v>0.7</c:v>
                </c:pt>
                <c:pt idx="42">
                  <c:v>1</c:v>
                </c:pt>
                <c:pt idx="43">
                  <c:v>0.9</c:v>
                </c:pt>
                <c:pt idx="44">
                  <c:v>0.6</c:v>
                </c:pt>
                <c:pt idx="45">
                  <c:v>0.9</c:v>
                </c:pt>
                <c:pt idx="46">
                  <c:v>0.9</c:v>
                </c:pt>
                <c:pt idx="47">
                  <c:v>1</c:v>
                </c:pt>
                <c:pt idx="48">
                  <c:v>1</c:v>
                </c:pt>
                <c:pt idx="49">
                  <c:v>0.9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'32LC'!$G$2</c:f>
              <c:strCache>
                <c:ptCount val="1"/>
                <c:pt idx="0">
                  <c:v>108</c:v>
                </c:pt>
              </c:strCache>
            </c:strRef>
          </c:tx>
          <c:val>
            <c:numRef>
              <c:f>'32LC'!$G$3:$G$52</c:f>
              <c:numCache>
                <c:formatCode>General</c:formatCode>
                <c:ptCount val="50"/>
                <c:pt idx="0">
                  <c:v>0.6</c:v>
                </c:pt>
                <c:pt idx="1">
                  <c:v>0.7</c:v>
                </c:pt>
                <c:pt idx="2">
                  <c:v>0.6</c:v>
                </c:pt>
                <c:pt idx="3">
                  <c:v>0.7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0.7</c:v>
                </c:pt>
                <c:pt idx="8">
                  <c:v>0.7</c:v>
                </c:pt>
                <c:pt idx="9">
                  <c:v>0.5</c:v>
                </c:pt>
                <c:pt idx="10">
                  <c:v>0.6</c:v>
                </c:pt>
                <c:pt idx="11">
                  <c:v>0.7</c:v>
                </c:pt>
                <c:pt idx="12">
                  <c:v>0.6</c:v>
                </c:pt>
                <c:pt idx="13">
                  <c:v>0.7</c:v>
                </c:pt>
                <c:pt idx="14">
                  <c:v>0.6</c:v>
                </c:pt>
                <c:pt idx="15">
                  <c:v>0.5</c:v>
                </c:pt>
                <c:pt idx="16">
                  <c:v>0.6</c:v>
                </c:pt>
                <c:pt idx="17">
                  <c:v>0.5</c:v>
                </c:pt>
                <c:pt idx="18">
                  <c:v>0.7</c:v>
                </c:pt>
                <c:pt idx="19">
                  <c:v>0.6</c:v>
                </c:pt>
                <c:pt idx="20">
                  <c:v>0.7</c:v>
                </c:pt>
                <c:pt idx="21">
                  <c:v>0.5</c:v>
                </c:pt>
                <c:pt idx="22">
                  <c:v>0.5</c:v>
                </c:pt>
                <c:pt idx="23">
                  <c:v>0.4</c:v>
                </c:pt>
                <c:pt idx="24">
                  <c:v>0.7</c:v>
                </c:pt>
                <c:pt idx="25">
                  <c:v>0.7</c:v>
                </c:pt>
                <c:pt idx="26">
                  <c:v>0.6</c:v>
                </c:pt>
                <c:pt idx="27">
                  <c:v>0.6</c:v>
                </c:pt>
                <c:pt idx="28">
                  <c:v>0.5</c:v>
                </c:pt>
                <c:pt idx="29">
                  <c:v>0.7</c:v>
                </c:pt>
                <c:pt idx="30">
                  <c:v>0.7</c:v>
                </c:pt>
                <c:pt idx="31">
                  <c:v>0.6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0.6</c:v>
                </c:pt>
                <c:pt idx="36">
                  <c:v>0.5</c:v>
                </c:pt>
                <c:pt idx="37">
                  <c:v>0.6</c:v>
                </c:pt>
                <c:pt idx="38">
                  <c:v>0.6</c:v>
                </c:pt>
                <c:pt idx="39">
                  <c:v>0.4</c:v>
                </c:pt>
                <c:pt idx="40">
                  <c:v>0.6</c:v>
                </c:pt>
                <c:pt idx="41">
                  <c:v>0.6</c:v>
                </c:pt>
                <c:pt idx="42">
                  <c:v>0.5</c:v>
                </c:pt>
                <c:pt idx="43">
                  <c:v>0.6</c:v>
                </c:pt>
                <c:pt idx="44">
                  <c:v>0.5</c:v>
                </c:pt>
                <c:pt idx="45">
                  <c:v>0.6</c:v>
                </c:pt>
                <c:pt idx="46">
                  <c:v>0.5</c:v>
                </c:pt>
                <c:pt idx="47">
                  <c:v>0.7</c:v>
                </c:pt>
                <c:pt idx="48">
                  <c:v>0.6</c:v>
                </c:pt>
                <c:pt idx="49">
                  <c:v>0.5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'32LC'!$H$2</c:f>
              <c:strCache>
                <c:ptCount val="1"/>
                <c:pt idx="0">
                  <c:v>86</c:v>
                </c:pt>
              </c:strCache>
            </c:strRef>
          </c:tx>
          <c:val>
            <c:numRef>
              <c:f>'32LC'!$H$3:$H$52</c:f>
              <c:numCache>
                <c:formatCode>General</c:formatCode>
                <c:ptCount val="50"/>
                <c:pt idx="0">
                  <c:v>0.5</c:v>
                </c:pt>
                <c:pt idx="1">
                  <c:v>0.6</c:v>
                </c:pt>
                <c:pt idx="2">
                  <c:v>0.4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0.4</c:v>
                </c:pt>
                <c:pt idx="7">
                  <c:v>0.5</c:v>
                </c:pt>
                <c:pt idx="8">
                  <c:v>0.5</c:v>
                </c:pt>
                <c:pt idx="9">
                  <c:v>0.7</c:v>
                </c:pt>
                <c:pt idx="10">
                  <c:v>0.5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0.5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0.5</c:v>
                </c:pt>
                <c:pt idx="22">
                  <c:v>0.6</c:v>
                </c:pt>
                <c:pt idx="23">
                  <c:v>0.4</c:v>
                </c:pt>
                <c:pt idx="24">
                  <c:v>0.4</c:v>
                </c:pt>
                <c:pt idx="25">
                  <c:v>0.6</c:v>
                </c:pt>
                <c:pt idx="26">
                  <c:v>0.5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0.5</c:v>
                </c:pt>
                <c:pt idx="33">
                  <c:v>0.6</c:v>
                </c:pt>
                <c:pt idx="34">
                  <c:v>0.5</c:v>
                </c:pt>
                <c:pt idx="35">
                  <c:v>0.5</c:v>
                </c:pt>
                <c:pt idx="36">
                  <c:v>0.4</c:v>
                </c:pt>
                <c:pt idx="37">
                  <c:v>0.6</c:v>
                </c:pt>
                <c:pt idx="38">
                  <c:v>0.2</c:v>
                </c:pt>
                <c:pt idx="39">
                  <c:v>0.4</c:v>
                </c:pt>
                <c:pt idx="40">
                  <c:v>0.5</c:v>
                </c:pt>
                <c:pt idx="41">
                  <c:v>0.6</c:v>
                </c:pt>
                <c:pt idx="42">
                  <c:v>0.4</c:v>
                </c:pt>
                <c:pt idx="43">
                  <c:v>0.4</c:v>
                </c:pt>
                <c:pt idx="44">
                  <c:v>0.7</c:v>
                </c:pt>
                <c:pt idx="45">
                  <c:v>0.6</c:v>
                </c:pt>
                <c:pt idx="46">
                  <c:v>0.2</c:v>
                </c:pt>
                <c:pt idx="47">
                  <c:v>0.5</c:v>
                </c:pt>
                <c:pt idx="48">
                  <c:v>0.4</c:v>
                </c:pt>
                <c:pt idx="49">
                  <c:v>0.4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'32LC'!$I$2</c:f>
              <c:strCache>
                <c:ptCount val="1"/>
                <c:pt idx="0">
                  <c:v>4</c:v>
                </c:pt>
              </c:strCache>
            </c:strRef>
          </c:tx>
          <c:val>
            <c:numRef>
              <c:f>'32LC'!$I$3:$I$52</c:f>
              <c:numCache>
                <c:formatCode>General</c:formatCode>
                <c:ptCount val="50"/>
                <c:pt idx="0">
                  <c:v>0.4</c:v>
                </c:pt>
                <c:pt idx="1">
                  <c:v>-0.1</c:v>
                </c:pt>
                <c:pt idx="2">
                  <c:v>0.1</c:v>
                </c:pt>
                <c:pt idx="3">
                  <c:v>0.4</c:v>
                </c:pt>
                <c:pt idx="4">
                  <c:v>0.1</c:v>
                </c:pt>
                <c:pt idx="5">
                  <c:v>0.4</c:v>
                </c:pt>
                <c:pt idx="6">
                  <c:v>0</c:v>
                </c:pt>
                <c:pt idx="7">
                  <c:v>0.1</c:v>
                </c:pt>
                <c:pt idx="8">
                  <c:v>0.5</c:v>
                </c:pt>
                <c:pt idx="9">
                  <c:v>0.2</c:v>
                </c:pt>
                <c:pt idx="10">
                  <c:v>0.1</c:v>
                </c:pt>
                <c:pt idx="11">
                  <c:v>0.1</c:v>
                </c:pt>
                <c:pt idx="12">
                  <c:v>0.2</c:v>
                </c:pt>
                <c:pt idx="13">
                  <c:v>0.1</c:v>
                </c:pt>
                <c:pt idx="14">
                  <c:v>0.2</c:v>
                </c:pt>
                <c:pt idx="15">
                  <c:v>0.4</c:v>
                </c:pt>
                <c:pt idx="16">
                  <c:v>0.2</c:v>
                </c:pt>
                <c:pt idx="17">
                  <c:v>0.2</c:v>
                </c:pt>
                <c:pt idx="18">
                  <c:v>0.5</c:v>
                </c:pt>
                <c:pt idx="19">
                  <c:v>0.1</c:v>
                </c:pt>
                <c:pt idx="20">
                  <c:v>0.1</c:v>
                </c:pt>
                <c:pt idx="21">
                  <c:v>0.4</c:v>
                </c:pt>
                <c:pt idx="22">
                  <c:v>0.2</c:v>
                </c:pt>
                <c:pt idx="23">
                  <c:v>0.6</c:v>
                </c:pt>
                <c:pt idx="24">
                  <c:v>0.1</c:v>
                </c:pt>
                <c:pt idx="25">
                  <c:v>-0.1</c:v>
                </c:pt>
                <c:pt idx="26">
                  <c:v>0.2</c:v>
                </c:pt>
                <c:pt idx="27">
                  <c:v>0.1</c:v>
                </c:pt>
                <c:pt idx="28">
                  <c:v>-0.1</c:v>
                </c:pt>
                <c:pt idx="29">
                  <c:v>0</c:v>
                </c:pt>
                <c:pt idx="30">
                  <c:v>0.1</c:v>
                </c:pt>
                <c:pt idx="31">
                  <c:v>0.4</c:v>
                </c:pt>
                <c:pt idx="32">
                  <c:v>0.2</c:v>
                </c:pt>
                <c:pt idx="33">
                  <c:v>0.1</c:v>
                </c:pt>
                <c:pt idx="34">
                  <c:v>0.2</c:v>
                </c:pt>
                <c:pt idx="35">
                  <c:v>0.1</c:v>
                </c:pt>
                <c:pt idx="36">
                  <c:v>0</c:v>
                </c:pt>
                <c:pt idx="37">
                  <c:v>0.4</c:v>
                </c:pt>
                <c:pt idx="38">
                  <c:v>0</c:v>
                </c:pt>
                <c:pt idx="39">
                  <c:v>0.5</c:v>
                </c:pt>
                <c:pt idx="40">
                  <c:v>0.5</c:v>
                </c:pt>
                <c:pt idx="41">
                  <c:v>0.1</c:v>
                </c:pt>
                <c:pt idx="42">
                  <c:v>0</c:v>
                </c:pt>
                <c:pt idx="43">
                  <c:v>-0.1</c:v>
                </c:pt>
                <c:pt idx="44">
                  <c:v>0.1</c:v>
                </c:pt>
                <c:pt idx="45">
                  <c:v>0.1</c:v>
                </c:pt>
                <c:pt idx="46">
                  <c:v>0.5</c:v>
                </c:pt>
                <c:pt idx="47">
                  <c:v>0.1</c:v>
                </c:pt>
                <c:pt idx="48">
                  <c:v>0</c:v>
                </c:pt>
                <c:pt idx="49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49088"/>
        <c:axId val="69850624"/>
      </c:lineChart>
      <c:catAx>
        <c:axId val="69849088"/>
        <c:scaling>
          <c:orientation val="minMax"/>
        </c:scaling>
        <c:delete val="0"/>
        <c:axPos val="b"/>
        <c:majorTickMark val="out"/>
        <c:minorTickMark val="none"/>
        <c:tickLblPos val="nextTo"/>
        <c:crossAx val="69850624"/>
        <c:crosses val="autoZero"/>
        <c:auto val="1"/>
        <c:lblAlgn val="ctr"/>
        <c:lblOffset val="100"/>
        <c:noMultiLvlLbl val="0"/>
      </c:catAx>
      <c:valAx>
        <c:axId val="69850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849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'32RS'!$B$2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'32RS'!$B$3:$B$52</c:f>
              <c:numCache>
                <c:formatCode>General</c:formatCode>
                <c:ptCount val="50"/>
                <c:pt idx="0">
                  <c:v>21.2</c:v>
                </c:pt>
                <c:pt idx="1">
                  <c:v>21.1</c:v>
                </c:pt>
                <c:pt idx="2">
                  <c:v>21.4</c:v>
                </c:pt>
                <c:pt idx="3">
                  <c:v>21.5</c:v>
                </c:pt>
                <c:pt idx="4">
                  <c:v>21.5</c:v>
                </c:pt>
                <c:pt idx="5">
                  <c:v>21.1</c:v>
                </c:pt>
                <c:pt idx="6">
                  <c:v>21.4</c:v>
                </c:pt>
                <c:pt idx="7">
                  <c:v>21.1</c:v>
                </c:pt>
                <c:pt idx="8">
                  <c:v>21.4</c:v>
                </c:pt>
                <c:pt idx="9">
                  <c:v>21.4</c:v>
                </c:pt>
                <c:pt idx="10">
                  <c:v>21.2</c:v>
                </c:pt>
                <c:pt idx="11">
                  <c:v>21.2</c:v>
                </c:pt>
                <c:pt idx="12">
                  <c:v>21.4</c:v>
                </c:pt>
                <c:pt idx="13">
                  <c:v>21.1</c:v>
                </c:pt>
                <c:pt idx="14">
                  <c:v>21.4</c:v>
                </c:pt>
                <c:pt idx="15">
                  <c:v>21.1</c:v>
                </c:pt>
                <c:pt idx="16">
                  <c:v>21.2</c:v>
                </c:pt>
                <c:pt idx="17">
                  <c:v>21.5</c:v>
                </c:pt>
                <c:pt idx="18">
                  <c:v>21.4</c:v>
                </c:pt>
                <c:pt idx="19">
                  <c:v>21.2</c:v>
                </c:pt>
                <c:pt idx="20">
                  <c:v>21.4</c:v>
                </c:pt>
                <c:pt idx="21">
                  <c:v>21.1</c:v>
                </c:pt>
                <c:pt idx="22">
                  <c:v>21.4</c:v>
                </c:pt>
                <c:pt idx="23">
                  <c:v>21.4</c:v>
                </c:pt>
                <c:pt idx="24">
                  <c:v>21.2</c:v>
                </c:pt>
                <c:pt idx="25">
                  <c:v>21.6</c:v>
                </c:pt>
                <c:pt idx="26">
                  <c:v>21.4</c:v>
                </c:pt>
                <c:pt idx="27">
                  <c:v>21.4</c:v>
                </c:pt>
                <c:pt idx="28">
                  <c:v>21.5</c:v>
                </c:pt>
                <c:pt idx="29">
                  <c:v>21.5</c:v>
                </c:pt>
                <c:pt idx="30">
                  <c:v>21.4</c:v>
                </c:pt>
                <c:pt idx="31">
                  <c:v>21.1</c:v>
                </c:pt>
                <c:pt idx="32">
                  <c:v>21.5</c:v>
                </c:pt>
                <c:pt idx="33">
                  <c:v>21.6</c:v>
                </c:pt>
                <c:pt idx="34">
                  <c:v>21.4</c:v>
                </c:pt>
                <c:pt idx="35">
                  <c:v>21.2</c:v>
                </c:pt>
                <c:pt idx="36">
                  <c:v>21.4</c:v>
                </c:pt>
                <c:pt idx="37">
                  <c:v>21.2</c:v>
                </c:pt>
                <c:pt idx="38">
                  <c:v>21.4</c:v>
                </c:pt>
                <c:pt idx="39">
                  <c:v>21.4</c:v>
                </c:pt>
                <c:pt idx="40">
                  <c:v>21.1</c:v>
                </c:pt>
                <c:pt idx="41">
                  <c:v>21.1</c:v>
                </c:pt>
                <c:pt idx="42">
                  <c:v>21.4</c:v>
                </c:pt>
                <c:pt idx="43">
                  <c:v>21.2</c:v>
                </c:pt>
                <c:pt idx="44">
                  <c:v>21.2</c:v>
                </c:pt>
                <c:pt idx="45">
                  <c:v>21.2</c:v>
                </c:pt>
                <c:pt idx="46">
                  <c:v>21.1</c:v>
                </c:pt>
                <c:pt idx="47">
                  <c:v>21.4</c:v>
                </c:pt>
                <c:pt idx="48">
                  <c:v>21.1</c:v>
                </c:pt>
                <c:pt idx="49">
                  <c:v>21.4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'32RS'!$C$2</c:f>
              <c:strCache>
                <c:ptCount val="1"/>
                <c:pt idx="0">
                  <c:v>91</c:v>
                </c:pt>
              </c:strCache>
            </c:strRef>
          </c:tx>
          <c:val>
            <c:numRef>
              <c:f>'32RS'!$C$3:$C$52</c:f>
              <c:numCache>
                <c:formatCode>General</c:formatCode>
                <c:ptCount val="50"/>
                <c:pt idx="0">
                  <c:v>17.899999999999999</c:v>
                </c:pt>
                <c:pt idx="1">
                  <c:v>17.899999999999999</c:v>
                </c:pt>
                <c:pt idx="2">
                  <c:v>17.7</c:v>
                </c:pt>
                <c:pt idx="3">
                  <c:v>17.899999999999999</c:v>
                </c:pt>
                <c:pt idx="4">
                  <c:v>17.8</c:v>
                </c:pt>
                <c:pt idx="5">
                  <c:v>17.899999999999999</c:v>
                </c:pt>
                <c:pt idx="6">
                  <c:v>18.2</c:v>
                </c:pt>
                <c:pt idx="7">
                  <c:v>17.899999999999999</c:v>
                </c:pt>
                <c:pt idx="8">
                  <c:v>18.100000000000001</c:v>
                </c:pt>
                <c:pt idx="9">
                  <c:v>18.100000000000001</c:v>
                </c:pt>
                <c:pt idx="10">
                  <c:v>17.899999999999999</c:v>
                </c:pt>
                <c:pt idx="11">
                  <c:v>18.100000000000001</c:v>
                </c:pt>
                <c:pt idx="12">
                  <c:v>18.3</c:v>
                </c:pt>
                <c:pt idx="13">
                  <c:v>18.100000000000001</c:v>
                </c:pt>
                <c:pt idx="14">
                  <c:v>18.2</c:v>
                </c:pt>
                <c:pt idx="15">
                  <c:v>17.899999999999999</c:v>
                </c:pt>
                <c:pt idx="16">
                  <c:v>18.2</c:v>
                </c:pt>
                <c:pt idx="17">
                  <c:v>18.2</c:v>
                </c:pt>
                <c:pt idx="18">
                  <c:v>18.3</c:v>
                </c:pt>
                <c:pt idx="19">
                  <c:v>18.100000000000001</c:v>
                </c:pt>
                <c:pt idx="20">
                  <c:v>18.2</c:v>
                </c:pt>
                <c:pt idx="21">
                  <c:v>18.2</c:v>
                </c:pt>
                <c:pt idx="22">
                  <c:v>18.2</c:v>
                </c:pt>
                <c:pt idx="23">
                  <c:v>18.3</c:v>
                </c:pt>
                <c:pt idx="24">
                  <c:v>18.3</c:v>
                </c:pt>
                <c:pt idx="25">
                  <c:v>18.399999999999999</c:v>
                </c:pt>
                <c:pt idx="26">
                  <c:v>18.3</c:v>
                </c:pt>
                <c:pt idx="27">
                  <c:v>18.7</c:v>
                </c:pt>
                <c:pt idx="28">
                  <c:v>18.399999999999999</c:v>
                </c:pt>
                <c:pt idx="29">
                  <c:v>18.399999999999999</c:v>
                </c:pt>
                <c:pt idx="30">
                  <c:v>17.899999999999999</c:v>
                </c:pt>
                <c:pt idx="31">
                  <c:v>18.2</c:v>
                </c:pt>
                <c:pt idx="32">
                  <c:v>18.399999999999999</c:v>
                </c:pt>
                <c:pt idx="33">
                  <c:v>18.399999999999999</c:v>
                </c:pt>
                <c:pt idx="34">
                  <c:v>18.399999999999999</c:v>
                </c:pt>
                <c:pt idx="35">
                  <c:v>18.399999999999999</c:v>
                </c:pt>
                <c:pt idx="36">
                  <c:v>18.2</c:v>
                </c:pt>
                <c:pt idx="37">
                  <c:v>18.600000000000001</c:v>
                </c:pt>
                <c:pt idx="38">
                  <c:v>18.3</c:v>
                </c:pt>
                <c:pt idx="39">
                  <c:v>18.3</c:v>
                </c:pt>
                <c:pt idx="40">
                  <c:v>18.2</c:v>
                </c:pt>
                <c:pt idx="41">
                  <c:v>18.399999999999999</c:v>
                </c:pt>
                <c:pt idx="42">
                  <c:v>18.399999999999999</c:v>
                </c:pt>
                <c:pt idx="43">
                  <c:v>18.399999999999999</c:v>
                </c:pt>
                <c:pt idx="44">
                  <c:v>18.3</c:v>
                </c:pt>
                <c:pt idx="45">
                  <c:v>18.2</c:v>
                </c:pt>
                <c:pt idx="46">
                  <c:v>18.399999999999999</c:v>
                </c:pt>
                <c:pt idx="47">
                  <c:v>18.600000000000001</c:v>
                </c:pt>
                <c:pt idx="48">
                  <c:v>18.3</c:v>
                </c:pt>
                <c:pt idx="49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'32RS'!$D$2</c:f>
              <c:strCache>
                <c:ptCount val="1"/>
                <c:pt idx="0">
                  <c:v>135</c:v>
                </c:pt>
              </c:strCache>
            </c:strRef>
          </c:tx>
          <c:val>
            <c:numRef>
              <c:f>'32RS'!$D$3:$D$52</c:f>
              <c:numCache>
                <c:formatCode>General</c:formatCode>
                <c:ptCount val="50"/>
                <c:pt idx="0">
                  <c:v>19.399999999999999</c:v>
                </c:pt>
                <c:pt idx="1">
                  <c:v>19.399999999999999</c:v>
                </c:pt>
                <c:pt idx="2">
                  <c:v>19.399999999999999</c:v>
                </c:pt>
                <c:pt idx="3">
                  <c:v>19.7</c:v>
                </c:pt>
                <c:pt idx="4">
                  <c:v>19.2</c:v>
                </c:pt>
                <c:pt idx="5">
                  <c:v>19.399999999999999</c:v>
                </c:pt>
                <c:pt idx="6">
                  <c:v>19.2</c:v>
                </c:pt>
                <c:pt idx="7">
                  <c:v>19.399999999999999</c:v>
                </c:pt>
                <c:pt idx="8">
                  <c:v>19.5</c:v>
                </c:pt>
                <c:pt idx="9">
                  <c:v>19.5</c:v>
                </c:pt>
                <c:pt idx="10">
                  <c:v>19.399999999999999</c:v>
                </c:pt>
                <c:pt idx="11">
                  <c:v>19.3</c:v>
                </c:pt>
                <c:pt idx="12">
                  <c:v>19</c:v>
                </c:pt>
                <c:pt idx="13">
                  <c:v>19.3</c:v>
                </c:pt>
                <c:pt idx="14">
                  <c:v>19.3</c:v>
                </c:pt>
                <c:pt idx="15">
                  <c:v>19.5</c:v>
                </c:pt>
                <c:pt idx="16">
                  <c:v>19.3</c:v>
                </c:pt>
                <c:pt idx="17">
                  <c:v>19.7</c:v>
                </c:pt>
                <c:pt idx="18">
                  <c:v>19.399999999999999</c:v>
                </c:pt>
                <c:pt idx="19">
                  <c:v>19.399999999999999</c:v>
                </c:pt>
                <c:pt idx="20">
                  <c:v>19.3</c:v>
                </c:pt>
                <c:pt idx="21">
                  <c:v>19.3</c:v>
                </c:pt>
                <c:pt idx="22">
                  <c:v>19.3</c:v>
                </c:pt>
                <c:pt idx="23">
                  <c:v>19.399999999999999</c:v>
                </c:pt>
                <c:pt idx="24">
                  <c:v>19.399999999999999</c:v>
                </c:pt>
                <c:pt idx="25">
                  <c:v>19.2</c:v>
                </c:pt>
                <c:pt idx="26">
                  <c:v>19.3</c:v>
                </c:pt>
                <c:pt idx="27">
                  <c:v>19</c:v>
                </c:pt>
                <c:pt idx="28">
                  <c:v>19.3</c:v>
                </c:pt>
                <c:pt idx="29">
                  <c:v>19.2</c:v>
                </c:pt>
                <c:pt idx="30">
                  <c:v>19.2</c:v>
                </c:pt>
                <c:pt idx="31">
                  <c:v>19</c:v>
                </c:pt>
                <c:pt idx="32">
                  <c:v>19.2</c:v>
                </c:pt>
                <c:pt idx="33">
                  <c:v>19.3</c:v>
                </c:pt>
                <c:pt idx="34">
                  <c:v>19.399999999999999</c:v>
                </c:pt>
                <c:pt idx="35">
                  <c:v>19.2</c:v>
                </c:pt>
                <c:pt idx="36">
                  <c:v>19.3</c:v>
                </c:pt>
                <c:pt idx="37">
                  <c:v>19.399999999999999</c:v>
                </c:pt>
                <c:pt idx="38">
                  <c:v>19.3</c:v>
                </c:pt>
                <c:pt idx="39">
                  <c:v>19.3</c:v>
                </c:pt>
                <c:pt idx="40">
                  <c:v>19.2</c:v>
                </c:pt>
                <c:pt idx="41">
                  <c:v>19.399999999999999</c:v>
                </c:pt>
                <c:pt idx="42">
                  <c:v>19.3</c:v>
                </c:pt>
                <c:pt idx="43">
                  <c:v>19.399999999999999</c:v>
                </c:pt>
                <c:pt idx="44">
                  <c:v>19.5</c:v>
                </c:pt>
                <c:pt idx="45">
                  <c:v>19.2</c:v>
                </c:pt>
                <c:pt idx="46">
                  <c:v>19.2</c:v>
                </c:pt>
                <c:pt idx="47">
                  <c:v>19.2</c:v>
                </c:pt>
                <c:pt idx="48">
                  <c:v>19.2</c:v>
                </c:pt>
                <c:pt idx="49">
                  <c:v>19.399999999999999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'32RS'!$E$2</c:f>
              <c:strCache>
                <c:ptCount val="1"/>
                <c:pt idx="0">
                  <c:v>118</c:v>
                </c:pt>
              </c:strCache>
            </c:strRef>
          </c:tx>
          <c:val>
            <c:numRef>
              <c:f>'32RS'!$E$3:$E$52</c:f>
              <c:numCache>
                <c:formatCode>General</c:formatCode>
                <c:ptCount val="50"/>
                <c:pt idx="0">
                  <c:v>18.899999999999999</c:v>
                </c:pt>
                <c:pt idx="1">
                  <c:v>18.899999999999999</c:v>
                </c:pt>
                <c:pt idx="2">
                  <c:v>18.7</c:v>
                </c:pt>
                <c:pt idx="3">
                  <c:v>18.7</c:v>
                </c:pt>
                <c:pt idx="4">
                  <c:v>18.8</c:v>
                </c:pt>
                <c:pt idx="5">
                  <c:v>18.8</c:v>
                </c:pt>
                <c:pt idx="6">
                  <c:v>18.7</c:v>
                </c:pt>
                <c:pt idx="7">
                  <c:v>18.8</c:v>
                </c:pt>
                <c:pt idx="8">
                  <c:v>18.7</c:v>
                </c:pt>
                <c:pt idx="9">
                  <c:v>18.7</c:v>
                </c:pt>
                <c:pt idx="10">
                  <c:v>18.7</c:v>
                </c:pt>
                <c:pt idx="11">
                  <c:v>18.899999999999999</c:v>
                </c:pt>
                <c:pt idx="12">
                  <c:v>18.600000000000001</c:v>
                </c:pt>
                <c:pt idx="13">
                  <c:v>18.8</c:v>
                </c:pt>
                <c:pt idx="14">
                  <c:v>18.8</c:v>
                </c:pt>
                <c:pt idx="15">
                  <c:v>18.899999999999999</c:v>
                </c:pt>
                <c:pt idx="16">
                  <c:v>18.8</c:v>
                </c:pt>
                <c:pt idx="17">
                  <c:v>18.8</c:v>
                </c:pt>
                <c:pt idx="18">
                  <c:v>18.8</c:v>
                </c:pt>
                <c:pt idx="19">
                  <c:v>18.7</c:v>
                </c:pt>
                <c:pt idx="20">
                  <c:v>18.8</c:v>
                </c:pt>
                <c:pt idx="21">
                  <c:v>18.899999999999999</c:v>
                </c:pt>
                <c:pt idx="22">
                  <c:v>18.600000000000001</c:v>
                </c:pt>
                <c:pt idx="23">
                  <c:v>18.899999999999999</c:v>
                </c:pt>
                <c:pt idx="24">
                  <c:v>18.8</c:v>
                </c:pt>
                <c:pt idx="25">
                  <c:v>18.600000000000001</c:v>
                </c:pt>
                <c:pt idx="26">
                  <c:v>18.7</c:v>
                </c:pt>
                <c:pt idx="27">
                  <c:v>18.600000000000001</c:v>
                </c:pt>
                <c:pt idx="28">
                  <c:v>18.7</c:v>
                </c:pt>
                <c:pt idx="29">
                  <c:v>18.600000000000001</c:v>
                </c:pt>
                <c:pt idx="30">
                  <c:v>18.8</c:v>
                </c:pt>
                <c:pt idx="31">
                  <c:v>18.8</c:v>
                </c:pt>
                <c:pt idx="32">
                  <c:v>18.7</c:v>
                </c:pt>
                <c:pt idx="33">
                  <c:v>18.7</c:v>
                </c:pt>
                <c:pt idx="34">
                  <c:v>18.7</c:v>
                </c:pt>
                <c:pt idx="35">
                  <c:v>18.8</c:v>
                </c:pt>
                <c:pt idx="36">
                  <c:v>18.8</c:v>
                </c:pt>
                <c:pt idx="37">
                  <c:v>18.8</c:v>
                </c:pt>
                <c:pt idx="38">
                  <c:v>18.600000000000001</c:v>
                </c:pt>
                <c:pt idx="39">
                  <c:v>18.8</c:v>
                </c:pt>
                <c:pt idx="40">
                  <c:v>18.8</c:v>
                </c:pt>
                <c:pt idx="41">
                  <c:v>18.8</c:v>
                </c:pt>
                <c:pt idx="42">
                  <c:v>18.600000000000001</c:v>
                </c:pt>
                <c:pt idx="43">
                  <c:v>18.7</c:v>
                </c:pt>
                <c:pt idx="44">
                  <c:v>18.7</c:v>
                </c:pt>
                <c:pt idx="45">
                  <c:v>18.7</c:v>
                </c:pt>
                <c:pt idx="46">
                  <c:v>18.899999999999999</c:v>
                </c:pt>
                <c:pt idx="47">
                  <c:v>18.7</c:v>
                </c:pt>
                <c:pt idx="48">
                  <c:v>18.8</c:v>
                </c:pt>
                <c:pt idx="49">
                  <c:v>18.7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'32RS'!$F$2</c:f>
              <c:strCache>
                <c:ptCount val="1"/>
                <c:pt idx="0">
                  <c:v>116</c:v>
                </c:pt>
              </c:strCache>
            </c:strRef>
          </c:tx>
          <c:val>
            <c:numRef>
              <c:f>'32RS'!$F$3:$F$52</c:f>
              <c:numCache>
                <c:formatCode>General</c:formatCode>
                <c:ptCount val="50"/>
                <c:pt idx="0">
                  <c:v>20.5</c:v>
                </c:pt>
                <c:pt idx="1">
                  <c:v>20.6</c:v>
                </c:pt>
                <c:pt idx="2">
                  <c:v>20.399999999999999</c:v>
                </c:pt>
                <c:pt idx="3">
                  <c:v>20.3</c:v>
                </c:pt>
                <c:pt idx="4">
                  <c:v>20.5</c:v>
                </c:pt>
                <c:pt idx="5">
                  <c:v>20.399999999999999</c:v>
                </c:pt>
                <c:pt idx="6">
                  <c:v>20.5</c:v>
                </c:pt>
                <c:pt idx="7">
                  <c:v>20.3</c:v>
                </c:pt>
                <c:pt idx="8">
                  <c:v>20.100000000000001</c:v>
                </c:pt>
                <c:pt idx="9">
                  <c:v>20.3</c:v>
                </c:pt>
                <c:pt idx="10">
                  <c:v>20.3</c:v>
                </c:pt>
                <c:pt idx="11">
                  <c:v>20.5</c:v>
                </c:pt>
                <c:pt idx="12">
                  <c:v>20.5</c:v>
                </c:pt>
                <c:pt idx="13">
                  <c:v>20.399999999999999</c:v>
                </c:pt>
                <c:pt idx="14">
                  <c:v>20</c:v>
                </c:pt>
                <c:pt idx="15">
                  <c:v>20.399999999999999</c:v>
                </c:pt>
                <c:pt idx="16">
                  <c:v>20.100000000000001</c:v>
                </c:pt>
                <c:pt idx="17">
                  <c:v>20.100000000000001</c:v>
                </c:pt>
                <c:pt idx="18">
                  <c:v>20.3</c:v>
                </c:pt>
                <c:pt idx="19">
                  <c:v>20</c:v>
                </c:pt>
                <c:pt idx="20">
                  <c:v>20.3</c:v>
                </c:pt>
                <c:pt idx="21">
                  <c:v>20.399999999999999</c:v>
                </c:pt>
                <c:pt idx="22">
                  <c:v>20</c:v>
                </c:pt>
                <c:pt idx="23">
                  <c:v>20.3</c:v>
                </c:pt>
                <c:pt idx="24">
                  <c:v>20</c:v>
                </c:pt>
                <c:pt idx="25">
                  <c:v>20.100000000000001</c:v>
                </c:pt>
                <c:pt idx="26">
                  <c:v>20</c:v>
                </c:pt>
                <c:pt idx="27">
                  <c:v>20.3</c:v>
                </c:pt>
                <c:pt idx="28">
                  <c:v>19.899999999999999</c:v>
                </c:pt>
                <c:pt idx="29">
                  <c:v>20</c:v>
                </c:pt>
                <c:pt idx="30">
                  <c:v>20.100000000000001</c:v>
                </c:pt>
                <c:pt idx="31">
                  <c:v>20.100000000000001</c:v>
                </c:pt>
                <c:pt idx="32">
                  <c:v>19.8</c:v>
                </c:pt>
                <c:pt idx="33">
                  <c:v>20</c:v>
                </c:pt>
                <c:pt idx="34">
                  <c:v>20.3</c:v>
                </c:pt>
                <c:pt idx="35">
                  <c:v>20</c:v>
                </c:pt>
                <c:pt idx="36">
                  <c:v>20.100000000000001</c:v>
                </c:pt>
                <c:pt idx="37">
                  <c:v>20</c:v>
                </c:pt>
                <c:pt idx="38">
                  <c:v>20</c:v>
                </c:pt>
                <c:pt idx="39">
                  <c:v>20.100000000000001</c:v>
                </c:pt>
                <c:pt idx="40">
                  <c:v>20.100000000000001</c:v>
                </c:pt>
                <c:pt idx="41">
                  <c:v>20.3</c:v>
                </c:pt>
                <c:pt idx="42">
                  <c:v>20.100000000000001</c:v>
                </c:pt>
                <c:pt idx="43">
                  <c:v>19.899999999999999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20.3</c:v>
                </c:pt>
                <c:pt idx="48">
                  <c:v>20.100000000000001</c:v>
                </c:pt>
                <c:pt idx="49">
                  <c:v>19.899999999999999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'32RS'!$G$2</c:f>
              <c:strCache>
                <c:ptCount val="1"/>
                <c:pt idx="0">
                  <c:v>108</c:v>
                </c:pt>
              </c:strCache>
            </c:strRef>
          </c:tx>
          <c:val>
            <c:numRef>
              <c:f>'32RS'!$G$3:$G$52</c:f>
              <c:numCache>
                <c:formatCode>General</c:formatCode>
                <c:ptCount val="50"/>
                <c:pt idx="0">
                  <c:v>19.7</c:v>
                </c:pt>
                <c:pt idx="1">
                  <c:v>19.8</c:v>
                </c:pt>
                <c:pt idx="2">
                  <c:v>19.899999999999999</c:v>
                </c:pt>
                <c:pt idx="3">
                  <c:v>19.899999999999999</c:v>
                </c:pt>
                <c:pt idx="4">
                  <c:v>19.8</c:v>
                </c:pt>
                <c:pt idx="5">
                  <c:v>19.5</c:v>
                </c:pt>
                <c:pt idx="6">
                  <c:v>19.8</c:v>
                </c:pt>
                <c:pt idx="7">
                  <c:v>19.5</c:v>
                </c:pt>
                <c:pt idx="8">
                  <c:v>19.8</c:v>
                </c:pt>
                <c:pt idx="9">
                  <c:v>19.7</c:v>
                </c:pt>
                <c:pt idx="10">
                  <c:v>19.5</c:v>
                </c:pt>
                <c:pt idx="11">
                  <c:v>19.399999999999999</c:v>
                </c:pt>
                <c:pt idx="12">
                  <c:v>19.8</c:v>
                </c:pt>
                <c:pt idx="13">
                  <c:v>19.7</c:v>
                </c:pt>
                <c:pt idx="14">
                  <c:v>19.7</c:v>
                </c:pt>
                <c:pt idx="15">
                  <c:v>19.7</c:v>
                </c:pt>
                <c:pt idx="16">
                  <c:v>19.5</c:v>
                </c:pt>
                <c:pt idx="17">
                  <c:v>19.399999999999999</c:v>
                </c:pt>
                <c:pt idx="18">
                  <c:v>19.399999999999999</c:v>
                </c:pt>
                <c:pt idx="19">
                  <c:v>19.7</c:v>
                </c:pt>
                <c:pt idx="20">
                  <c:v>19.5</c:v>
                </c:pt>
                <c:pt idx="21">
                  <c:v>19.5</c:v>
                </c:pt>
                <c:pt idx="22">
                  <c:v>19.7</c:v>
                </c:pt>
                <c:pt idx="23">
                  <c:v>19.5</c:v>
                </c:pt>
                <c:pt idx="24">
                  <c:v>19.5</c:v>
                </c:pt>
                <c:pt idx="25">
                  <c:v>19.7</c:v>
                </c:pt>
                <c:pt idx="26">
                  <c:v>19.7</c:v>
                </c:pt>
                <c:pt idx="27">
                  <c:v>19.7</c:v>
                </c:pt>
                <c:pt idx="28">
                  <c:v>19.5</c:v>
                </c:pt>
                <c:pt idx="29">
                  <c:v>19.7</c:v>
                </c:pt>
                <c:pt idx="30">
                  <c:v>19.7</c:v>
                </c:pt>
                <c:pt idx="31">
                  <c:v>19.5</c:v>
                </c:pt>
                <c:pt idx="32">
                  <c:v>19.5</c:v>
                </c:pt>
                <c:pt idx="33">
                  <c:v>19.5</c:v>
                </c:pt>
                <c:pt idx="34">
                  <c:v>19.3</c:v>
                </c:pt>
                <c:pt idx="35">
                  <c:v>19.3</c:v>
                </c:pt>
                <c:pt idx="36">
                  <c:v>19.5</c:v>
                </c:pt>
                <c:pt idx="37">
                  <c:v>19.5</c:v>
                </c:pt>
                <c:pt idx="38">
                  <c:v>19.8</c:v>
                </c:pt>
                <c:pt idx="39">
                  <c:v>19.5</c:v>
                </c:pt>
                <c:pt idx="40">
                  <c:v>19.5</c:v>
                </c:pt>
                <c:pt idx="41">
                  <c:v>19.399999999999999</c:v>
                </c:pt>
                <c:pt idx="42">
                  <c:v>19.8</c:v>
                </c:pt>
                <c:pt idx="43">
                  <c:v>19.399999999999999</c:v>
                </c:pt>
                <c:pt idx="44">
                  <c:v>19.7</c:v>
                </c:pt>
                <c:pt idx="45">
                  <c:v>19.5</c:v>
                </c:pt>
                <c:pt idx="46">
                  <c:v>19.5</c:v>
                </c:pt>
                <c:pt idx="47">
                  <c:v>19.7</c:v>
                </c:pt>
                <c:pt idx="48">
                  <c:v>19.5</c:v>
                </c:pt>
                <c:pt idx="49">
                  <c:v>19.5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'32RS'!$H$2</c:f>
              <c:strCache>
                <c:ptCount val="1"/>
                <c:pt idx="0">
                  <c:v>86</c:v>
                </c:pt>
              </c:strCache>
            </c:strRef>
          </c:tx>
          <c:val>
            <c:numRef>
              <c:f>'32RS'!$H$3:$H$52</c:f>
              <c:numCache>
                <c:formatCode>General</c:formatCode>
                <c:ptCount val="50"/>
                <c:pt idx="0">
                  <c:v>18.600000000000001</c:v>
                </c:pt>
                <c:pt idx="1">
                  <c:v>18.399999999999999</c:v>
                </c:pt>
                <c:pt idx="2">
                  <c:v>18.600000000000001</c:v>
                </c:pt>
                <c:pt idx="3">
                  <c:v>18.399999999999999</c:v>
                </c:pt>
                <c:pt idx="4">
                  <c:v>18.399999999999999</c:v>
                </c:pt>
                <c:pt idx="5">
                  <c:v>18.2</c:v>
                </c:pt>
                <c:pt idx="6">
                  <c:v>18.3</c:v>
                </c:pt>
                <c:pt idx="7">
                  <c:v>18.2</c:v>
                </c:pt>
                <c:pt idx="8">
                  <c:v>18.3</c:v>
                </c:pt>
                <c:pt idx="9">
                  <c:v>18.3</c:v>
                </c:pt>
                <c:pt idx="10">
                  <c:v>18.2</c:v>
                </c:pt>
                <c:pt idx="11">
                  <c:v>18.100000000000001</c:v>
                </c:pt>
                <c:pt idx="12">
                  <c:v>18.3</c:v>
                </c:pt>
                <c:pt idx="13">
                  <c:v>17.899999999999999</c:v>
                </c:pt>
                <c:pt idx="14">
                  <c:v>18.3</c:v>
                </c:pt>
                <c:pt idx="15">
                  <c:v>18.100000000000001</c:v>
                </c:pt>
                <c:pt idx="16">
                  <c:v>18.100000000000001</c:v>
                </c:pt>
                <c:pt idx="17">
                  <c:v>18.3</c:v>
                </c:pt>
                <c:pt idx="18">
                  <c:v>18.2</c:v>
                </c:pt>
                <c:pt idx="19">
                  <c:v>18.100000000000001</c:v>
                </c:pt>
                <c:pt idx="20">
                  <c:v>17.899999999999999</c:v>
                </c:pt>
                <c:pt idx="21">
                  <c:v>17.899999999999999</c:v>
                </c:pt>
                <c:pt idx="22">
                  <c:v>18.100000000000001</c:v>
                </c:pt>
                <c:pt idx="23">
                  <c:v>18.100000000000001</c:v>
                </c:pt>
                <c:pt idx="24">
                  <c:v>18.100000000000001</c:v>
                </c:pt>
                <c:pt idx="25">
                  <c:v>18.2</c:v>
                </c:pt>
                <c:pt idx="26">
                  <c:v>18.100000000000001</c:v>
                </c:pt>
                <c:pt idx="27">
                  <c:v>18.2</c:v>
                </c:pt>
                <c:pt idx="28">
                  <c:v>18.2</c:v>
                </c:pt>
                <c:pt idx="29">
                  <c:v>18.2</c:v>
                </c:pt>
                <c:pt idx="30">
                  <c:v>18.100000000000001</c:v>
                </c:pt>
                <c:pt idx="31">
                  <c:v>18.100000000000001</c:v>
                </c:pt>
                <c:pt idx="32">
                  <c:v>18.100000000000001</c:v>
                </c:pt>
                <c:pt idx="33">
                  <c:v>18.2</c:v>
                </c:pt>
                <c:pt idx="34">
                  <c:v>18.2</c:v>
                </c:pt>
                <c:pt idx="35">
                  <c:v>17.899999999999999</c:v>
                </c:pt>
                <c:pt idx="36">
                  <c:v>17.899999999999999</c:v>
                </c:pt>
                <c:pt idx="37">
                  <c:v>18.100000000000001</c:v>
                </c:pt>
                <c:pt idx="38">
                  <c:v>18.2</c:v>
                </c:pt>
                <c:pt idx="39">
                  <c:v>17.8</c:v>
                </c:pt>
                <c:pt idx="40">
                  <c:v>17.899999999999999</c:v>
                </c:pt>
                <c:pt idx="41">
                  <c:v>17.899999999999999</c:v>
                </c:pt>
                <c:pt idx="42">
                  <c:v>18.100000000000001</c:v>
                </c:pt>
                <c:pt idx="43">
                  <c:v>18.100000000000001</c:v>
                </c:pt>
                <c:pt idx="44">
                  <c:v>17.8</c:v>
                </c:pt>
                <c:pt idx="45">
                  <c:v>17.899999999999999</c:v>
                </c:pt>
                <c:pt idx="46">
                  <c:v>17.8</c:v>
                </c:pt>
                <c:pt idx="47">
                  <c:v>18.100000000000001</c:v>
                </c:pt>
                <c:pt idx="48">
                  <c:v>18.100000000000001</c:v>
                </c:pt>
                <c:pt idx="49">
                  <c:v>18.2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'32RS'!$I$2</c:f>
              <c:strCache>
                <c:ptCount val="1"/>
                <c:pt idx="0">
                  <c:v>4</c:v>
                </c:pt>
              </c:strCache>
            </c:strRef>
          </c:tx>
          <c:val>
            <c:numRef>
              <c:f>'32RS'!$I$3:$I$52</c:f>
              <c:numCache>
                <c:formatCode>General</c:formatCode>
                <c:ptCount val="50"/>
                <c:pt idx="0">
                  <c:v>17.100000000000001</c:v>
                </c:pt>
                <c:pt idx="1">
                  <c:v>17.100000000000001</c:v>
                </c:pt>
                <c:pt idx="2">
                  <c:v>16.600000000000001</c:v>
                </c:pt>
                <c:pt idx="3">
                  <c:v>17</c:v>
                </c:pt>
                <c:pt idx="4">
                  <c:v>16.8</c:v>
                </c:pt>
                <c:pt idx="5">
                  <c:v>17</c:v>
                </c:pt>
                <c:pt idx="6">
                  <c:v>17</c:v>
                </c:pt>
                <c:pt idx="7">
                  <c:v>16.8</c:v>
                </c:pt>
                <c:pt idx="8">
                  <c:v>16.8</c:v>
                </c:pt>
                <c:pt idx="9">
                  <c:v>17.100000000000001</c:v>
                </c:pt>
                <c:pt idx="10">
                  <c:v>17.100000000000001</c:v>
                </c:pt>
                <c:pt idx="11">
                  <c:v>16.600000000000001</c:v>
                </c:pt>
                <c:pt idx="12">
                  <c:v>16.5</c:v>
                </c:pt>
                <c:pt idx="13">
                  <c:v>16.8</c:v>
                </c:pt>
                <c:pt idx="14">
                  <c:v>16.8</c:v>
                </c:pt>
                <c:pt idx="15">
                  <c:v>16.8</c:v>
                </c:pt>
                <c:pt idx="16">
                  <c:v>17</c:v>
                </c:pt>
                <c:pt idx="17">
                  <c:v>16.399999999999999</c:v>
                </c:pt>
                <c:pt idx="18">
                  <c:v>16.600000000000001</c:v>
                </c:pt>
                <c:pt idx="19">
                  <c:v>17.2</c:v>
                </c:pt>
                <c:pt idx="20">
                  <c:v>16.7</c:v>
                </c:pt>
                <c:pt idx="21">
                  <c:v>16.8</c:v>
                </c:pt>
                <c:pt idx="22">
                  <c:v>17</c:v>
                </c:pt>
                <c:pt idx="23">
                  <c:v>16.7</c:v>
                </c:pt>
                <c:pt idx="24">
                  <c:v>17.2</c:v>
                </c:pt>
                <c:pt idx="25">
                  <c:v>16.7</c:v>
                </c:pt>
                <c:pt idx="26">
                  <c:v>17</c:v>
                </c:pt>
                <c:pt idx="27">
                  <c:v>16.600000000000001</c:v>
                </c:pt>
                <c:pt idx="28">
                  <c:v>16.8</c:v>
                </c:pt>
                <c:pt idx="29">
                  <c:v>16.600000000000001</c:v>
                </c:pt>
                <c:pt idx="30">
                  <c:v>16.7</c:v>
                </c:pt>
                <c:pt idx="31">
                  <c:v>16.7</c:v>
                </c:pt>
                <c:pt idx="32">
                  <c:v>16.600000000000001</c:v>
                </c:pt>
                <c:pt idx="33">
                  <c:v>16.5</c:v>
                </c:pt>
                <c:pt idx="34">
                  <c:v>16.7</c:v>
                </c:pt>
                <c:pt idx="35">
                  <c:v>16.8</c:v>
                </c:pt>
                <c:pt idx="36">
                  <c:v>16.600000000000001</c:v>
                </c:pt>
                <c:pt idx="37">
                  <c:v>16.8</c:v>
                </c:pt>
                <c:pt idx="38">
                  <c:v>16.600000000000001</c:v>
                </c:pt>
                <c:pt idx="39">
                  <c:v>16.600000000000001</c:v>
                </c:pt>
                <c:pt idx="40">
                  <c:v>16.7</c:v>
                </c:pt>
                <c:pt idx="41">
                  <c:v>16.8</c:v>
                </c:pt>
                <c:pt idx="42">
                  <c:v>16.7</c:v>
                </c:pt>
                <c:pt idx="43">
                  <c:v>16.8</c:v>
                </c:pt>
                <c:pt idx="44">
                  <c:v>16.600000000000001</c:v>
                </c:pt>
                <c:pt idx="45">
                  <c:v>16.7</c:v>
                </c:pt>
                <c:pt idx="46">
                  <c:v>16.600000000000001</c:v>
                </c:pt>
                <c:pt idx="47">
                  <c:v>16.8</c:v>
                </c:pt>
                <c:pt idx="48">
                  <c:v>16.5</c:v>
                </c:pt>
                <c:pt idx="49">
                  <c:v>16.600000000000001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59456"/>
        <c:axId val="70665344"/>
      </c:lineChart>
      <c:catAx>
        <c:axId val="70659456"/>
        <c:scaling>
          <c:orientation val="minMax"/>
        </c:scaling>
        <c:delete val="0"/>
        <c:axPos val="b"/>
        <c:majorTickMark val="out"/>
        <c:minorTickMark val="none"/>
        <c:tickLblPos val="nextTo"/>
        <c:crossAx val="70665344"/>
        <c:crosses val="autoZero"/>
        <c:auto val="1"/>
        <c:lblAlgn val="ctr"/>
        <c:lblOffset val="100"/>
        <c:noMultiLvlLbl val="0"/>
      </c:catAx>
      <c:valAx>
        <c:axId val="70665344"/>
        <c:scaling>
          <c:orientation val="minMax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659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'33LC'!$B$2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'33LC'!$B$3:$B$52</c:f>
              <c:numCache>
                <c:formatCode>General</c:formatCode>
                <c:ptCount val="50"/>
                <c:pt idx="0">
                  <c:v>0.5</c:v>
                </c:pt>
                <c:pt idx="1">
                  <c:v>0.6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0.9</c:v>
                </c:pt>
                <c:pt idx="6">
                  <c:v>0.4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0.6</c:v>
                </c:pt>
                <c:pt idx="11">
                  <c:v>0.7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0.6</c:v>
                </c:pt>
                <c:pt idx="16">
                  <c:v>0.5</c:v>
                </c:pt>
                <c:pt idx="17">
                  <c:v>0.7</c:v>
                </c:pt>
                <c:pt idx="18">
                  <c:v>0.4</c:v>
                </c:pt>
                <c:pt idx="19">
                  <c:v>0.6</c:v>
                </c:pt>
                <c:pt idx="20">
                  <c:v>0.6</c:v>
                </c:pt>
                <c:pt idx="21">
                  <c:v>0.5</c:v>
                </c:pt>
                <c:pt idx="22">
                  <c:v>0.4</c:v>
                </c:pt>
                <c:pt idx="23">
                  <c:v>0.6</c:v>
                </c:pt>
                <c:pt idx="24">
                  <c:v>0.6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0.6</c:v>
                </c:pt>
                <c:pt idx="30">
                  <c:v>0.9</c:v>
                </c:pt>
                <c:pt idx="31">
                  <c:v>0.5</c:v>
                </c:pt>
                <c:pt idx="32">
                  <c:v>0.5</c:v>
                </c:pt>
                <c:pt idx="33">
                  <c:v>0.4</c:v>
                </c:pt>
                <c:pt idx="34">
                  <c:v>0.5</c:v>
                </c:pt>
                <c:pt idx="35">
                  <c:v>0.4</c:v>
                </c:pt>
                <c:pt idx="36">
                  <c:v>0.4</c:v>
                </c:pt>
                <c:pt idx="37">
                  <c:v>0.2</c:v>
                </c:pt>
                <c:pt idx="38">
                  <c:v>0.4</c:v>
                </c:pt>
                <c:pt idx="39">
                  <c:v>0.4</c:v>
                </c:pt>
                <c:pt idx="40">
                  <c:v>0.5</c:v>
                </c:pt>
                <c:pt idx="41">
                  <c:v>0.6</c:v>
                </c:pt>
                <c:pt idx="42">
                  <c:v>0.4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0.6</c:v>
                </c:pt>
                <c:pt idx="48">
                  <c:v>0.6</c:v>
                </c:pt>
                <c:pt idx="49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'33LC'!$C$2</c:f>
              <c:strCache>
                <c:ptCount val="1"/>
                <c:pt idx="0">
                  <c:v>172</c:v>
                </c:pt>
              </c:strCache>
            </c:strRef>
          </c:tx>
          <c:val>
            <c:numRef>
              <c:f>'33LC'!$C$3:$C$52</c:f>
              <c:numCache>
                <c:formatCode>General</c:formatCode>
                <c:ptCount val="50"/>
                <c:pt idx="0">
                  <c:v>0.4</c:v>
                </c:pt>
                <c:pt idx="1">
                  <c:v>0.4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0.5</c:v>
                </c:pt>
                <c:pt idx="7">
                  <c:v>0.2</c:v>
                </c:pt>
                <c:pt idx="8">
                  <c:v>0.2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0.1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0.2</c:v>
                </c:pt>
                <c:pt idx="17">
                  <c:v>0.4</c:v>
                </c:pt>
                <c:pt idx="18">
                  <c:v>0.1</c:v>
                </c:pt>
                <c:pt idx="19">
                  <c:v>0.2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0.1</c:v>
                </c:pt>
                <c:pt idx="25">
                  <c:v>0.4</c:v>
                </c:pt>
                <c:pt idx="26">
                  <c:v>0.4</c:v>
                </c:pt>
                <c:pt idx="27">
                  <c:v>0.5</c:v>
                </c:pt>
                <c:pt idx="28">
                  <c:v>0.1</c:v>
                </c:pt>
                <c:pt idx="29">
                  <c:v>0.4</c:v>
                </c:pt>
                <c:pt idx="30">
                  <c:v>0.4</c:v>
                </c:pt>
                <c:pt idx="31">
                  <c:v>0.2</c:v>
                </c:pt>
                <c:pt idx="32">
                  <c:v>0.5</c:v>
                </c:pt>
                <c:pt idx="33">
                  <c:v>0.4</c:v>
                </c:pt>
                <c:pt idx="34">
                  <c:v>0.6</c:v>
                </c:pt>
                <c:pt idx="35">
                  <c:v>0.4</c:v>
                </c:pt>
                <c:pt idx="36">
                  <c:v>0.2</c:v>
                </c:pt>
                <c:pt idx="37">
                  <c:v>0.2</c:v>
                </c:pt>
                <c:pt idx="38">
                  <c:v>0.4</c:v>
                </c:pt>
                <c:pt idx="39">
                  <c:v>0.1</c:v>
                </c:pt>
                <c:pt idx="40">
                  <c:v>0.5</c:v>
                </c:pt>
                <c:pt idx="41">
                  <c:v>0.5</c:v>
                </c:pt>
                <c:pt idx="42">
                  <c:v>0.4</c:v>
                </c:pt>
                <c:pt idx="43">
                  <c:v>0.2</c:v>
                </c:pt>
                <c:pt idx="44">
                  <c:v>0.4</c:v>
                </c:pt>
                <c:pt idx="45">
                  <c:v>0</c:v>
                </c:pt>
                <c:pt idx="46">
                  <c:v>0.2</c:v>
                </c:pt>
                <c:pt idx="47">
                  <c:v>0.4</c:v>
                </c:pt>
                <c:pt idx="48">
                  <c:v>0</c:v>
                </c:pt>
                <c:pt idx="49">
                  <c:v>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'33LC'!$D$2</c:f>
              <c:strCache>
                <c:ptCount val="1"/>
                <c:pt idx="0">
                  <c:v>123</c:v>
                </c:pt>
              </c:strCache>
            </c:strRef>
          </c:tx>
          <c:val>
            <c:numRef>
              <c:f>'33LC'!$D$3:$D$52</c:f>
              <c:numCache>
                <c:formatCode>General</c:formatCode>
                <c:ptCount val="50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</c:v>
                </c:pt>
                <c:pt idx="6">
                  <c:v>0.4</c:v>
                </c:pt>
                <c:pt idx="7">
                  <c:v>0.2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0.4</c:v>
                </c:pt>
                <c:pt idx="12">
                  <c:v>0.2</c:v>
                </c:pt>
                <c:pt idx="13">
                  <c:v>0.4</c:v>
                </c:pt>
                <c:pt idx="14">
                  <c:v>0.1</c:v>
                </c:pt>
                <c:pt idx="15">
                  <c:v>0</c:v>
                </c:pt>
                <c:pt idx="16">
                  <c:v>0.4</c:v>
                </c:pt>
                <c:pt idx="17">
                  <c:v>0.1</c:v>
                </c:pt>
                <c:pt idx="18">
                  <c:v>0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0.5</c:v>
                </c:pt>
                <c:pt idx="23">
                  <c:v>0.1</c:v>
                </c:pt>
                <c:pt idx="24">
                  <c:v>0.2</c:v>
                </c:pt>
                <c:pt idx="25">
                  <c:v>0.5</c:v>
                </c:pt>
                <c:pt idx="26">
                  <c:v>0.1</c:v>
                </c:pt>
                <c:pt idx="27">
                  <c:v>0.4</c:v>
                </c:pt>
                <c:pt idx="28">
                  <c:v>0.1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0.5</c:v>
                </c:pt>
                <c:pt idx="33">
                  <c:v>0.2</c:v>
                </c:pt>
                <c:pt idx="34">
                  <c:v>0.4</c:v>
                </c:pt>
                <c:pt idx="35">
                  <c:v>0.2</c:v>
                </c:pt>
                <c:pt idx="36">
                  <c:v>0.2</c:v>
                </c:pt>
                <c:pt idx="37">
                  <c:v>0.6</c:v>
                </c:pt>
                <c:pt idx="38">
                  <c:v>0.5</c:v>
                </c:pt>
                <c:pt idx="39">
                  <c:v>0.4</c:v>
                </c:pt>
                <c:pt idx="40">
                  <c:v>0.4</c:v>
                </c:pt>
                <c:pt idx="41">
                  <c:v>0.4</c:v>
                </c:pt>
                <c:pt idx="42">
                  <c:v>0.6</c:v>
                </c:pt>
                <c:pt idx="43">
                  <c:v>0.1</c:v>
                </c:pt>
                <c:pt idx="44">
                  <c:v>0.2</c:v>
                </c:pt>
                <c:pt idx="45">
                  <c:v>0.4</c:v>
                </c:pt>
                <c:pt idx="46">
                  <c:v>0.1</c:v>
                </c:pt>
                <c:pt idx="47">
                  <c:v>0.4</c:v>
                </c:pt>
                <c:pt idx="48">
                  <c:v>0.1</c:v>
                </c:pt>
                <c:pt idx="49">
                  <c:v>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'33LC'!$E$2</c:f>
              <c:strCache>
                <c:ptCount val="1"/>
                <c:pt idx="0">
                  <c:v>217</c:v>
                </c:pt>
              </c:strCache>
            </c:strRef>
          </c:tx>
          <c:val>
            <c:numRef>
              <c:f>'33LC'!$E$3:$E$52</c:f>
              <c:numCache>
                <c:formatCode>General</c:formatCode>
                <c:ptCount val="50"/>
                <c:pt idx="0">
                  <c:v>0.5</c:v>
                </c:pt>
                <c:pt idx="1">
                  <c:v>0.4</c:v>
                </c:pt>
                <c:pt idx="2">
                  <c:v>0.5</c:v>
                </c:pt>
                <c:pt idx="3">
                  <c:v>0.5</c:v>
                </c:pt>
                <c:pt idx="4">
                  <c:v>0.6</c:v>
                </c:pt>
                <c:pt idx="5">
                  <c:v>0.4</c:v>
                </c:pt>
                <c:pt idx="6">
                  <c:v>0.4</c:v>
                </c:pt>
                <c:pt idx="7">
                  <c:v>0.5</c:v>
                </c:pt>
                <c:pt idx="8">
                  <c:v>0.4</c:v>
                </c:pt>
                <c:pt idx="9">
                  <c:v>0.5</c:v>
                </c:pt>
                <c:pt idx="10">
                  <c:v>0.4</c:v>
                </c:pt>
                <c:pt idx="11">
                  <c:v>0.5</c:v>
                </c:pt>
                <c:pt idx="12">
                  <c:v>0.4</c:v>
                </c:pt>
                <c:pt idx="13">
                  <c:v>0.4</c:v>
                </c:pt>
                <c:pt idx="14">
                  <c:v>0.2</c:v>
                </c:pt>
                <c:pt idx="15">
                  <c:v>0.4</c:v>
                </c:pt>
                <c:pt idx="16">
                  <c:v>0.5</c:v>
                </c:pt>
                <c:pt idx="17">
                  <c:v>0.4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0.4</c:v>
                </c:pt>
                <c:pt idx="23">
                  <c:v>0.2</c:v>
                </c:pt>
                <c:pt idx="24">
                  <c:v>0.5</c:v>
                </c:pt>
                <c:pt idx="25">
                  <c:v>0.4</c:v>
                </c:pt>
                <c:pt idx="26">
                  <c:v>0.2</c:v>
                </c:pt>
                <c:pt idx="27">
                  <c:v>0.2</c:v>
                </c:pt>
                <c:pt idx="28">
                  <c:v>0.5</c:v>
                </c:pt>
                <c:pt idx="29">
                  <c:v>0.2</c:v>
                </c:pt>
                <c:pt idx="30">
                  <c:v>0.4</c:v>
                </c:pt>
                <c:pt idx="31">
                  <c:v>0.2</c:v>
                </c:pt>
                <c:pt idx="32">
                  <c:v>0.5</c:v>
                </c:pt>
                <c:pt idx="33">
                  <c:v>0.4</c:v>
                </c:pt>
                <c:pt idx="34">
                  <c:v>0.4</c:v>
                </c:pt>
                <c:pt idx="35">
                  <c:v>0.4</c:v>
                </c:pt>
                <c:pt idx="36">
                  <c:v>0.5</c:v>
                </c:pt>
                <c:pt idx="37">
                  <c:v>0.4</c:v>
                </c:pt>
                <c:pt idx="38">
                  <c:v>0.5</c:v>
                </c:pt>
                <c:pt idx="39">
                  <c:v>0.4</c:v>
                </c:pt>
                <c:pt idx="40">
                  <c:v>0.5</c:v>
                </c:pt>
                <c:pt idx="41">
                  <c:v>0.2</c:v>
                </c:pt>
                <c:pt idx="42">
                  <c:v>0.4</c:v>
                </c:pt>
                <c:pt idx="43">
                  <c:v>0.4</c:v>
                </c:pt>
                <c:pt idx="44">
                  <c:v>0.4</c:v>
                </c:pt>
                <c:pt idx="45">
                  <c:v>0.4</c:v>
                </c:pt>
                <c:pt idx="46">
                  <c:v>0.2</c:v>
                </c:pt>
                <c:pt idx="47">
                  <c:v>0.2</c:v>
                </c:pt>
                <c:pt idx="48">
                  <c:v>0.5</c:v>
                </c:pt>
                <c:pt idx="49">
                  <c:v>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'33LC'!$F$2</c:f>
              <c:strCache>
                <c:ptCount val="1"/>
                <c:pt idx="0">
                  <c:v>1</c:v>
                </c:pt>
              </c:strCache>
            </c:strRef>
          </c:tx>
          <c:val>
            <c:numRef>
              <c:f>'33LC'!$F$3:$F$52</c:f>
              <c:numCache>
                <c:formatCode>General</c:formatCode>
                <c:ptCount val="50"/>
                <c:pt idx="0">
                  <c:v>0.7</c:v>
                </c:pt>
                <c:pt idx="1">
                  <c:v>0.9</c:v>
                </c:pt>
                <c:pt idx="2">
                  <c:v>0.7</c:v>
                </c:pt>
                <c:pt idx="3">
                  <c:v>1</c:v>
                </c:pt>
                <c:pt idx="4">
                  <c:v>0.7</c:v>
                </c:pt>
                <c:pt idx="5">
                  <c:v>0.9</c:v>
                </c:pt>
                <c:pt idx="6">
                  <c:v>0.9</c:v>
                </c:pt>
                <c:pt idx="7">
                  <c:v>1</c:v>
                </c:pt>
                <c:pt idx="8">
                  <c:v>0.9</c:v>
                </c:pt>
                <c:pt idx="9">
                  <c:v>1.1000000000000001</c:v>
                </c:pt>
                <c:pt idx="10">
                  <c:v>0.9</c:v>
                </c:pt>
                <c:pt idx="11">
                  <c:v>0.7</c:v>
                </c:pt>
                <c:pt idx="12">
                  <c:v>0.7</c:v>
                </c:pt>
                <c:pt idx="13">
                  <c:v>0.6</c:v>
                </c:pt>
                <c:pt idx="14">
                  <c:v>0.9</c:v>
                </c:pt>
                <c:pt idx="15">
                  <c:v>0.9</c:v>
                </c:pt>
                <c:pt idx="16">
                  <c:v>0.6</c:v>
                </c:pt>
                <c:pt idx="17">
                  <c:v>0.7</c:v>
                </c:pt>
                <c:pt idx="18">
                  <c:v>1</c:v>
                </c:pt>
                <c:pt idx="19">
                  <c:v>0.7</c:v>
                </c:pt>
                <c:pt idx="20">
                  <c:v>0.6</c:v>
                </c:pt>
                <c:pt idx="21">
                  <c:v>0.6</c:v>
                </c:pt>
                <c:pt idx="22">
                  <c:v>0.7</c:v>
                </c:pt>
                <c:pt idx="23">
                  <c:v>0.9</c:v>
                </c:pt>
                <c:pt idx="24">
                  <c:v>0.9</c:v>
                </c:pt>
                <c:pt idx="25">
                  <c:v>0.6</c:v>
                </c:pt>
                <c:pt idx="26">
                  <c:v>0.7</c:v>
                </c:pt>
                <c:pt idx="27">
                  <c:v>0.7</c:v>
                </c:pt>
                <c:pt idx="28">
                  <c:v>0.9</c:v>
                </c:pt>
                <c:pt idx="29">
                  <c:v>0.9</c:v>
                </c:pt>
                <c:pt idx="30">
                  <c:v>1</c:v>
                </c:pt>
                <c:pt idx="31">
                  <c:v>0.7</c:v>
                </c:pt>
                <c:pt idx="32">
                  <c:v>0.7</c:v>
                </c:pt>
                <c:pt idx="33">
                  <c:v>1</c:v>
                </c:pt>
                <c:pt idx="34">
                  <c:v>0.7</c:v>
                </c:pt>
                <c:pt idx="35">
                  <c:v>1</c:v>
                </c:pt>
                <c:pt idx="36">
                  <c:v>0.6</c:v>
                </c:pt>
                <c:pt idx="37">
                  <c:v>0.9</c:v>
                </c:pt>
                <c:pt idx="38">
                  <c:v>0.7</c:v>
                </c:pt>
                <c:pt idx="39">
                  <c:v>0.9</c:v>
                </c:pt>
                <c:pt idx="40">
                  <c:v>0.7</c:v>
                </c:pt>
                <c:pt idx="41">
                  <c:v>0.7</c:v>
                </c:pt>
                <c:pt idx="42">
                  <c:v>0.7</c:v>
                </c:pt>
                <c:pt idx="43">
                  <c:v>0.9</c:v>
                </c:pt>
                <c:pt idx="44">
                  <c:v>0.9</c:v>
                </c:pt>
                <c:pt idx="45">
                  <c:v>0.7</c:v>
                </c:pt>
                <c:pt idx="46">
                  <c:v>0.9</c:v>
                </c:pt>
                <c:pt idx="47">
                  <c:v>0.5</c:v>
                </c:pt>
                <c:pt idx="48">
                  <c:v>0.7</c:v>
                </c:pt>
                <c:pt idx="49">
                  <c:v>0.7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'33LC'!$G$2</c:f>
              <c:strCache>
                <c:ptCount val="1"/>
                <c:pt idx="0">
                  <c:v>144</c:v>
                </c:pt>
              </c:strCache>
            </c:strRef>
          </c:tx>
          <c:val>
            <c:numRef>
              <c:f>'33LC'!$G$3:$G$52</c:f>
              <c:numCache>
                <c:formatCode>General</c:formatCode>
                <c:ptCount val="50"/>
                <c:pt idx="0">
                  <c:v>0.5</c:v>
                </c:pt>
                <c:pt idx="1">
                  <c:v>0.6</c:v>
                </c:pt>
                <c:pt idx="2">
                  <c:v>0.5</c:v>
                </c:pt>
                <c:pt idx="3">
                  <c:v>0.6</c:v>
                </c:pt>
                <c:pt idx="4">
                  <c:v>0.6</c:v>
                </c:pt>
                <c:pt idx="5">
                  <c:v>0.7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0.6</c:v>
                </c:pt>
                <c:pt idx="10">
                  <c:v>0.7</c:v>
                </c:pt>
                <c:pt idx="11">
                  <c:v>0.5</c:v>
                </c:pt>
                <c:pt idx="12">
                  <c:v>0.7</c:v>
                </c:pt>
                <c:pt idx="13">
                  <c:v>0.6</c:v>
                </c:pt>
                <c:pt idx="14">
                  <c:v>0.7</c:v>
                </c:pt>
                <c:pt idx="15">
                  <c:v>0.6</c:v>
                </c:pt>
                <c:pt idx="16">
                  <c:v>0.4</c:v>
                </c:pt>
                <c:pt idx="17">
                  <c:v>0.7</c:v>
                </c:pt>
                <c:pt idx="18">
                  <c:v>0.6</c:v>
                </c:pt>
                <c:pt idx="19">
                  <c:v>0.5</c:v>
                </c:pt>
                <c:pt idx="20">
                  <c:v>0.6</c:v>
                </c:pt>
                <c:pt idx="21">
                  <c:v>0.5</c:v>
                </c:pt>
                <c:pt idx="22">
                  <c:v>0.5</c:v>
                </c:pt>
                <c:pt idx="23">
                  <c:v>0.6</c:v>
                </c:pt>
                <c:pt idx="24">
                  <c:v>0.5</c:v>
                </c:pt>
                <c:pt idx="25">
                  <c:v>0.5</c:v>
                </c:pt>
                <c:pt idx="26">
                  <c:v>0.7</c:v>
                </c:pt>
                <c:pt idx="27">
                  <c:v>0.6</c:v>
                </c:pt>
                <c:pt idx="28">
                  <c:v>0.7</c:v>
                </c:pt>
                <c:pt idx="29">
                  <c:v>0.7</c:v>
                </c:pt>
                <c:pt idx="30">
                  <c:v>0.9</c:v>
                </c:pt>
                <c:pt idx="31">
                  <c:v>0.6</c:v>
                </c:pt>
                <c:pt idx="32">
                  <c:v>0.5</c:v>
                </c:pt>
                <c:pt idx="33">
                  <c:v>0.6</c:v>
                </c:pt>
                <c:pt idx="34">
                  <c:v>0.5</c:v>
                </c:pt>
                <c:pt idx="35">
                  <c:v>0.6</c:v>
                </c:pt>
                <c:pt idx="36">
                  <c:v>0.6</c:v>
                </c:pt>
                <c:pt idx="37">
                  <c:v>0.5</c:v>
                </c:pt>
                <c:pt idx="38">
                  <c:v>0.6</c:v>
                </c:pt>
                <c:pt idx="39">
                  <c:v>0.6</c:v>
                </c:pt>
                <c:pt idx="40">
                  <c:v>0.5</c:v>
                </c:pt>
                <c:pt idx="41">
                  <c:v>0.7</c:v>
                </c:pt>
                <c:pt idx="42">
                  <c:v>0.6</c:v>
                </c:pt>
                <c:pt idx="43">
                  <c:v>0.7</c:v>
                </c:pt>
                <c:pt idx="44">
                  <c:v>0.7</c:v>
                </c:pt>
                <c:pt idx="45">
                  <c:v>0.7</c:v>
                </c:pt>
                <c:pt idx="46">
                  <c:v>0.7</c:v>
                </c:pt>
                <c:pt idx="47">
                  <c:v>0.7</c:v>
                </c:pt>
                <c:pt idx="48">
                  <c:v>0.6</c:v>
                </c:pt>
                <c:pt idx="49">
                  <c:v>0.4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'33LC'!$H$2</c:f>
              <c:strCache>
                <c:ptCount val="1"/>
                <c:pt idx="0">
                  <c:v>170</c:v>
                </c:pt>
              </c:strCache>
            </c:strRef>
          </c:tx>
          <c:val>
            <c:numRef>
              <c:f>'33LC'!$H$3:$H$52</c:f>
              <c:numCache>
                <c:formatCode>General</c:formatCode>
                <c:ptCount val="50"/>
                <c:pt idx="0">
                  <c:v>0.5</c:v>
                </c:pt>
                <c:pt idx="1">
                  <c:v>0.6</c:v>
                </c:pt>
                <c:pt idx="2">
                  <c:v>0.4</c:v>
                </c:pt>
                <c:pt idx="3">
                  <c:v>0.5</c:v>
                </c:pt>
                <c:pt idx="4">
                  <c:v>0.5</c:v>
                </c:pt>
                <c:pt idx="5">
                  <c:v>0.6</c:v>
                </c:pt>
                <c:pt idx="6">
                  <c:v>0.5</c:v>
                </c:pt>
                <c:pt idx="7">
                  <c:v>0.4</c:v>
                </c:pt>
                <c:pt idx="8">
                  <c:v>0.6</c:v>
                </c:pt>
                <c:pt idx="9">
                  <c:v>0.5</c:v>
                </c:pt>
                <c:pt idx="10">
                  <c:v>0.6</c:v>
                </c:pt>
                <c:pt idx="11">
                  <c:v>0.7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0.5</c:v>
                </c:pt>
                <c:pt idx="17">
                  <c:v>0.7</c:v>
                </c:pt>
                <c:pt idx="18">
                  <c:v>0.5</c:v>
                </c:pt>
                <c:pt idx="19">
                  <c:v>0.6</c:v>
                </c:pt>
                <c:pt idx="20">
                  <c:v>0.6</c:v>
                </c:pt>
                <c:pt idx="21">
                  <c:v>0.5</c:v>
                </c:pt>
                <c:pt idx="22">
                  <c:v>0.4</c:v>
                </c:pt>
                <c:pt idx="23">
                  <c:v>0.6</c:v>
                </c:pt>
                <c:pt idx="24">
                  <c:v>0.4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0.7</c:v>
                </c:pt>
                <c:pt idx="31">
                  <c:v>0.6</c:v>
                </c:pt>
                <c:pt idx="32">
                  <c:v>0.5</c:v>
                </c:pt>
                <c:pt idx="33">
                  <c:v>0.5</c:v>
                </c:pt>
                <c:pt idx="34">
                  <c:v>0.6</c:v>
                </c:pt>
                <c:pt idx="35">
                  <c:v>0.5</c:v>
                </c:pt>
                <c:pt idx="36">
                  <c:v>0.4</c:v>
                </c:pt>
                <c:pt idx="37">
                  <c:v>0.5</c:v>
                </c:pt>
                <c:pt idx="38">
                  <c:v>0.4</c:v>
                </c:pt>
                <c:pt idx="39">
                  <c:v>0.5</c:v>
                </c:pt>
                <c:pt idx="40">
                  <c:v>0.5</c:v>
                </c:pt>
                <c:pt idx="41">
                  <c:v>0.6</c:v>
                </c:pt>
                <c:pt idx="42">
                  <c:v>0.4</c:v>
                </c:pt>
                <c:pt idx="43">
                  <c:v>0.5</c:v>
                </c:pt>
                <c:pt idx="44">
                  <c:v>0.6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0.6</c:v>
                </c:pt>
                <c:pt idx="49">
                  <c:v>0.5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'33LC'!$I$2</c:f>
              <c:strCache>
                <c:ptCount val="1"/>
                <c:pt idx="0">
                  <c:v>150</c:v>
                </c:pt>
              </c:strCache>
            </c:strRef>
          </c:tx>
          <c:val>
            <c:numRef>
              <c:f>'33LC'!$I$3:$I$52</c:f>
              <c:numCache>
                <c:formatCode>General</c:formatCode>
                <c:ptCount val="50"/>
                <c:pt idx="0">
                  <c:v>0.7</c:v>
                </c:pt>
                <c:pt idx="1">
                  <c:v>1.2</c:v>
                </c:pt>
                <c:pt idx="2">
                  <c:v>1.1000000000000001</c:v>
                </c:pt>
                <c:pt idx="3">
                  <c:v>0.9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0.6</c:v>
                </c:pt>
                <c:pt idx="8">
                  <c:v>0.9</c:v>
                </c:pt>
                <c:pt idx="9">
                  <c:v>0.6</c:v>
                </c:pt>
                <c:pt idx="10">
                  <c:v>0.5</c:v>
                </c:pt>
                <c:pt idx="11">
                  <c:v>0.6</c:v>
                </c:pt>
                <c:pt idx="12">
                  <c:v>1.1000000000000001</c:v>
                </c:pt>
                <c:pt idx="13">
                  <c:v>0.9</c:v>
                </c:pt>
                <c:pt idx="14">
                  <c:v>1.1000000000000001</c:v>
                </c:pt>
                <c:pt idx="15">
                  <c:v>1</c:v>
                </c:pt>
                <c:pt idx="16">
                  <c:v>1</c:v>
                </c:pt>
                <c:pt idx="17">
                  <c:v>0.9</c:v>
                </c:pt>
                <c:pt idx="18">
                  <c:v>0.5</c:v>
                </c:pt>
                <c:pt idx="19">
                  <c:v>0.5</c:v>
                </c:pt>
                <c:pt idx="20">
                  <c:v>0.7</c:v>
                </c:pt>
                <c:pt idx="21">
                  <c:v>0.7</c:v>
                </c:pt>
                <c:pt idx="22">
                  <c:v>1.1000000000000001</c:v>
                </c:pt>
                <c:pt idx="23">
                  <c:v>1.2</c:v>
                </c:pt>
                <c:pt idx="24">
                  <c:v>0.9</c:v>
                </c:pt>
                <c:pt idx="25">
                  <c:v>1.1000000000000001</c:v>
                </c:pt>
                <c:pt idx="26">
                  <c:v>1.1000000000000001</c:v>
                </c:pt>
                <c:pt idx="27">
                  <c:v>1.1000000000000001</c:v>
                </c:pt>
                <c:pt idx="28">
                  <c:v>0.7</c:v>
                </c:pt>
                <c:pt idx="29">
                  <c:v>1.1000000000000001</c:v>
                </c:pt>
                <c:pt idx="30">
                  <c:v>0.6</c:v>
                </c:pt>
                <c:pt idx="31">
                  <c:v>1.1000000000000001</c:v>
                </c:pt>
                <c:pt idx="32">
                  <c:v>0.9</c:v>
                </c:pt>
                <c:pt idx="33">
                  <c:v>0.9</c:v>
                </c:pt>
                <c:pt idx="34">
                  <c:v>1.1000000000000001</c:v>
                </c:pt>
                <c:pt idx="35">
                  <c:v>0.5</c:v>
                </c:pt>
                <c:pt idx="36">
                  <c:v>1.2</c:v>
                </c:pt>
                <c:pt idx="37">
                  <c:v>1.1000000000000001</c:v>
                </c:pt>
                <c:pt idx="38">
                  <c:v>1.1000000000000001</c:v>
                </c:pt>
                <c:pt idx="39">
                  <c:v>0.7</c:v>
                </c:pt>
                <c:pt idx="40">
                  <c:v>1.1000000000000001</c:v>
                </c:pt>
                <c:pt idx="41">
                  <c:v>0.9</c:v>
                </c:pt>
                <c:pt idx="42">
                  <c:v>0.9</c:v>
                </c:pt>
                <c:pt idx="43">
                  <c:v>1</c:v>
                </c:pt>
                <c:pt idx="44">
                  <c:v>0.9</c:v>
                </c:pt>
                <c:pt idx="45">
                  <c:v>0.9</c:v>
                </c:pt>
                <c:pt idx="46">
                  <c:v>0.9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31808"/>
        <c:axId val="71033600"/>
      </c:lineChart>
      <c:catAx>
        <c:axId val="71031808"/>
        <c:scaling>
          <c:orientation val="minMax"/>
        </c:scaling>
        <c:delete val="0"/>
        <c:axPos val="b"/>
        <c:majorTickMark val="out"/>
        <c:minorTickMark val="none"/>
        <c:tickLblPos val="nextTo"/>
        <c:crossAx val="71033600"/>
        <c:crosses val="autoZero"/>
        <c:auto val="1"/>
        <c:lblAlgn val="ctr"/>
        <c:lblOffset val="100"/>
        <c:noMultiLvlLbl val="0"/>
      </c:catAx>
      <c:valAx>
        <c:axId val="71033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031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'33RS'!$B$2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'33RS'!$B$3:$B$52</c:f>
              <c:numCache>
                <c:formatCode>General</c:formatCode>
                <c:ptCount val="50"/>
                <c:pt idx="0">
                  <c:v>21.5</c:v>
                </c:pt>
                <c:pt idx="1">
                  <c:v>21.5</c:v>
                </c:pt>
                <c:pt idx="2">
                  <c:v>21.7</c:v>
                </c:pt>
                <c:pt idx="3">
                  <c:v>21.7</c:v>
                </c:pt>
                <c:pt idx="4">
                  <c:v>21.5</c:v>
                </c:pt>
                <c:pt idx="5">
                  <c:v>21.4</c:v>
                </c:pt>
                <c:pt idx="6">
                  <c:v>21.4</c:v>
                </c:pt>
                <c:pt idx="7">
                  <c:v>21.5</c:v>
                </c:pt>
                <c:pt idx="8">
                  <c:v>21.6</c:v>
                </c:pt>
                <c:pt idx="9">
                  <c:v>21.5</c:v>
                </c:pt>
                <c:pt idx="10">
                  <c:v>21.5</c:v>
                </c:pt>
                <c:pt idx="11">
                  <c:v>21.5</c:v>
                </c:pt>
                <c:pt idx="12">
                  <c:v>21.4</c:v>
                </c:pt>
                <c:pt idx="13">
                  <c:v>21.5</c:v>
                </c:pt>
                <c:pt idx="14">
                  <c:v>21.7</c:v>
                </c:pt>
                <c:pt idx="15">
                  <c:v>21.6</c:v>
                </c:pt>
                <c:pt idx="16">
                  <c:v>21.4</c:v>
                </c:pt>
                <c:pt idx="17">
                  <c:v>21.7</c:v>
                </c:pt>
                <c:pt idx="18">
                  <c:v>21.5</c:v>
                </c:pt>
                <c:pt idx="19">
                  <c:v>21.6</c:v>
                </c:pt>
                <c:pt idx="20">
                  <c:v>21.5</c:v>
                </c:pt>
                <c:pt idx="21">
                  <c:v>21.2</c:v>
                </c:pt>
                <c:pt idx="22">
                  <c:v>21.6</c:v>
                </c:pt>
                <c:pt idx="23">
                  <c:v>21.2</c:v>
                </c:pt>
                <c:pt idx="24">
                  <c:v>21.6</c:v>
                </c:pt>
                <c:pt idx="25">
                  <c:v>21.6</c:v>
                </c:pt>
                <c:pt idx="26">
                  <c:v>21.4</c:v>
                </c:pt>
                <c:pt idx="27">
                  <c:v>21.4</c:v>
                </c:pt>
                <c:pt idx="28">
                  <c:v>21.4</c:v>
                </c:pt>
                <c:pt idx="29">
                  <c:v>21.4</c:v>
                </c:pt>
                <c:pt idx="30">
                  <c:v>21.7</c:v>
                </c:pt>
                <c:pt idx="31">
                  <c:v>21.4</c:v>
                </c:pt>
                <c:pt idx="32">
                  <c:v>21.6</c:v>
                </c:pt>
                <c:pt idx="33">
                  <c:v>21.2</c:v>
                </c:pt>
                <c:pt idx="34">
                  <c:v>21.7</c:v>
                </c:pt>
                <c:pt idx="35">
                  <c:v>21.2</c:v>
                </c:pt>
                <c:pt idx="36">
                  <c:v>21.6</c:v>
                </c:pt>
                <c:pt idx="37">
                  <c:v>21.6</c:v>
                </c:pt>
                <c:pt idx="38">
                  <c:v>21.6</c:v>
                </c:pt>
                <c:pt idx="39">
                  <c:v>21.7</c:v>
                </c:pt>
                <c:pt idx="40">
                  <c:v>21.5</c:v>
                </c:pt>
                <c:pt idx="41">
                  <c:v>21.4</c:v>
                </c:pt>
                <c:pt idx="42">
                  <c:v>21.6</c:v>
                </c:pt>
                <c:pt idx="43">
                  <c:v>21.6</c:v>
                </c:pt>
                <c:pt idx="44">
                  <c:v>21.6</c:v>
                </c:pt>
                <c:pt idx="45">
                  <c:v>21.4</c:v>
                </c:pt>
                <c:pt idx="46">
                  <c:v>21.4</c:v>
                </c:pt>
                <c:pt idx="47">
                  <c:v>21.4</c:v>
                </c:pt>
                <c:pt idx="48">
                  <c:v>21.6</c:v>
                </c:pt>
                <c:pt idx="49">
                  <c:v>21.5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'33RS'!$C$2</c:f>
              <c:strCache>
                <c:ptCount val="1"/>
                <c:pt idx="0">
                  <c:v>172</c:v>
                </c:pt>
              </c:strCache>
            </c:strRef>
          </c:tx>
          <c:val>
            <c:numRef>
              <c:f>'33RS'!$C$3:$C$52</c:f>
              <c:numCache>
                <c:formatCode>General</c:formatCode>
                <c:ptCount val="50"/>
                <c:pt idx="0">
                  <c:v>19.5</c:v>
                </c:pt>
                <c:pt idx="1">
                  <c:v>19.7</c:v>
                </c:pt>
                <c:pt idx="2">
                  <c:v>19.5</c:v>
                </c:pt>
                <c:pt idx="3">
                  <c:v>19.5</c:v>
                </c:pt>
                <c:pt idx="4">
                  <c:v>19.5</c:v>
                </c:pt>
                <c:pt idx="5">
                  <c:v>19.399999999999999</c:v>
                </c:pt>
                <c:pt idx="6">
                  <c:v>19.5</c:v>
                </c:pt>
                <c:pt idx="7">
                  <c:v>19.7</c:v>
                </c:pt>
                <c:pt idx="8">
                  <c:v>19.399999999999999</c:v>
                </c:pt>
                <c:pt idx="9">
                  <c:v>19.2</c:v>
                </c:pt>
                <c:pt idx="10">
                  <c:v>19.2</c:v>
                </c:pt>
                <c:pt idx="11">
                  <c:v>19.2</c:v>
                </c:pt>
                <c:pt idx="12">
                  <c:v>19</c:v>
                </c:pt>
                <c:pt idx="13">
                  <c:v>19.3</c:v>
                </c:pt>
                <c:pt idx="14">
                  <c:v>19.3</c:v>
                </c:pt>
                <c:pt idx="15">
                  <c:v>19.2</c:v>
                </c:pt>
                <c:pt idx="16">
                  <c:v>19.399999999999999</c:v>
                </c:pt>
                <c:pt idx="17">
                  <c:v>19.2</c:v>
                </c:pt>
                <c:pt idx="18">
                  <c:v>19</c:v>
                </c:pt>
                <c:pt idx="19">
                  <c:v>19.399999999999999</c:v>
                </c:pt>
                <c:pt idx="20">
                  <c:v>19.2</c:v>
                </c:pt>
                <c:pt idx="21">
                  <c:v>19</c:v>
                </c:pt>
                <c:pt idx="22">
                  <c:v>19.2</c:v>
                </c:pt>
                <c:pt idx="23">
                  <c:v>19</c:v>
                </c:pt>
                <c:pt idx="24">
                  <c:v>19.2</c:v>
                </c:pt>
                <c:pt idx="25">
                  <c:v>19.2</c:v>
                </c:pt>
                <c:pt idx="26">
                  <c:v>19.2</c:v>
                </c:pt>
                <c:pt idx="27">
                  <c:v>19.2</c:v>
                </c:pt>
                <c:pt idx="28">
                  <c:v>19.2</c:v>
                </c:pt>
                <c:pt idx="29">
                  <c:v>19.399999999999999</c:v>
                </c:pt>
                <c:pt idx="30">
                  <c:v>18.899999999999999</c:v>
                </c:pt>
                <c:pt idx="31">
                  <c:v>19.3</c:v>
                </c:pt>
                <c:pt idx="32">
                  <c:v>19.2</c:v>
                </c:pt>
                <c:pt idx="33">
                  <c:v>18.899999999999999</c:v>
                </c:pt>
                <c:pt idx="34">
                  <c:v>19.2</c:v>
                </c:pt>
                <c:pt idx="35">
                  <c:v>19</c:v>
                </c:pt>
                <c:pt idx="36">
                  <c:v>19.399999999999999</c:v>
                </c:pt>
                <c:pt idx="37">
                  <c:v>19.2</c:v>
                </c:pt>
                <c:pt idx="38">
                  <c:v>18.899999999999999</c:v>
                </c:pt>
                <c:pt idx="39">
                  <c:v>19</c:v>
                </c:pt>
                <c:pt idx="40">
                  <c:v>19.3</c:v>
                </c:pt>
                <c:pt idx="41">
                  <c:v>19</c:v>
                </c:pt>
                <c:pt idx="42">
                  <c:v>19.2</c:v>
                </c:pt>
                <c:pt idx="43">
                  <c:v>19.2</c:v>
                </c:pt>
                <c:pt idx="44">
                  <c:v>19</c:v>
                </c:pt>
                <c:pt idx="45">
                  <c:v>18.899999999999999</c:v>
                </c:pt>
                <c:pt idx="46">
                  <c:v>18.8</c:v>
                </c:pt>
                <c:pt idx="47">
                  <c:v>19</c:v>
                </c:pt>
                <c:pt idx="48">
                  <c:v>19.3</c:v>
                </c:pt>
                <c:pt idx="49">
                  <c:v>19.2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'33RS'!$D$2</c:f>
              <c:strCache>
                <c:ptCount val="1"/>
                <c:pt idx="0">
                  <c:v>123</c:v>
                </c:pt>
              </c:strCache>
            </c:strRef>
          </c:tx>
          <c:val>
            <c:numRef>
              <c:f>'33RS'!$D$3:$D$52</c:f>
              <c:numCache>
                <c:formatCode>General</c:formatCode>
                <c:ptCount val="50"/>
                <c:pt idx="0">
                  <c:v>18.7</c:v>
                </c:pt>
                <c:pt idx="1">
                  <c:v>18.7</c:v>
                </c:pt>
                <c:pt idx="2">
                  <c:v>18.7</c:v>
                </c:pt>
                <c:pt idx="3">
                  <c:v>18.7</c:v>
                </c:pt>
                <c:pt idx="4">
                  <c:v>18.7</c:v>
                </c:pt>
                <c:pt idx="5">
                  <c:v>18.8</c:v>
                </c:pt>
                <c:pt idx="6">
                  <c:v>18.7</c:v>
                </c:pt>
                <c:pt idx="7">
                  <c:v>18.7</c:v>
                </c:pt>
                <c:pt idx="8">
                  <c:v>18.7</c:v>
                </c:pt>
                <c:pt idx="9">
                  <c:v>18.7</c:v>
                </c:pt>
                <c:pt idx="10">
                  <c:v>18.7</c:v>
                </c:pt>
                <c:pt idx="11">
                  <c:v>18.8</c:v>
                </c:pt>
                <c:pt idx="12">
                  <c:v>18.7</c:v>
                </c:pt>
                <c:pt idx="13">
                  <c:v>18.899999999999999</c:v>
                </c:pt>
                <c:pt idx="14">
                  <c:v>18.600000000000001</c:v>
                </c:pt>
                <c:pt idx="15">
                  <c:v>18.7</c:v>
                </c:pt>
                <c:pt idx="16">
                  <c:v>18.8</c:v>
                </c:pt>
                <c:pt idx="17">
                  <c:v>18.8</c:v>
                </c:pt>
                <c:pt idx="18">
                  <c:v>18.8</c:v>
                </c:pt>
                <c:pt idx="19">
                  <c:v>18.899999999999999</c:v>
                </c:pt>
                <c:pt idx="20">
                  <c:v>18.7</c:v>
                </c:pt>
                <c:pt idx="21">
                  <c:v>19</c:v>
                </c:pt>
                <c:pt idx="22">
                  <c:v>18.8</c:v>
                </c:pt>
                <c:pt idx="23">
                  <c:v>18.7</c:v>
                </c:pt>
                <c:pt idx="24">
                  <c:v>18.7</c:v>
                </c:pt>
                <c:pt idx="25">
                  <c:v>18.8</c:v>
                </c:pt>
                <c:pt idx="26">
                  <c:v>18.899999999999999</c:v>
                </c:pt>
                <c:pt idx="27">
                  <c:v>18.8</c:v>
                </c:pt>
                <c:pt idx="28">
                  <c:v>18.7</c:v>
                </c:pt>
                <c:pt idx="29">
                  <c:v>18.8</c:v>
                </c:pt>
                <c:pt idx="30">
                  <c:v>18.600000000000001</c:v>
                </c:pt>
                <c:pt idx="31">
                  <c:v>18.8</c:v>
                </c:pt>
                <c:pt idx="32">
                  <c:v>18.8</c:v>
                </c:pt>
                <c:pt idx="33">
                  <c:v>18.7</c:v>
                </c:pt>
                <c:pt idx="34">
                  <c:v>18.899999999999999</c:v>
                </c:pt>
                <c:pt idx="35">
                  <c:v>18.8</c:v>
                </c:pt>
                <c:pt idx="36">
                  <c:v>18.899999999999999</c:v>
                </c:pt>
                <c:pt idx="37">
                  <c:v>18.7</c:v>
                </c:pt>
                <c:pt idx="38">
                  <c:v>18.7</c:v>
                </c:pt>
                <c:pt idx="39">
                  <c:v>18.600000000000001</c:v>
                </c:pt>
                <c:pt idx="40">
                  <c:v>18.8</c:v>
                </c:pt>
                <c:pt idx="41">
                  <c:v>18.8</c:v>
                </c:pt>
                <c:pt idx="42">
                  <c:v>18.899999999999999</c:v>
                </c:pt>
                <c:pt idx="43">
                  <c:v>18.600000000000001</c:v>
                </c:pt>
                <c:pt idx="44">
                  <c:v>18.7</c:v>
                </c:pt>
                <c:pt idx="45">
                  <c:v>18.899999999999999</c:v>
                </c:pt>
                <c:pt idx="46">
                  <c:v>18.7</c:v>
                </c:pt>
                <c:pt idx="47">
                  <c:v>19</c:v>
                </c:pt>
                <c:pt idx="48">
                  <c:v>18.8</c:v>
                </c:pt>
                <c:pt idx="49">
                  <c:v>18.7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'33RS'!$E$2</c:f>
              <c:strCache>
                <c:ptCount val="1"/>
                <c:pt idx="0">
                  <c:v>217</c:v>
                </c:pt>
              </c:strCache>
            </c:strRef>
          </c:tx>
          <c:val>
            <c:numRef>
              <c:f>'33RS'!$E$3:$E$52</c:f>
              <c:numCache>
                <c:formatCode>General</c:formatCode>
                <c:ptCount val="50"/>
                <c:pt idx="0">
                  <c:v>19.899999999999999</c:v>
                </c:pt>
                <c:pt idx="1">
                  <c:v>19.8</c:v>
                </c:pt>
                <c:pt idx="2">
                  <c:v>19.899999999999999</c:v>
                </c:pt>
                <c:pt idx="3">
                  <c:v>19.8</c:v>
                </c:pt>
                <c:pt idx="4">
                  <c:v>19.7</c:v>
                </c:pt>
                <c:pt idx="5">
                  <c:v>19.7</c:v>
                </c:pt>
                <c:pt idx="6">
                  <c:v>19.7</c:v>
                </c:pt>
                <c:pt idx="7">
                  <c:v>19.8</c:v>
                </c:pt>
                <c:pt idx="8">
                  <c:v>19.7</c:v>
                </c:pt>
                <c:pt idx="9">
                  <c:v>19.8</c:v>
                </c:pt>
                <c:pt idx="10">
                  <c:v>19.7</c:v>
                </c:pt>
                <c:pt idx="11">
                  <c:v>19.8</c:v>
                </c:pt>
                <c:pt idx="12">
                  <c:v>19.7</c:v>
                </c:pt>
                <c:pt idx="13">
                  <c:v>19.7</c:v>
                </c:pt>
                <c:pt idx="14">
                  <c:v>19.5</c:v>
                </c:pt>
                <c:pt idx="15">
                  <c:v>19.5</c:v>
                </c:pt>
                <c:pt idx="16">
                  <c:v>19.7</c:v>
                </c:pt>
                <c:pt idx="17">
                  <c:v>19.5</c:v>
                </c:pt>
                <c:pt idx="18">
                  <c:v>19.7</c:v>
                </c:pt>
                <c:pt idx="19">
                  <c:v>19.8</c:v>
                </c:pt>
                <c:pt idx="20">
                  <c:v>19.399999999999999</c:v>
                </c:pt>
                <c:pt idx="21">
                  <c:v>19.5</c:v>
                </c:pt>
                <c:pt idx="22">
                  <c:v>19.7</c:v>
                </c:pt>
                <c:pt idx="23">
                  <c:v>19.7</c:v>
                </c:pt>
                <c:pt idx="24">
                  <c:v>19.5</c:v>
                </c:pt>
                <c:pt idx="25">
                  <c:v>19.7</c:v>
                </c:pt>
                <c:pt idx="26">
                  <c:v>19.7</c:v>
                </c:pt>
                <c:pt idx="27">
                  <c:v>19.5</c:v>
                </c:pt>
                <c:pt idx="28">
                  <c:v>19.5</c:v>
                </c:pt>
                <c:pt idx="29">
                  <c:v>19.7</c:v>
                </c:pt>
                <c:pt idx="30">
                  <c:v>19.7</c:v>
                </c:pt>
                <c:pt idx="31">
                  <c:v>19.399999999999999</c:v>
                </c:pt>
                <c:pt idx="32">
                  <c:v>19.5</c:v>
                </c:pt>
                <c:pt idx="33">
                  <c:v>19.7</c:v>
                </c:pt>
                <c:pt idx="34">
                  <c:v>19.7</c:v>
                </c:pt>
                <c:pt idx="35">
                  <c:v>19.7</c:v>
                </c:pt>
                <c:pt idx="36">
                  <c:v>19.399999999999999</c:v>
                </c:pt>
                <c:pt idx="37">
                  <c:v>19.5</c:v>
                </c:pt>
                <c:pt idx="38">
                  <c:v>19.5</c:v>
                </c:pt>
                <c:pt idx="39">
                  <c:v>19.5</c:v>
                </c:pt>
                <c:pt idx="40">
                  <c:v>19.399999999999999</c:v>
                </c:pt>
                <c:pt idx="41">
                  <c:v>19.399999999999999</c:v>
                </c:pt>
                <c:pt idx="42">
                  <c:v>19.399999999999999</c:v>
                </c:pt>
                <c:pt idx="43">
                  <c:v>19.5</c:v>
                </c:pt>
                <c:pt idx="44">
                  <c:v>19.5</c:v>
                </c:pt>
                <c:pt idx="45">
                  <c:v>19.7</c:v>
                </c:pt>
                <c:pt idx="46">
                  <c:v>19.7</c:v>
                </c:pt>
                <c:pt idx="47">
                  <c:v>19.5</c:v>
                </c:pt>
                <c:pt idx="48">
                  <c:v>19.5</c:v>
                </c:pt>
                <c:pt idx="49">
                  <c:v>19.5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'33RS'!$F$2</c:f>
              <c:strCache>
                <c:ptCount val="1"/>
                <c:pt idx="0">
                  <c:v>1</c:v>
                </c:pt>
              </c:strCache>
            </c:strRef>
          </c:tx>
          <c:val>
            <c:numRef>
              <c:f>'33RS'!$F$3:$F$52</c:f>
              <c:numCache>
                <c:formatCode>General</c:formatCode>
                <c:ptCount val="50"/>
                <c:pt idx="0">
                  <c:v>20.5</c:v>
                </c:pt>
                <c:pt idx="1">
                  <c:v>20.100000000000001</c:v>
                </c:pt>
                <c:pt idx="2">
                  <c:v>20.3</c:v>
                </c:pt>
                <c:pt idx="3">
                  <c:v>20.3</c:v>
                </c:pt>
                <c:pt idx="4">
                  <c:v>20.3</c:v>
                </c:pt>
                <c:pt idx="5">
                  <c:v>20.3</c:v>
                </c:pt>
                <c:pt idx="6">
                  <c:v>20</c:v>
                </c:pt>
                <c:pt idx="7">
                  <c:v>20.399999999999999</c:v>
                </c:pt>
                <c:pt idx="8">
                  <c:v>20.5</c:v>
                </c:pt>
                <c:pt idx="9">
                  <c:v>20.399999999999999</c:v>
                </c:pt>
                <c:pt idx="10">
                  <c:v>20.100000000000001</c:v>
                </c:pt>
                <c:pt idx="11">
                  <c:v>20.3</c:v>
                </c:pt>
                <c:pt idx="12">
                  <c:v>20.100000000000001</c:v>
                </c:pt>
                <c:pt idx="13">
                  <c:v>20.3</c:v>
                </c:pt>
                <c:pt idx="14">
                  <c:v>20.3</c:v>
                </c:pt>
                <c:pt idx="15">
                  <c:v>20.100000000000001</c:v>
                </c:pt>
                <c:pt idx="16">
                  <c:v>20.3</c:v>
                </c:pt>
                <c:pt idx="17">
                  <c:v>20.100000000000001</c:v>
                </c:pt>
                <c:pt idx="18">
                  <c:v>20.399999999999999</c:v>
                </c:pt>
                <c:pt idx="19">
                  <c:v>20</c:v>
                </c:pt>
                <c:pt idx="20">
                  <c:v>19.899999999999999</c:v>
                </c:pt>
                <c:pt idx="21">
                  <c:v>20.3</c:v>
                </c:pt>
                <c:pt idx="22">
                  <c:v>19.8</c:v>
                </c:pt>
                <c:pt idx="23">
                  <c:v>20.3</c:v>
                </c:pt>
                <c:pt idx="24">
                  <c:v>20.3</c:v>
                </c:pt>
                <c:pt idx="25">
                  <c:v>19.8</c:v>
                </c:pt>
                <c:pt idx="26">
                  <c:v>20.399999999999999</c:v>
                </c:pt>
                <c:pt idx="27">
                  <c:v>20.399999999999999</c:v>
                </c:pt>
                <c:pt idx="28">
                  <c:v>20.3</c:v>
                </c:pt>
                <c:pt idx="29">
                  <c:v>20.100000000000001</c:v>
                </c:pt>
                <c:pt idx="30">
                  <c:v>20.3</c:v>
                </c:pt>
                <c:pt idx="31">
                  <c:v>20.100000000000001</c:v>
                </c:pt>
                <c:pt idx="32">
                  <c:v>20</c:v>
                </c:pt>
                <c:pt idx="33">
                  <c:v>20.3</c:v>
                </c:pt>
                <c:pt idx="34">
                  <c:v>20.3</c:v>
                </c:pt>
                <c:pt idx="35">
                  <c:v>20.3</c:v>
                </c:pt>
                <c:pt idx="36">
                  <c:v>20</c:v>
                </c:pt>
                <c:pt idx="37">
                  <c:v>20.399999999999999</c:v>
                </c:pt>
                <c:pt idx="38">
                  <c:v>20.100000000000001</c:v>
                </c:pt>
                <c:pt idx="39">
                  <c:v>20.100000000000001</c:v>
                </c:pt>
                <c:pt idx="40">
                  <c:v>20.100000000000001</c:v>
                </c:pt>
                <c:pt idx="41">
                  <c:v>20.3</c:v>
                </c:pt>
                <c:pt idx="42">
                  <c:v>20.100000000000001</c:v>
                </c:pt>
                <c:pt idx="43">
                  <c:v>20.100000000000001</c:v>
                </c:pt>
                <c:pt idx="44">
                  <c:v>20.3</c:v>
                </c:pt>
                <c:pt idx="45">
                  <c:v>20.100000000000001</c:v>
                </c:pt>
                <c:pt idx="46">
                  <c:v>20</c:v>
                </c:pt>
                <c:pt idx="47">
                  <c:v>20</c:v>
                </c:pt>
                <c:pt idx="48">
                  <c:v>20.3</c:v>
                </c:pt>
                <c:pt idx="49">
                  <c:v>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'33RS'!$G$2</c:f>
              <c:strCache>
                <c:ptCount val="1"/>
                <c:pt idx="0">
                  <c:v>144</c:v>
                </c:pt>
              </c:strCache>
            </c:strRef>
          </c:tx>
          <c:val>
            <c:numRef>
              <c:f>'33RS'!$G$3:$G$52</c:f>
              <c:numCache>
                <c:formatCode>General</c:formatCode>
                <c:ptCount val="50"/>
                <c:pt idx="0">
                  <c:v>21</c:v>
                </c:pt>
                <c:pt idx="1">
                  <c:v>21.1</c:v>
                </c:pt>
                <c:pt idx="2">
                  <c:v>20.8</c:v>
                </c:pt>
                <c:pt idx="3">
                  <c:v>20.9</c:v>
                </c:pt>
                <c:pt idx="4">
                  <c:v>21</c:v>
                </c:pt>
                <c:pt idx="5">
                  <c:v>21</c:v>
                </c:pt>
                <c:pt idx="6">
                  <c:v>20.6</c:v>
                </c:pt>
                <c:pt idx="7">
                  <c:v>20.8</c:v>
                </c:pt>
                <c:pt idx="8">
                  <c:v>20.9</c:v>
                </c:pt>
                <c:pt idx="9">
                  <c:v>20.9</c:v>
                </c:pt>
                <c:pt idx="10">
                  <c:v>20.9</c:v>
                </c:pt>
                <c:pt idx="11">
                  <c:v>20.8</c:v>
                </c:pt>
                <c:pt idx="12">
                  <c:v>20.8</c:v>
                </c:pt>
                <c:pt idx="13">
                  <c:v>20.8</c:v>
                </c:pt>
                <c:pt idx="14">
                  <c:v>21</c:v>
                </c:pt>
                <c:pt idx="15">
                  <c:v>20.9</c:v>
                </c:pt>
                <c:pt idx="16">
                  <c:v>20.6</c:v>
                </c:pt>
                <c:pt idx="17">
                  <c:v>20.8</c:v>
                </c:pt>
                <c:pt idx="18">
                  <c:v>20.9</c:v>
                </c:pt>
                <c:pt idx="19">
                  <c:v>20.399999999999999</c:v>
                </c:pt>
                <c:pt idx="20">
                  <c:v>20.8</c:v>
                </c:pt>
                <c:pt idx="21">
                  <c:v>20.6</c:v>
                </c:pt>
                <c:pt idx="22">
                  <c:v>20.6</c:v>
                </c:pt>
                <c:pt idx="23">
                  <c:v>20.6</c:v>
                </c:pt>
                <c:pt idx="24">
                  <c:v>20.8</c:v>
                </c:pt>
                <c:pt idx="25">
                  <c:v>20.6</c:v>
                </c:pt>
                <c:pt idx="26">
                  <c:v>20.6</c:v>
                </c:pt>
                <c:pt idx="27">
                  <c:v>20.8</c:v>
                </c:pt>
                <c:pt idx="28">
                  <c:v>20.5</c:v>
                </c:pt>
                <c:pt idx="29">
                  <c:v>20.5</c:v>
                </c:pt>
                <c:pt idx="30">
                  <c:v>20.9</c:v>
                </c:pt>
                <c:pt idx="31">
                  <c:v>20.8</c:v>
                </c:pt>
                <c:pt idx="32">
                  <c:v>20.6</c:v>
                </c:pt>
                <c:pt idx="33">
                  <c:v>20.8</c:v>
                </c:pt>
                <c:pt idx="34">
                  <c:v>20.6</c:v>
                </c:pt>
                <c:pt idx="35">
                  <c:v>20.8</c:v>
                </c:pt>
                <c:pt idx="36">
                  <c:v>20.6</c:v>
                </c:pt>
                <c:pt idx="37">
                  <c:v>20.8</c:v>
                </c:pt>
                <c:pt idx="38">
                  <c:v>20.9</c:v>
                </c:pt>
                <c:pt idx="39">
                  <c:v>20.8</c:v>
                </c:pt>
                <c:pt idx="40">
                  <c:v>20.8</c:v>
                </c:pt>
                <c:pt idx="41">
                  <c:v>20.9</c:v>
                </c:pt>
                <c:pt idx="42">
                  <c:v>20.8</c:v>
                </c:pt>
                <c:pt idx="43">
                  <c:v>20.8</c:v>
                </c:pt>
                <c:pt idx="44">
                  <c:v>20.9</c:v>
                </c:pt>
                <c:pt idx="45">
                  <c:v>20.6</c:v>
                </c:pt>
                <c:pt idx="46">
                  <c:v>20.8</c:v>
                </c:pt>
                <c:pt idx="47">
                  <c:v>20.6</c:v>
                </c:pt>
                <c:pt idx="48">
                  <c:v>20.6</c:v>
                </c:pt>
                <c:pt idx="49">
                  <c:v>20.5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'33RS'!$H$2</c:f>
              <c:strCache>
                <c:ptCount val="1"/>
                <c:pt idx="0">
                  <c:v>170</c:v>
                </c:pt>
              </c:strCache>
            </c:strRef>
          </c:tx>
          <c:val>
            <c:numRef>
              <c:f>'33RS'!$H$3:$H$52</c:f>
              <c:numCache>
                <c:formatCode>General</c:formatCode>
                <c:ptCount val="50"/>
                <c:pt idx="0">
                  <c:v>19.8</c:v>
                </c:pt>
                <c:pt idx="1">
                  <c:v>20</c:v>
                </c:pt>
                <c:pt idx="2">
                  <c:v>19.899999999999999</c:v>
                </c:pt>
                <c:pt idx="3">
                  <c:v>20</c:v>
                </c:pt>
                <c:pt idx="4">
                  <c:v>19.899999999999999</c:v>
                </c:pt>
                <c:pt idx="5">
                  <c:v>19.899999999999999</c:v>
                </c:pt>
                <c:pt idx="6">
                  <c:v>19.899999999999999</c:v>
                </c:pt>
                <c:pt idx="7">
                  <c:v>19.8</c:v>
                </c:pt>
                <c:pt idx="8">
                  <c:v>20</c:v>
                </c:pt>
                <c:pt idx="9">
                  <c:v>19.8</c:v>
                </c:pt>
                <c:pt idx="10">
                  <c:v>19.899999999999999</c:v>
                </c:pt>
                <c:pt idx="11">
                  <c:v>19.8</c:v>
                </c:pt>
                <c:pt idx="12">
                  <c:v>19.5</c:v>
                </c:pt>
                <c:pt idx="13">
                  <c:v>19.8</c:v>
                </c:pt>
                <c:pt idx="14">
                  <c:v>20</c:v>
                </c:pt>
                <c:pt idx="15">
                  <c:v>19.899999999999999</c:v>
                </c:pt>
                <c:pt idx="16">
                  <c:v>19.7</c:v>
                </c:pt>
                <c:pt idx="17">
                  <c:v>19.899999999999999</c:v>
                </c:pt>
                <c:pt idx="18">
                  <c:v>19.8</c:v>
                </c:pt>
                <c:pt idx="19">
                  <c:v>19.899999999999999</c:v>
                </c:pt>
                <c:pt idx="20">
                  <c:v>19.7</c:v>
                </c:pt>
                <c:pt idx="21">
                  <c:v>19.7</c:v>
                </c:pt>
                <c:pt idx="22">
                  <c:v>19.899999999999999</c:v>
                </c:pt>
                <c:pt idx="23">
                  <c:v>19.7</c:v>
                </c:pt>
                <c:pt idx="24">
                  <c:v>19.899999999999999</c:v>
                </c:pt>
                <c:pt idx="25">
                  <c:v>19.899999999999999</c:v>
                </c:pt>
                <c:pt idx="26">
                  <c:v>19.8</c:v>
                </c:pt>
                <c:pt idx="27">
                  <c:v>19.7</c:v>
                </c:pt>
                <c:pt idx="28">
                  <c:v>19.7</c:v>
                </c:pt>
                <c:pt idx="29">
                  <c:v>19.899999999999999</c:v>
                </c:pt>
                <c:pt idx="30">
                  <c:v>19.8</c:v>
                </c:pt>
                <c:pt idx="31">
                  <c:v>19.899999999999999</c:v>
                </c:pt>
                <c:pt idx="32">
                  <c:v>19.899999999999999</c:v>
                </c:pt>
                <c:pt idx="33">
                  <c:v>19.399999999999999</c:v>
                </c:pt>
                <c:pt idx="34">
                  <c:v>19.899999999999999</c:v>
                </c:pt>
                <c:pt idx="35">
                  <c:v>19.7</c:v>
                </c:pt>
                <c:pt idx="36">
                  <c:v>19.899999999999999</c:v>
                </c:pt>
                <c:pt idx="37">
                  <c:v>19.899999999999999</c:v>
                </c:pt>
                <c:pt idx="38">
                  <c:v>19.899999999999999</c:v>
                </c:pt>
                <c:pt idx="39">
                  <c:v>19.8</c:v>
                </c:pt>
                <c:pt idx="40">
                  <c:v>19.8</c:v>
                </c:pt>
                <c:pt idx="41">
                  <c:v>19.8</c:v>
                </c:pt>
                <c:pt idx="42">
                  <c:v>19.899999999999999</c:v>
                </c:pt>
                <c:pt idx="43">
                  <c:v>19.8</c:v>
                </c:pt>
                <c:pt idx="44">
                  <c:v>19.899999999999999</c:v>
                </c:pt>
                <c:pt idx="45">
                  <c:v>19.8</c:v>
                </c:pt>
                <c:pt idx="46">
                  <c:v>19.8</c:v>
                </c:pt>
                <c:pt idx="47">
                  <c:v>19.7</c:v>
                </c:pt>
                <c:pt idx="48">
                  <c:v>19.899999999999999</c:v>
                </c:pt>
                <c:pt idx="49">
                  <c:v>19.899999999999999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'33RS'!$I$2</c:f>
              <c:strCache>
                <c:ptCount val="1"/>
                <c:pt idx="0">
                  <c:v>150</c:v>
                </c:pt>
              </c:strCache>
            </c:strRef>
          </c:tx>
          <c:val>
            <c:numRef>
              <c:f>'33RS'!$I$3:$I$52</c:f>
              <c:numCache>
                <c:formatCode>General</c:formatCode>
                <c:ptCount val="50"/>
                <c:pt idx="0">
                  <c:v>18.600000000000001</c:v>
                </c:pt>
                <c:pt idx="1">
                  <c:v>18.600000000000001</c:v>
                </c:pt>
                <c:pt idx="2">
                  <c:v>18.7</c:v>
                </c:pt>
                <c:pt idx="3">
                  <c:v>18.7</c:v>
                </c:pt>
                <c:pt idx="4">
                  <c:v>18.8</c:v>
                </c:pt>
                <c:pt idx="5">
                  <c:v>18.8</c:v>
                </c:pt>
                <c:pt idx="6">
                  <c:v>18.8</c:v>
                </c:pt>
                <c:pt idx="7">
                  <c:v>18.399999999999999</c:v>
                </c:pt>
                <c:pt idx="8">
                  <c:v>18.600000000000001</c:v>
                </c:pt>
                <c:pt idx="9">
                  <c:v>18.3</c:v>
                </c:pt>
                <c:pt idx="10">
                  <c:v>18.600000000000001</c:v>
                </c:pt>
                <c:pt idx="11">
                  <c:v>18.600000000000001</c:v>
                </c:pt>
                <c:pt idx="12">
                  <c:v>18.600000000000001</c:v>
                </c:pt>
                <c:pt idx="13">
                  <c:v>18.399999999999999</c:v>
                </c:pt>
                <c:pt idx="14">
                  <c:v>18.600000000000001</c:v>
                </c:pt>
                <c:pt idx="15">
                  <c:v>18.600000000000001</c:v>
                </c:pt>
                <c:pt idx="16">
                  <c:v>18.399999999999999</c:v>
                </c:pt>
                <c:pt idx="17">
                  <c:v>18.600000000000001</c:v>
                </c:pt>
                <c:pt idx="18">
                  <c:v>18.2</c:v>
                </c:pt>
                <c:pt idx="19">
                  <c:v>18.600000000000001</c:v>
                </c:pt>
                <c:pt idx="20">
                  <c:v>18.899999999999999</c:v>
                </c:pt>
                <c:pt idx="21">
                  <c:v>18.7</c:v>
                </c:pt>
                <c:pt idx="22">
                  <c:v>18.7</c:v>
                </c:pt>
                <c:pt idx="23">
                  <c:v>18.7</c:v>
                </c:pt>
                <c:pt idx="24">
                  <c:v>18.600000000000001</c:v>
                </c:pt>
                <c:pt idx="25">
                  <c:v>18.8</c:v>
                </c:pt>
                <c:pt idx="26">
                  <c:v>18.600000000000001</c:v>
                </c:pt>
                <c:pt idx="27">
                  <c:v>18.399999999999999</c:v>
                </c:pt>
                <c:pt idx="28">
                  <c:v>18.899999999999999</c:v>
                </c:pt>
                <c:pt idx="29">
                  <c:v>18.8</c:v>
                </c:pt>
                <c:pt idx="30">
                  <c:v>18.399999999999999</c:v>
                </c:pt>
                <c:pt idx="31">
                  <c:v>18.7</c:v>
                </c:pt>
                <c:pt idx="32">
                  <c:v>18.8</c:v>
                </c:pt>
                <c:pt idx="33">
                  <c:v>18.7</c:v>
                </c:pt>
                <c:pt idx="34">
                  <c:v>18.8</c:v>
                </c:pt>
                <c:pt idx="35">
                  <c:v>18.600000000000001</c:v>
                </c:pt>
                <c:pt idx="36">
                  <c:v>18.899999999999999</c:v>
                </c:pt>
                <c:pt idx="37">
                  <c:v>18.600000000000001</c:v>
                </c:pt>
                <c:pt idx="38">
                  <c:v>18.399999999999999</c:v>
                </c:pt>
                <c:pt idx="39">
                  <c:v>18.7</c:v>
                </c:pt>
                <c:pt idx="40">
                  <c:v>19</c:v>
                </c:pt>
                <c:pt idx="41">
                  <c:v>18.7</c:v>
                </c:pt>
                <c:pt idx="42">
                  <c:v>18.7</c:v>
                </c:pt>
                <c:pt idx="43">
                  <c:v>18.8</c:v>
                </c:pt>
                <c:pt idx="44">
                  <c:v>18.399999999999999</c:v>
                </c:pt>
                <c:pt idx="45">
                  <c:v>18.7</c:v>
                </c:pt>
                <c:pt idx="46">
                  <c:v>18.600000000000001</c:v>
                </c:pt>
                <c:pt idx="47">
                  <c:v>18.600000000000001</c:v>
                </c:pt>
                <c:pt idx="48">
                  <c:v>18.8</c:v>
                </c:pt>
                <c:pt idx="49">
                  <c:v>18.7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03200"/>
        <c:axId val="81609088"/>
      </c:lineChart>
      <c:catAx>
        <c:axId val="81603200"/>
        <c:scaling>
          <c:orientation val="minMax"/>
        </c:scaling>
        <c:delete val="0"/>
        <c:axPos val="b"/>
        <c:majorTickMark val="out"/>
        <c:minorTickMark val="none"/>
        <c:tickLblPos val="nextTo"/>
        <c:crossAx val="81609088"/>
        <c:crosses val="autoZero"/>
        <c:auto val="1"/>
        <c:lblAlgn val="ctr"/>
        <c:lblOffset val="100"/>
        <c:noMultiLvlLbl val="0"/>
      </c:catAx>
      <c:valAx>
        <c:axId val="81609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603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'34LC'!$B$2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'34LC'!$B$3:$B$52</c:f>
              <c:numCache>
                <c:formatCode>General</c:formatCode>
                <c:ptCount val="50"/>
                <c:pt idx="0">
                  <c:v>0.4</c:v>
                </c:pt>
                <c:pt idx="1">
                  <c:v>0.6</c:v>
                </c:pt>
                <c:pt idx="2">
                  <c:v>0.4</c:v>
                </c:pt>
                <c:pt idx="3">
                  <c:v>0.4</c:v>
                </c:pt>
                <c:pt idx="4">
                  <c:v>0.6</c:v>
                </c:pt>
                <c:pt idx="5">
                  <c:v>0.6</c:v>
                </c:pt>
                <c:pt idx="6">
                  <c:v>0.2</c:v>
                </c:pt>
                <c:pt idx="7">
                  <c:v>0.4</c:v>
                </c:pt>
                <c:pt idx="8">
                  <c:v>0.7</c:v>
                </c:pt>
                <c:pt idx="9">
                  <c:v>0.6</c:v>
                </c:pt>
                <c:pt idx="10">
                  <c:v>0.4</c:v>
                </c:pt>
                <c:pt idx="11">
                  <c:v>0.5</c:v>
                </c:pt>
                <c:pt idx="12">
                  <c:v>0.5</c:v>
                </c:pt>
                <c:pt idx="13">
                  <c:v>0.6</c:v>
                </c:pt>
                <c:pt idx="14">
                  <c:v>0.5</c:v>
                </c:pt>
                <c:pt idx="15">
                  <c:v>0.5</c:v>
                </c:pt>
                <c:pt idx="16">
                  <c:v>0.6</c:v>
                </c:pt>
                <c:pt idx="17">
                  <c:v>0.4</c:v>
                </c:pt>
                <c:pt idx="18">
                  <c:v>0.2</c:v>
                </c:pt>
                <c:pt idx="19">
                  <c:v>0.6</c:v>
                </c:pt>
                <c:pt idx="20">
                  <c:v>0.5</c:v>
                </c:pt>
                <c:pt idx="21">
                  <c:v>0.4</c:v>
                </c:pt>
                <c:pt idx="22">
                  <c:v>0.6</c:v>
                </c:pt>
                <c:pt idx="23">
                  <c:v>0.2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0.7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0.7</c:v>
                </c:pt>
                <c:pt idx="32">
                  <c:v>0.7</c:v>
                </c:pt>
                <c:pt idx="33">
                  <c:v>0.4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0.6</c:v>
                </c:pt>
                <c:pt idx="39">
                  <c:v>0.6</c:v>
                </c:pt>
                <c:pt idx="40">
                  <c:v>0.5</c:v>
                </c:pt>
                <c:pt idx="41">
                  <c:v>0.4</c:v>
                </c:pt>
                <c:pt idx="42">
                  <c:v>0.6</c:v>
                </c:pt>
                <c:pt idx="43">
                  <c:v>0.7</c:v>
                </c:pt>
                <c:pt idx="44">
                  <c:v>0.7</c:v>
                </c:pt>
                <c:pt idx="45">
                  <c:v>0.5</c:v>
                </c:pt>
                <c:pt idx="46">
                  <c:v>0.2</c:v>
                </c:pt>
                <c:pt idx="47">
                  <c:v>0.6</c:v>
                </c:pt>
                <c:pt idx="48">
                  <c:v>0.6</c:v>
                </c:pt>
                <c:pt idx="49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'34LC'!$C$2</c:f>
              <c:strCache>
                <c:ptCount val="1"/>
                <c:pt idx="0">
                  <c:v>155</c:v>
                </c:pt>
              </c:strCache>
            </c:strRef>
          </c:tx>
          <c:val>
            <c:numRef>
              <c:f>'34LC'!$C$3:$C$52</c:f>
              <c:numCache>
                <c:formatCode>General</c:formatCode>
                <c:ptCount val="50"/>
                <c:pt idx="0">
                  <c:v>0.6</c:v>
                </c:pt>
                <c:pt idx="1">
                  <c:v>0.4</c:v>
                </c:pt>
                <c:pt idx="2">
                  <c:v>0.2</c:v>
                </c:pt>
                <c:pt idx="3">
                  <c:v>0.5</c:v>
                </c:pt>
                <c:pt idx="4">
                  <c:v>0.5</c:v>
                </c:pt>
                <c:pt idx="5">
                  <c:v>0.1</c:v>
                </c:pt>
                <c:pt idx="6">
                  <c:v>0.4</c:v>
                </c:pt>
                <c:pt idx="7">
                  <c:v>0.2</c:v>
                </c:pt>
                <c:pt idx="8">
                  <c:v>0.4</c:v>
                </c:pt>
                <c:pt idx="9">
                  <c:v>0.5</c:v>
                </c:pt>
                <c:pt idx="10">
                  <c:v>0.6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0.2</c:v>
                </c:pt>
                <c:pt idx="18">
                  <c:v>0.4</c:v>
                </c:pt>
                <c:pt idx="19">
                  <c:v>0.4</c:v>
                </c:pt>
                <c:pt idx="20">
                  <c:v>0.6</c:v>
                </c:pt>
                <c:pt idx="21">
                  <c:v>0.5</c:v>
                </c:pt>
                <c:pt idx="22">
                  <c:v>0.4</c:v>
                </c:pt>
                <c:pt idx="23">
                  <c:v>0.6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0.5</c:v>
                </c:pt>
                <c:pt idx="28">
                  <c:v>0.5</c:v>
                </c:pt>
                <c:pt idx="29">
                  <c:v>0.6</c:v>
                </c:pt>
                <c:pt idx="30">
                  <c:v>0.6</c:v>
                </c:pt>
                <c:pt idx="31">
                  <c:v>0.2</c:v>
                </c:pt>
                <c:pt idx="32">
                  <c:v>0.5</c:v>
                </c:pt>
                <c:pt idx="33">
                  <c:v>0.4</c:v>
                </c:pt>
                <c:pt idx="34">
                  <c:v>0.6</c:v>
                </c:pt>
                <c:pt idx="35">
                  <c:v>0</c:v>
                </c:pt>
                <c:pt idx="36">
                  <c:v>0</c:v>
                </c:pt>
                <c:pt idx="37">
                  <c:v>0.4</c:v>
                </c:pt>
                <c:pt idx="38">
                  <c:v>0.4</c:v>
                </c:pt>
                <c:pt idx="39">
                  <c:v>0.5</c:v>
                </c:pt>
                <c:pt idx="40">
                  <c:v>0.5</c:v>
                </c:pt>
                <c:pt idx="41">
                  <c:v>0.4</c:v>
                </c:pt>
                <c:pt idx="42">
                  <c:v>0.7</c:v>
                </c:pt>
                <c:pt idx="43">
                  <c:v>0.4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0.4</c:v>
                </c:pt>
                <c:pt idx="49">
                  <c:v>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'34LC'!$D$2</c:f>
              <c:strCache>
                <c:ptCount val="1"/>
                <c:pt idx="0">
                  <c:v>6</c:v>
                </c:pt>
              </c:strCache>
            </c:strRef>
          </c:tx>
          <c:val>
            <c:numRef>
              <c:f>'34LC'!$D$3:$D$52</c:f>
              <c:numCache>
                <c:formatCode>General</c:formatCode>
                <c:ptCount val="50"/>
                <c:pt idx="0">
                  <c:v>0.9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0.7</c:v>
                </c:pt>
                <c:pt idx="5">
                  <c:v>0.5</c:v>
                </c:pt>
                <c:pt idx="6">
                  <c:v>0.7</c:v>
                </c:pt>
                <c:pt idx="7">
                  <c:v>0.6</c:v>
                </c:pt>
                <c:pt idx="8">
                  <c:v>0.6</c:v>
                </c:pt>
                <c:pt idx="9">
                  <c:v>0.7</c:v>
                </c:pt>
                <c:pt idx="10">
                  <c:v>0.6</c:v>
                </c:pt>
                <c:pt idx="11">
                  <c:v>0.4</c:v>
                </c:pt>
                <c:pt idx="12">
                  <c:v>0.6</c:v>
                </c:pt>
                <c:pt idx="13">
                  <c:v>0.7</c:v>
                </c:pt>
                <c:pt idx="14">
                  <c:v>0.7</c:v>
                </c:pt>
                <c:pt idx="15">
                  <c:v>0.6</c:v>
                </c:pt>
                <c:pt idx="16">
                  <c:v>0.5</c:v>
                </c:pt>
                <c:pt idx="17">
                  <c:v>0.6</c:v>
                </c:pt>
                <c:pt idx="18">
                  <c:v>0.7</c:v>
                </c:pt>
                <c:pt idx="19">
                  <c:v>0.5</c:v>
                </c:pt>
                <c:pt idx="20">
                  <c:v>0.7</c:v>
                </c:pt>
                <c:pt idx="21">
                  <c:v>0.7</c:v>
                </c:pt>
                <c:pt idx="22">
                  <c:v>0.6</c:v>
                </c:pt>
                <c:pt idx="23">
                  <c:v>0.9</c:v>
                </c:pt>
                <c:pt idx="24">
                  <c:v>0.5</c:v>
                </c:pt>
                <c:pt idx="25">
                  <c:v>0.5</c:v>
                </c:pt>
                <c:pt idx="26">
                  <c:v>0.7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0.5</c:v>
                </c:pt>
                <c:pt idx="33">
                  <c:v>0.4</c:v>
                </c:pt>
                <c:pt idx="34">
                  <c:v>0.6</c:v>
                </c:pt>
                <c:pt idx="35">
                  <c:v>0.5</c:v>
                </c:pt>
                <c:pt idx="36">
                  <c:v>0.6</c:v>
                </c:pt>
                <c:pt idx="37">
                  <c:v>0.6</c:v>
                </c:pt>
                <c:pt idx="38">
                  <c:v>0.5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0.5</c:v>
                </c:pt>
                <c:pt idx="43">
                  <c:v>0.6</c:v>
                </c:pt>
                <c:pt idx="44">
                  <c:v>0.6</c:v>
                </c:pt>
                <c:pt idx="45">
                  <c:v>0.7</c:v>
                </c:pt>
                <c:pt idx="46">
                  <c:v>0.7</c:v>
                </c:pt>
                <c:pt idx="47">
                  <c:v>0.5</c:v>
                </c:pt>
                <c:pt idx="48">
                  <c:v>0.4</c:v>
                </c:pt>
                <c:pt idx="49">
                  <c:v>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'34LC'!$E$2</c:f>
              <c:strCache>
                <c:ptCount val="1"/>
                <c:pt idx="0">
                  <c:v>72</c:v>
                </c:pt>
              </c:strCache>
            </c:strRef>
          </c:tx>
          <c:val>
            <c:numRef>
              <c:f>'34LC'!$E$3:$E$52</c:f>
              <c:numCache>
                <c:formatCode>General</c:formatCode>
                <c:ptCount val="50"/>
                <c:pt idx="0">
                  <c:v>0.4</c:v>
                </c:pt>
                <c:pt idx="1">
                  <c:v>0.5</c:v>
                </c:pt>
                <c:pt idx="2">
                  <c:v>0.5</c:v>
                </c:pt>
                <c:pt idx="3">
                  <c:v>0.4</c:v>
                </c:pt>
                <c:pt idx="4">
                  <c:v>0.2</c:v>
                </c:pt>
                <c:pt idx="5">
                  <c:v>0.4</c:v>
                </c:pt>
                <c:pt idx="6">
                  <c:v>0.5</c:v>
                </c:pt>
                <c:pt idx="7">
                  <c:v>0.5</c:v>
                </c:pt>
                <c:pt idx="8">
                  <c:v>0.2</c:v>
                </c:pt>
                <c:pt idx="9">
                  <c:v>0.5</c:v>
                </c:pt>
                <c:pt idx="10">
                  <c:v>0.4</c:v>
                </c:pt>
                <c:pt idx="11">
                  <c:v>0.2</c:v>
                </c:pt>
                <c:pt idx="12">
                  <c:v>0.2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0.2</c:v>
                </c:pt>
                <c:pt idx="17">
                  <c:v>0.4</c:v>
                </c:pt>
                <c:pt idx="18">
                  <c:v>0.4</c:v>
                </c:pt>
                <c:pt idx="19">
                  <c:v>0.2</c:v>
                </c:pt>
                <c:pt idx="20">
                  <c:v>0.1</c:v>
                </c:pt>
                <c:pt idx="21">
                  <c:v>0.4</c:v>
                </c:pt>
                <c:pt idx="22">
                  <c:v>0.2</c:v>
                </c:pt>
                <c:pt idx="23">
                  <c:v>0.4</c:v>
                </c:pt>
                <c:pt idx="24">
                  <c:v>0.4</c:v>
                </c:pt>
                <c:pt idx="25">
                  <c:v>0.1</c:v>
                </c:pt>
                <c:pt idx="26">
                  <c:v>0.2</c:v>
                </c:pt>
                <c:pt idx="27">
                  <c:v>0.2</c:v>
                </c:pt>
                <c:pt idx="28">
                  <c:v>0.4</c:v>
                </c:pt>
                <c:pt idx="29">
                  <c:v>0.2</c:v>
                </c:pt>
                <c:pt idx="30">
                  <c:v>0.2</c:v>
                </c:pt>
                <c:pt idx="31">
                  <c:v>0.4</c:v>
                </c:pt>
                <c:pt idx="32">
                  <c:v>0.2</c:v>
                </c:pt>
                <c:pt idx="33">
                  <c:v>0.4</c:v>
                </c:pt>
                <c:pt idx="34">
                  <c:v>0.4</c:v>
                </c:pt>
                <c:pt idx="35">
                  <c:v>0.5</c:v>
                </c:pt>
                <c:pt idx="36">
                  <c:v>0.4</c:v>
                </c:pt>
                <c:pt idx="37">
                  <c:v>0.5</c:v>
                </c:pt>
                <c:pt idx="38">
                  <c:v>0.2</c:v>
                </c:pt>
                <c:pt idx="39">
                  <c:v>0.2</c:v>
                </c:pt>
                <c:pt idx="40">
                  <c:v>0.4</c:v>
                </c:pt>
                <c:pt idx="41">
                  <c:v>0.4</c:v>
                </c:pt>
                <c:pt idx="42">
                  <c:v>0.2</c:v>
                </c:pt>
                <c:pt idx="43">
                  <c:v>0.2</c:v>
                </c:pt>
                <c:pt idx="44">
                  <c:v>0.4</c:v>
                </c:pt>
                <c:pt idx="45">
                  <c:v>0.5</c:v>
                </c:pt>
                <c:pt idx="46">
                  <c:v>0.4</c:v>
                </c:pt>
                <c:pt idx="47">
                  <c:v>0.2</c:v>
                </c:pt>
                <c:pt idx="48">
                  <c:v>0.2</c:v>
                </c:pt>
                <c:pt idx="49">
                  <c:v>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'34LC'!$F$2</c:f>
              <c:strCache>
                <c:ptCount val="1"/>
                <c:pt idx="0">
                  <c:v>138</c:v>
                </c:pt>
              </c:strCache>
            </c:strRef>
          </c:tx>
          <c:val>
            <c:numRef>
              <c:f>'34LC'!$F$3:$F$52</c:f>
              <c:numCache>
                <c:formatCode>General</c:formatCode>
                <c:ptCount val="50"/>
                <c:pt idx="0">
                  <c:v>0.7</c:v>
                </c:pt>
                <c:pt idx="1">
                  <c:v>0.9</c:v>
                </c:pt>
                <c:pt idx="2">
                  <c:v>1</c:v>
                </c:pt>
                <c:pt idx="3">
                  <c:v>0.9</c:v>
                </c:pt>
                <c:pt idx="4">
                  <c:v>0.7</c:v>
                </c:pt>
                <c:pt idx="5">
                  <c:v>0.7</c:v>
                </c:pt>
                <c:pt idx="6">
                  <c:v>1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0.7</c:v>
                </c:pt>
                <c:pt idx="11">
                  <c:v>1</c:v>
                </c:pt>
                <c:pt idx="12">
                  <c:v>0.9</c:v>
                </c:pt>
                <c:pt idx="13">
                  <c:v>0.5</c:v>
                </c:pt>
                <c:pt idx="14">
                  <c:v>1.1000000000000001</c:v>
                </c:pt>
                <c:pt idx="15">
                  <c:v>0.5</c:v>
                </c:pt>
                <c:pt idx="16">
                  <c:v>1</c:v>
                </c:pt>
                <c:pt idx="17">
                  <c:v>0.9</c:v>
                </c:pt>
                <c:pt idx="18">
                  <c:v>0.9</c:v>
                </c:pt>
                <c:pt idx="19">
                  <c:v>0.7</c:v>
                </c:pt>
                <c:pt idx="20">
                  <c:v>0.7</c:v>
                </c:pt>
                <c:pt idx="21">
                  <c:v>0.9</c:v>
                </c:pt>
                <c:pt idx="22">
                  <c:v>0.6</c:v>
                </c:pt>
                <c:pt idx="23">
                  <c:v>0.9</c:v>
                </c:pt>
                <c:pt idx="24">
                  <c:v>0.7</c:v>
                </c:pt>
                <c:pt idx="25">
                  <c:v>0.6</c:v>
                </c:pt>
                <c:pt idx="26">
                  <c:v>0.7</c:v>
                </c:pt>
                <c:pt idx="27">
                  <c:v>0.9</c:v>
                </c:pt>
                <c:pt idx="28">
                  <c:v>0.7</c:v>
                </c:pt>
                <c:pt idx="29">
                  <c:v>0.9</c:v>
                </c:pt>
                <c:pt idx="30">
                  <c:v>0.6</c:v>
                </c:pt>
                <c:pt idx="31">
                  <c:v>0.6</c:v>
                </c:pt>
                <c:pt idx="32">
                  <c:v>0.9</c:v>
                </c:pt>
                <c:pt idx="33">
                  <c:v>0.7</c:v>
                </c:pt>
                <c:pt idx="34">
                  <c:v>0.7</c:v>
                </c:pt>
                <c:pt idx="35">
                  <c:v>0.7</c:v>
                </c:pt>
                <c:pt idx="36">
                  <c:v>0.7</c:v>
                </c:pt>
                <c:pt idx="37">
                  <c:v>0.9</c:v>
                </c:pt>
                <c:pt idx="38">
                  <c:v>0.7</c:v>
                </c:pt>
                <c:pt idx="39">
                  <c:v>0.6</c:v>
                </c:pt>
                <c:pt idx="40">
                  <c:v>0.7</c:v>
                </c:pt>
                <c:pt idx="41">
                  <c:v>0.7</c:v>
                </c:pt>
                <c:pt idx="42">
                  <c:v>0.9</c:v>
                </c:pt>
                <c:pt idx="43">
                  <c:v>0.6</c:v>
                </c:pt>
                <c:pt idx="44">
                  <c:v>0.7</c:v>
                </c:pt>
                <c:pt idx="45">
                  <c:v>0.6</c:v>
                </c:pt>
                <c:pt idx="46">
                  <c:v>0.9</c:v>
                </c:pt>
                <c:pt idx="47">
                  <c:v>0.9</c:v>
                </c:pt>
                <c:pt idx="48">
                  <c:v>0.6</c:v>
                </c:pt>
                <c:pt idx="49">
                  <c:v>0.9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'34LC'!$G$2</c:f>
              <c:strCache>
                <c:ptCount val="1"/>
                <c:pt idx="0">
                  <c:v>134</c:v>
                </c:pt>
              </c:strCache>
            </c:strRef>
          </c:tx>
          <c:val>
            <c:numRef>
              <c:f>'34LC'!$G$3:$G$52</c:f>
              <c:numCache>
                <c:formatCode>General</c:formatCode>
                <c:ptCount val="50"/>
                <c:pt idx="0">
                  <c:v>0.5</c:v>
                </c:pt>
                <c:pt idx="1">
                  <c:v>0.7</c:v>
                </c:pt>
                <c:pt idx="2">
                  <c:v>0.6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0.6</c:v>
                </c:pt>
                <c:pt idx="7">
                  <c:v>0.6</c:v>
                </c:pt>
                <c:pt idx="8">
                  <c:v>0.7</c:v>
                </c:pt>
                <c:pt idx="9">
                  <c:v>0.5</c:v>
                </c:pt>
                <c:pt idx="10">
                  <c:v>0.5</c:v>
                </c:pt>
                <c:pt idx="11">
                  <c:v>0.7</c:v>
                </c:pt>
                <c:pt idx="12">
                  <c:v>0.7</c:v>
                </c:pt>
                <c:pt idx="13">
                  <c:v>0.6</c:v>
                </c:pt>
                <c:pt idx="14">
                  <c:v>0.7</c:v>
                </c:pt>
                <c:pt idx="15">
                  <c:v>0.6</c:v>
                </c:pt>
                <c:pt idx="16">
                  <c:v>0.7</c:v>
                </c:pt>
                <c:pt idx="17">
                  <c:v>0.7</c:v>
                </c:pt>
                <c:pt idx="18">
                  <c:v>0.6</c:v>
                </c:pt>
                <c:pt idx="19">
                  <c:v>0.7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0.5</c:v>
                </c:pt>
                <c:pt idx="24">
                  <c:v>0.7</c:v>
                </c:pt>
                <c:pt idx="25">
                  <c:v>0.6</c:v>
                </c:pt>
                <c:pt idx="26">
                  <c:v>0.7</c:v>
                </c:pt>
                <c:pt idx="27">
                  <c:v>0.7</c:v>
                </c:pt>
                <c:pt idx="28">
                  <c:v>0.5</c:v>
                </c:pt>
                <c:pt idx="29">
                  <c:v>0.7</c:v>
                </c:pt>
                <c:pt idx="30">
                  <c:v>0.6</c:v>
                </c:pt>
                <c:pt idx="31">
                  <c:v>0.5</c:v>
                </c:pt>
                <c:pt idx="32">
                  <c:v>0.7</c:v>
                </c:pt>
                <c:pt idx="33">
                  <c:v>0.7</c:v>
                </c:pt>
                <c:pt idx="34">
                  <c:v>0.6</c:v>
                </c:pt>
                <c:pt idx="35">
                  <c:v>0.7</c:v>
                </c:pt>
                <c:pt idx="36">
                  <c:v>0.7</c:v>
                </c:pt>
                <c:pt idx="37">
                  <c:v>0.7</c:v>
                </c:pt>
                <c:pt idx="38">
                  <c:v>0.9</c:v>
                </c:pt>
                <c:pt idx="39">
                  <c:v>0.7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0.7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0.9</c:v>
                </c:pt>
                <c:pt idx="48">
                  <c:v>0.7</c:v>
                </c:pt>
                <c:pt idx="49">
                  <c:v>0.7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'34LC'!$H$2</c:f>
              <c:strCache>
                <c:ptCount val="1"/>
                <c:pt idx="0">
                  <c:v>154</c:v>
                </c:pt>
              </c:strCache>
            </c:strRef>
          </c:tx>
          <c:val>
            <c:numRef>
              <c:f>'34LC'!$H$3:$H$52</c:f>
              <c:numCache>
                <c:formatCode>General</c:formatCode>
                <c:ptCount val="50"/>
                <c:pt idx="0">
                  <c:v>0.6</c:v>
                </c:pt>
                <c:pt idx="1">
                  <c:v>0.6</c:v>
                </c:pt>
                <c:pt idx="2">
                  <c:v>0.4</c:v>
                </c:pt>
                <c:pt idx="3">
                  <c:v>0.6</c:v>
                </c:pt>
                <c:pt idx="4">
                  <c:v>0.7</c:v>
                </c:pt>
                <c:pt idx="5">
                  <c:v>0.5</c:v>
                </c:pt>
                <c:pt idx="6">
                  <c:v>0.4</c:v>
                </c:pt>
                <c:pt idx="7">
                  <c:v>0.4</c:v>
                </c:pt>
                <c:pt idx="8">
                  <c:v>0.6</c:v>
                </c:pt>
                <c:pt idx="9">
                  <c:v>0.6</c:v>
                </c:pt>
                <c:pt idx="10">
                  <c:v>0.5</c:v>
                </c:pt>
                <c:pt idx="11">
                  <c:v>0.7</c:v>
                </c:pt>
                <c:pt idx="12">
                  <c:v>0.6</c:v>
                </c:pt>
                <c:pt idx="13">
                  <c:v>0.7</c:v>
                </c:pt>
                <c:pt idx="14">
                  <c:v>0.5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0.4</c:v>
                </c:pt>
                <c:pt idx="19">
                  <c:v>0.6</c:v>
                </c:pt>
                <c:pt idx="20">
                  <c:v>0.7</c:v>
                </c:pt>
                <c:pt idx="21">
                  <c:v>0.5</c:v>
                </c:pt>
                <c:pt idx="22">
                  <c:v>0.7</c:v>
                </c:pt>
                <c:pt idx="23">
                  <c:v>0.5</c:v>
                </c:pt>
                <c:pt idx="24">
                  <c:v>0.7</c:v>
                </c:pt>
                <c:pt idx="25">
                  <c:v>0.6</c:v>
                </c:pt>
                <c:pt idx="26">
                  <c:v>0.7</c:v>
                </c:pt>
                <c:pt idx="27">
                  <c:v>0.7</c:v>
                </c:pt>
                <c:pt idx="28">
                  <c:v>0.5</c:v>
                </c:pt>
                <c:pt idx="29">
                  <c:v>0.7</c:v>
                </c:pt>
                <c:pt idx="30">
                  <c:v>0.6</c:v>
                </c:pt>
                <c:pt idx="31">
                  <c:v>0.6</c:v>
                </c:pt>
                <c:pt idx="32">
                  <c:v>0.7</c:v>
                </c:pt>
                <c:pt idx="33">
                  <c:v>0.5</c:v>
                </c:pt>
                <c:pt idx="34">
                  <c:v>0.6</c:v>
                </c:pt>
                <c:pt idx="35">
                  <c:v>0.6</c:v>
                </c:pt>
                <c:pt idx="36">
                  <c:v>0.5</c:v>
                </c:pt>
                <c:pt idx="37">
                  <c:v>0.6</c:v>
                </c:pt>
                <c:pt idx="38">
                  <c:v>0.6</c:v>
                </c:pt>
                <c:pt idx="39">
                  <c:v>0.7</c:v>
                </c:pt>
                <c:pt idx="40">
                  <c:v>0.5</c:v>
                </c:pt>
                <c:pt idx="41">
                  <c:v>0.5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0.5</c:v>
                </c:pt>
                <c:pt idx="47">
                  <c:v>0.6</c:v>
                </c:pt>
                <c:pt idx="48">
                  <c:v>0.6</c:v>
                </c:pt>
                <c:pt idx="49">
                  <c:v>0.5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'34LC'!$I$2</c:f>
              <c:strCache>
                <c:ptCount val="1"/>
                <c:pt idx="0">
                  <c:v>163</c:v>
                </c:pt>
              </c:strCache>
            </c:strRef>
          </c:tx>
          <c:val>
            <c:numRef>
              <c:f>'34LC'!$I$3:$I$52</c:f>
              <c:numCache>
                <c:formatCode>General</c:formatCode>
                <c:ptCount val="50"/>
                <c:pt idx="0">
                  <c:v>0.5</c:v>
                </c:pt>
                <c:pt idx="1">
                  <c:v>1</c:v>
                </c:pt>
                <c:pt idx="2">
                  <c:v>1</c:v>
                </c:pt>
                <c:pt idx="3">
                  <c:v>0.9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</c:v>
                </c:pt>
                <c:pt idx="8">
                  <c:v>1</c:v>
                </c:pt>
                <c:pt idx="9">
                  <c:v>1.5</c:v>
                </c:pt>
                <c:pt idx="10">
                  <c:v>1.2</c:v>
                </c:pt>
                <c:pt idx="11">
                  <c:v>1</c:v>
                </c:pt>
                <c:pt idx="12">
                  <c:v>1.2</c:v>
                </c:pt>
                <c:pt idx="13">
                  <c:v>0.9</c:v>
                </c:pt>
                <c:pt idx="14">
                  <c:v>0.6</c:v>
                </c:pt>
                <c:pt idx="15">
                  <c:v>1.3</c:v>
                </c:pt>
                <c:pt idx="16">
                  <c:v>1.1000000000000001</c:v>
                </c:pt>
                <c:pt idx="17">
                  <c:v>0.9</c:v>
                </c:pt>
                <c:pt idx="18">
                  <c:v>1.1000000000000001</c:v>
                </c:pt>
                <c:pt idx="19">
                  <c:v>1.1000000000000001</c:v>
                </c:pt>
                <c:pt idx="20">
                  <c:v>1.1000000000000001</c:v>
                </c:pt>
                <c:pt idx="21">
                  <c:v>0.9</c:v>
                </c:pt>
                <c:pt idx="22">
                  <c:v>1.2</c:v>
                </c:pt>
                <c:pt idx="23">
                  <c:v>1.5</c:v>
                </c:pt>
                <c:pt idx="24">
                  <c:v>1</c:v>
                </c:pt>
                <c:pt idx="25">
                  <c:v>1.6</c:v>
                </c:pt>
                <c:pt idx="26">
                  <c:v>1.2</c:v>
                </c:pt>
                <c:pt idx="27">
                  <c:v>1</c:v>
                </c:pt>
                <c:pt idx="28">
                  <c:v>1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1.1000000000000001</c:v>
                </c:pt>
                <c:pt idx="33">
                  <c:v>1.2</c:v>
                </c:pt>
                <c:pt idx="34">
                  <c:v>1.2</c:v>
                </c:pt>
                <c:pt idx="35">
                  <c:v>1.1000000000000001</c:v>
                </c:pt>
                <c:pt idx="36">
                  <c:v>1</c:v>
                </c:pt>
                <c:pt idx="37">
                  <c:v>0.7</c:v>
                </c:pt>
                <c:pt idx="38">
                  <c:v>1</c:v>
                </c:pt>
                <c:pt idx="39">
                  <c:v>1.1000000000000001</c:v>
                </c:pt>
                <c:pt idx="40">
                  <c:v>1.2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1.2</c:v>
                </c:pt>
                <c:pt idx="44">
                  <c:v>1.2</c:v>
                </c:pt>
                <c:pt idx="45">
                  <c:v>1.2</c:v>
                </c:pt>
                <c:pt idx="46">
                  <c:v>1.1000000000000001</c:v>
                </c:pt>
                <c:pt idx="47">
                  <c:v>1.1000000000000001</c:v>
                </c:pt>
                <c:pt idx="48">
                  <c:v>1.3</c:v>
                </c:pt>
                <c:pt idx="4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74848"/>
        <c:axId val="81780736"/>
      </c:lineChart>
      <c:catAx>
        <c:axId val="81774848"/>
        <c:scaling>
          <c:orientation val="minMax"/>
        </c:scaling>
        <c:delete val="0"/>
        <c:axPos val="b"/>
        <c:majorTickMark val="out"/>
        <c:minorTickMark val="none"/>
        <c:tickLblPos val="nextTo"/>
        <c:crossAx val="81780736"/>
        <c:crosses val="autoZero"/>
        <c:auto val="1"/>
        <c:lblAlgn val="ctr"/>
        <c:lblOffset val="100"/>
        <c:noMultiLvlLbl val="0"/>
      </c:catAx>
      <c:valAx>
        <c:axId val="81780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774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RS</a:t>
            </a:r>
            <a:r>
              <a:rPr lang="en-GB" baseline="0"/>
              <a:t> Measurement 34</a:t>
            </a:r>
            <a:endParaRPr lang="en-GB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'34RS'!$B$2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'34RS'!$B$3:$B$52</c:f>
              <c:numCache>
                <c:formatCode>General</c:formatCode>
                <c:ptCount val="50"/>
                <c:pt idx="0">
                  <c:v>21.5</c:v>
                </c:pt>
                <c:pt idx="1">
                  <c:v>21.6</c:v>
                </c:pt>
                <c:pt idx="2">
                  <c:v>21.5</c:v>
                </c:pt>
                <c:pt idx="3">
                  <c:v>21.6</c:v>
                </c:pt>
                <c:pt idx="4">
                  <c:v>21.9</c:v>
                </c:pt>
                <c:pt idx="5">
                  <c:v>21.7</c:v>
                </c:pt>
                <c:pt idx="6">
                  <c:v>21.4</c:v>
                </c:pt>
                <c:pt idx="7">
                  <c:v>21.7</c:v>
                </c:pt>
                <c:pt idx="8">
                  <c:v>21.4</c:v>
                </c:pt>
                <c:pt idx="9">
                  <c:v>21.2</c:v>
                </c:pt>
                <c:pt idx="10">
                  <c:v>21.5</c:v>
                </c:pt>
                <c:pt idx="11">
                  <c:v>21.2</c:v>
                </c:pt>
                <c:pt idx="12">
                  <c:v>21.5</c:v>
                </c:pt>
                <c:pt idx="13">
                  <c:v>21.6</c:v>
                </c:pt>
                <c:pt idx="14">
                  <c:v>21.2</c:v>
                </c:pt>
                <c:pt idx="15">
                  <c:v>21.6</c:v>
                </c:pt>
                <c:pt idx="16">
                  <c:v>21.9</c:v>
                </c:pt>
                <c:pt idx="17">
                  <c:v>21.5</c:v>
                </c:pt>
                <c:pt idx="18">
                  <c:v>21.5</c:v>
                </c:pt>
                <c:pt idx="19">
                  <c:v>21.5</c:v>
                </c:pt>
                <c:pt idx="20">
                  <c:v>21.6</c:v>
                </c:pt>
                <c:pt idx="21">
                  <c:v>21.6</c:v>
                </c:pt>
                <c:pt idx="22">
                  <c:v>21.6</c:v>
                </c:pt>
                <c:pt idx="23">
                  <c:v>21.7</c:v>
                </c:pt>
                <c:pt idx="24">
                  <c:v>21.5</c:v>
                </c:pt>
                <c:pt idx="25">
                  <c:v>21.9</c:v>
                </c:pt>
                <c:pt idx="26">
                  <c:v>21.7</c:v>
                </c:pt>
                <c:pt idx="27">
                  <c:v>21.5</c:v>
                </c:pt>
                <c:pt idx="28">
                  <c:v>21.7</c:v>
                </c:pt>
                <c:pt idx="29">
                  <c:v>21.6</c:v>
                </c:pt>
                <c:pt idx="30">
                  <c:v>21.9</c:v>
                </c:pt>
                <c:pt idx="31">
                  <c:v>21.5</c:v>
                </c:pt>
                <c:pt idx="32">
                  <c:v>21.7</c:v>
                </c:pt>
                <c:pt idx="33">
                  <c:v>21.6</c:v>
                </c:pt>
                <c:pt idx="34">
                  <c:v>21.5</c:v>
                </c:pt>
                <c:pt idx="35">
                  <c:v>21.5</c:v>
                </c:pt>
                <c:pt idx="36">
                  <c:v>21.6</c:v>
                </c:pt>
                <c:pt idx="37">
                  <c:v>21.6</c:v>
                </c:pt>
                <c:pt idx="38">
                  <c:v>21.7</c:v>
                </c:pt>
                <c:pt idx="39">
                  <c:v>21.4</c:v>
                </c:pt>
                <c:pt idx="40">
                  <c:v>21.6</c:v>
                </c:pt>
                <c:pt idx="41">
                  <c:v>21.4</c:v>
                </c:pt>
                <c:pt idx="42">
                  <c:v>21.6</c:v>
                </c:pt>
                <c:pt idx="43">
                  <c:v>21.7</c:v>
                </c:pt>
                <c:pt idx="44">
                  <c:v>21.7</c:v>
                </c:pt>
                <c:pt idx="45">
                  <c:v>21.4</c:v>
                </c:pt>
                <c:pt idx="46">
                  <c:v>21.6</c:v>
                </c:pt>
                <c:pt idx="47">
                  <c:v>21.6</c:v>
                </c:pt>
                <c:pt idx="48">
                  <c:v>21.5</c:v>
                </c:pt>
                <c:pt idx="49">
                  <c:v>21.5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'34RS'!$C$2</c:f>
              <c:strCache>
                <c:ptCount val="1"/>
                <c:pt idx="0">
                  <c:v>155</c:v>
                </c:pt>
              </c:strCache>
            </c:strRef>
          </c:tx>
          <c:val>
            <c:numRef>
              <c:f>'34RS'!$C$3:$C$52</c:f>
              <c:numCache>
                <c:formatCode>General</c:formatCode>
                <c:ptCount val="50"/>
                <c:pt idx="0">
                  <c:v>19.8</c:v>
                </c:pt>
                <c:pt idx="1">
                  <c:v>19.899999999999999</c:v>
                </c:pt>
                <c:pt idx="2">
                  <c:v>19.399999999999999</c:v>
                </c:pt>
                <c:pt idx="3">
                  <c:v>19.5</c:v>
                </c:pt>
                <c:pt idx="4">
                  <c:v>19.5</c:v>
                </c:pt>
                <c:pt idx="5">
                  <c:v>19.7</c:v>
                </c:pt>
                <c:pt idx="6">
                  <c:v>19.3</c:v>
                </c:pt>
                <c:pt idx="7">
                  <c:v>19.8</c:v>
                </c:pt>
                <c:pt idx="8">
                  <c:v>19.399999999999999</c:v>
                </c:pt>
                <c:pt idx="9">
                  <c:v>19.5</c:v>
                </c:pt>
                <c:pt idx="10">
                  <c:v>19.5</c:v>
                </c:pt>
                <c:pt idx="11">
                  <c:v>19.5</c:v>
                </c:pt>
                <c:pt idx="12">
                  <c:v>19.8</c:v>
                </c:pt>
                <c:pt idx="13">
                  <c:v>19.7</c:v>
                </c:pt>
                <c:pt idx="14">
                  <c:v>19.399999999999999</c:v>
                </c:pt>
                <c:pt idx="15">
                  <c:v>19.7</c:v>
                </c:pt>
                <c:pt idx="16">
                  <c:v>19.399999999999999</c:v>
                </c:pt>
                <c:pt idx="17">
                  <c:v>19.399999999999999</c:v>
                </c:pt>
                <c:pt idx="18">
                  <c:v>19.399999999999999</c:v>
                </c:pt>
                <c:pt idx="19">
                  <c:v>19.8</c:v>
                </c:pt>
                <c:pt idx="20">
                  <c:v>19.5</c:v>
                </c:pt>
                <c:pt idx="21">
                  <c:v>19.399999999999999</c:v>
                </c:pt>
                <c:pt idx="22">
                  <c:v>19.399999999999999</c:v>
                </c:pt>
                <c:pt idx="23">
                  <c:v>19.399999999999999</c:v>
                </c:pt>
                <c:pt idx="24">
                  <c:v>19.2</c:v>
                </c:pt>
                <c:pt idx="25">
                  <c:v>19.399999999999999</c:v>
                </c:pt>
                <c:pt idx="26">
                  <c:v>19.399999999999999</c:v>
                </c:pt>
                <c:pt idx="27">
                  <c:v>19.3</c:v>
                </c:pt>
                <c:pt idx="28">
                  <c:v>19.5</c:v>
                </c:pt>
                <c:pt idx="29">
                  <c:v>19.5</c:v>
                </c:pt>
                <c:pt idx="30">
                  <c:v>19.399999999999999</c:v>
                </c:pt>
                <c:pt idx="31">
                  <c:v>19.5</c:v>
                </c:pt>
                <c:pt idx="32">
                  <c:v>19.399999999999999</c:v>
                </c:pt>
                <c:pt idx="33">
                  <c:v>19.5</c:v>
                </c:pt>
                <c:pt idx="34">
                  <c:v>19.5</c:v>
                </c:pt>
                <c:pt idx="35">
                  <c:v>19.3</c:v>
                </c:pt>
                <c:pt idx="36">
                  <c:v>19.399999999999999</c:v>
                </c:pt>
                <c:pt idx="37">
                  <c:v>19.3</c:v>
                </c:pt>
                <c:pt idx="38">
                  <c:v>19.3</c:v>
                </c:pt>
                <c:pt idx="39">
                  <c:v>19.399999999999999</c:v>
                </c:pt>
                <c:pt idx="40">
                  <c:v>19.5</c:v>
                </c:pt>
                <c:pt idx="41">
                  <c:v>19.5</c:v>
                </c:pt>
                <c:pt idx="42">
                  <c:v>19.2</c:v>
                </c:pt>
                <c:pt idx="43">
                  <c:v>19.3</c:v>
                </c:pt>
                <c:pt idx="44">
                  <c:v>19.5</c:v>
                </c:pt>
                <c:pt idx="45">
                  <c:v>19.399999999999999</c:v>
                </c:pt>
                <c:pt idx="46">
                  <c:v>19.399999999999999</c:v>
                </c:pt>
                <c:pt idx="47">
                  <c:v>19.399999999999999</c:v>
                </c:pt>
                <c:pt idx="48">
                  <c:v>19.3</c:v>
                </c:pt>
                <c:pt idx="49">
                  <c:v>19.3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'34RS'!$D$2</c:f>
              <c:strCache>
                <c:ptCount val="1"/>
                <c:pt idx="0">
                  <c:v>6</c:v>
                </c:pt>
              </c:strCache>
            </c:strRef>
          </c:tx>
          <c:val>
            <c:numRef>
              <c:f>'34RS'!$D$3:$D$52</c:f>
              <c:numCache>
                <c:formatCode>General</c:formatCode>
                <c:ptCount val="50"/>
                <c:pt idx="0">
                  <c:v>29.4</c:v>
                </c:pt>
                <c:pt idx="1">
                  <c:v>29.4</c:v>
                </c:pt>
                <c:pt idx="2">
                  <c:v>28.9</c:v>
                </c:pt>
                <c:pt idx="3">
                  <c:v>29.1</c:v>
                </c:pt>
                <c:pt idx="4">
                  <c:v>28.9</c:v>
                </c:pt>
                <c:pt idx="5">
                  <c:v>28.9</c:v>
                </c:pt>
                <c:pt idx="6">
                  <c:v>29.2</c:v>
                </c:pt>
                <c:pt idx="7">
                  <c:v>28.7</c:v>
                </c:pt>
                <c:pt idx="8">
                  <c:v>29.1</c:v>
                </c:pt>
                <c:pt idx="9">
                  <c:v>28.8</c:v>
                </c:pt>
                <c:pt idx="10">
                  <c:v>28.6</c:v>
                </c:pt>
                <c:pt idx="11">
                  <c:v>28.8</c:v>
                </c:pt>
                <c:pt idx="12">
                  <c:v>28.6</c:v>
                </c:pt>
                <c:pt idx="13">
                  <c:v>28.4</c:v>
                </c:pt>
                <c:pt idx="14">
                  <c:v>28.6</c:v>
                </c:pt>
                <c:pt idx="15">
                  <c:v>28.2</c:v>
                </c:pt>
                <c:pt idx="16">
                  <c:v>28</c:v>
                </c:pt>
                <c:pt idx="17">
                  <c:v>28.3</c:v>
                </c:pt>
                <c:pt idx="18">
                  <c:v>28.2</c:v>
                </c:pt>
                <c:pt idx="19">
                  <c:v>28.1</c:v>
                </c:pt>
                <c:pt idx="20">
                  <c:v>27.8</c:v>
                </c:pt>
                <c:pt idx="21">
                  <c:v>27.7</c:v>
                </c:pt>
                <c:pt idx="22">
                  <c:v>27.8</c:v>
                </c:pt>
                <c:pt idx="23">
                  <c:v>27.7</c:v>
                </c:pt>
                <c:pt idx="24">
                  <c:v>27.8</c:v>
                </c:pt>
                <c:pt idx="25">
                  <c:v>27.5</c:v>
                </c:pt>
                <c:pt idx="26">
                  <c:v>27.7</c:v>
                </c:pt>
                <c:pt idx="27">
                  <c:v>27.7</c:v>
                </c:pt>
                <c:pt idx="28">
                  <c:v>27.6</c:v>
                </c:pt>
                <c:pt idx="29">
                  <c:v>27.7</c:v>
                </c:pt>
                <c:pt idx="30">
                  <c:v>27.6</c:v>
                </c:pt>
                <c:pt idx="31">
                  <c:v>27.7</c:v>
                </c:pt>
                <c:pt idx="32">
                  <c:v>27.3</c:v>
                </c:pt>
                <c:pt idx="33">
                  <c:v>27.3</c:v>
                </c:pt>
                <c:pt idx="34">
                  <c:v>27.5</c:v>
                </c:pt>
                <c:pt idx="35">
                  <c:v>27.7</c:v>
                </c:pt>
                <c:pt idx="36">
                  <c:v>27.5</c:v>
                </c:pt>
                <c:pt idx="37">
                  <c:v>27.3</c:v>
                </c:pt>
                <c:pt idx="38">
                  <c:v>27.2</c:v>
                </c:pt>
                <c:pt idx="39">
                  <c:v>27.3</c:v>
                </c:pt>
                <c:pt idx="40">
                  <c:v>27.1</c:v>
                </c:pt>
                <c:pt idx="41">
                  <c:v>27.5</c:v>
                </c:pt>
                <c:pt idx="42">
                  <c:v>27.1</c:v>
                </c:pt>
                <c:pt idx="43">
                  <c:v>27.1</c:v>
                </c:pt>
                <c:pt idx="44">
                  <c:v>27.3</c:v>
                </c:pt>
                <c:pt idx="45">
                  <c:v>27.2</c:v>
                </c:pt>
                <c:pt idx="46">
                  <c:v>27.3</c:v>
                </c:pt>
                <c:pt idx="47">
                  <c:v>27.2</c:v>
                </c:pt>
                <c:pt idx="48">
                  <c:v>27</c:v>
                </c:pt>
                <c:pt idx="49">
                  <c:v>27.2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'34RS'!$E$2</c:f>
              <c:strCache>
                <c:ptCount val="1"/>
                <c:pt idx="0">
                  <c:v>72</c:v>
                </c:pt>
              </c:strCache>
            </c:strRef>
          </c:tx>
          <c:val>
            <c:numRef>
              <c:f>'34RS'!$E$3:$E$52</c:f>
              <c:numCache>
                <c:formatCode>General</c:formatCode>
                <c:ptCount val="50"/>
                <c:pt idx="0">
                  <c:v>18.899999999999999</c:v>
                </c:pt>
                <c:pt idx="1">
                  <c:v>19</c:v>
                </c:pt>
                <c:pt idx="2">
                  <c:v>18.8</c:v>
                </c:pt>
                <c:pt idx="3">
                  <c:v>18.8</c:v>
                </c:pt>
                <c:pt idx="4">
                  <c:v>18.600000000000001</c:v>
                </c:pt>
                <c:pt idx="5">
                  <c:v>18.7</c:v>
                </c:pt>
                <c:pt idx="6">
                  <c:v>18.8</c:v>
                </c:pt>
                <c:pt idx="7">
                  <c:v>18.399999999999999</c:v>
                </c:pt>
                <c:pt idx="8">
                  <c:v>18.7</c:v>
                </c:pt>
                <c:pt idx="9">
                  <c:v>18.7</c:v>
                </c:pt>
                <c:pt idx="10">
                  <c:v>18.3</c:v>
                </c:pt>
                <c:pt idx="11">
                  <c:v>18.600000000000001</c:v>
                </c:pt>
                <c:pt idx="12">
                  <c:v>18.600000000000001</c:v>
                </c:pt>
                <c:pt idx="13">
                  <c:v>18.399999999999999</c:v>
                </c:pt>
                <c:pt idx="14">
                  <c:v>18.600000000000001</c:v>
                </c:pt>
                <c:pt idx="15">
                  <c:v>18.3</c:v>
                </c:pt>
                <c:pt idx="16">
                  <c:v>18.399999999999999</c:v>
                </c:pt>
                <c:pt idx="17">
                  <c:v>18.7</c:v>
                </c:pt>
                <c:pt idx="18">
                  <c:v>18.7</c:v>
                </c:pt>
                <c:pt idx="19">
                  <c:v>18.600000000000001</c:v>
                </c:pt>
                <c:pt idx="20">
                  <c:v>18.399999999999999</c:v>
                </c:pt>
                <c:pt idx="21">
                  <c:v>18.600000000000001</c:v>
                </c:pt>
                <c:pt idx="22">
                  <c:v>18.600000000000001</c:v>
                </c:pt>
                <c:pt idx="23">
                  <c:v>18.3</c:v>
                </c:pt>
                <c:pt idx="24">
                  <c:v>18.399999999999999</c:v>
                </c:pt>
                <c:pt idx="25">
                  <c:v>18.399999999999999</c:v>
                </c:pt>
                <c:pt idx="26">
                  <c:v>18.3</c:v>
                </c:pt>
                <c:pt idx="27">
                  <c:v>18.7</c:v>
                </c:pt>
                <c:pt idx="28">
                  <c:v>18.3</c:v>
                </c:pt>
                <c:pt idx="29">
                  <c:v>18.600000000000001</c:v>
                </c:pt>
                <c:pt idx="30">
                  <c:v>18.600000000000001</c:v>
                </c:pt>
                <c:pt idx="31">
                  <c:v>18.600000000000001</c:v>
                </c:pt>
                <c:pt idx="32">
                  <c:v>18.399999999999999</c:v>
                </c:pt>
                <c:pt idx="33">
                  <c:v>18.3</c:v>
                </c:pt>
                <c:pt idx="34">
                  <c:v>18.600000000000001</c:v>
                </c:pt>
                <c:pt idx="35">
                  <c:v>18.600000000000001</c:v>
                </c:pt>
                <c:pt idx="36">
                  <c:v>18.3</c:v>
                </c:pt>
                <c:pt idx="37">
                  <c:v>18.3</c:v>
                </c:pt>
                <c:pt idx="38">
                  <c:v>18.399999999999999</c:v>
                </c:pt>
                <c:pt idx="39">
                  <c:v>18.600000000000001</c:v>
                </c:pt>
                <c:pt idx="40">
                  <c:v>18.3</c:v>
                </c:pt>
                <c:pt idx="41">
                  <c:v>18.600000000000001</c:v>
                </c:pt>
                <c:pt idx="42">
                  <c:v>18.600000000000001</c:v>
                </c:pt>
                <c:pt idx="43">
                  <c:v>18.3</c:v>
                </c:pt>
                <c:pt idx="44">
                  <c:v>18.600000000000001</c:v>
                </c:pt>
                <c:pt idx="45">
                  <c:v>18.600000000000001</c:v>
                </c:pt>
                <c:pt idx="46">
                  <c:v>18.399999999999999</c:v>
                </c:pt>
                <c:pt idx="47">
                  <c:v>18.3</c:v>
                </c:pt>
                <c:pt idx="48">
                  <c:v>18.399999999999999</c:v>
                </c:pt>
                <c:pt idx="49">
                  <c:v>18.600000000000001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'34RS'!$F$2</c:f>
              <c:strCache>
                <c:ptCount val="1"/>
                <c:pt idx="0">
                  <c:v>138</c:v>
                </c:pt>
              </c:strCache>
            </c:strRef>
          </c:tx>
          <c:val>
            <c:numRef>
              <c:f>'34RS'!$F$3:$F$52</c:f>
              <c:numCache>
                <c:formatCode>General</c:formatCode>
                <c:ptCount val="50"/>
                <c:pt idx="0">
                  <c:v>20</c:v>
                </c:pt>
                <c:pt idx="1">
                  <c:v>20.100000000000001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19.899999999999999</c:v>
                </c:pt>
                <c:pt idx="6">
                  <c:v>20.3</c:v>
                </c:pt>
                <c:pt idx="7">
                  <c:v>20</c:v>
                </c:pt>
                <c:pt idx="8">
                  <c:v>20</c:v>
                </c:pt>
                <c:pt idx="9">
                  <c:v>20.3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20.3</c:v>
                </c:pt>
                <c:pt idx="15">
                  <c:v>20</c:v>
                </c:pt>
                <c:pt idx="16">
                  <c:v>20.3</c:v>
                </c:pt>
                <c:pt idx="17">
                  <c:v>20.100000000000001</c:v>
                </c:pt>
                <c:pt idx="18">
                  <c:v>20</c:v>
                </c:pt>
                <c:pt idx="19">
                  <c:v>20</c:v>
                </c:pt>
                <c:pt idx="20">
                  <c:v>20.3</c:v>
                </c:pt>
                <c:pt idx="21">
                  <c:v>20</c:v>
                </c:pt>
                <c:pt idx="22">
                  <c:v>19.8</c:v>
                </c:pt>
                <c:pt idx="23">
                  <c:v>20.100000000000001</c:v>
                </c:pt>
                <c:pt idx="24">
                  <c:v>20.100000000000001</c:v>
                </c:pt>
                <c:pt idx="25">
                  <c:v>20.100000000000001</c:v>
                </c:pt>
                <c:pt idx="26">
                  <c:v>20</c:v>
                </c:pt>
                <c:pt idx="27">
                  <c:v>20.100000000000001</c:v>
                </c:pt>
                <c:pt idx="28">
                  <c:v>20</c:v>
                </c:pt>
                <c:pt idx="29">
                  <c:v>19.899999999999999</c:v>
                </c:pt>
                <c:pt idx="30">
                  <c:v>20.3</c:v>
                </c:pt>
                <c:pt idx="31">
                  <c:v>20</c:v>
                </c:pt>
                <c:pt idx="32">
                  <c:v>20.3</c:v>
                </c:pt>
                <c:pt idx="33">
                  <c:v>20.100000000000001</c:v>
                </c:pt>
                <c:pt idx="34">
                  <c:v>19.899999999999999</c:v>
                </c:pt>
                <c:pt idx="35">
                  <c:v>20.399999999999999</c:v>
                </c:pt>
                <c:pt idx="36">
                  <c:v>20.3</c:v>
                </c:pt>
                <c:pt idx="37">
                  <c:v>20.100000000000001</c:v>
                </c:pt>
                <c:pt idx="38">
                  <c:v>20.3</c:v>
                </c:pt>
                <c:pt idx="39">
                  <c:v>20.100000000000001</c:v>
                </c:pt>
                <c:pt idx="40">
                  <c:v>20.399999999999999</c:v>
                </c:pt>
                <c:pt idx="41">
                  <c:v>20.3</c:v>
                </c:pt>
                <c:pt idx="42">
                  <c:v>20.3</c:v>
                </c:pt>
                <c:pt idx="43">
                  <c:v>20</c:v>
                </c:pt>
                <c:pt idx="44">
                  <c:v>20.3</c:v>
                </c:pt>
                <c:pt idx="45">
                  <c:v>20.399999999999999</c:v>
                </c:pt>
                <c:pt idx="46">
                  <c:v>20.3</c:v>
                </c:pt>
                <c:pt idx="47">
                  <c:v>20.3</c:v>
                </c:pt>
                <c:pt idx="48">
                  <c:v>20</c:v>
                </c:pt>
                <c:pt idx="49">
                  <c:v>20.3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'34RS'!$G$2</c:f>
              <c:strCache>
                <c:ptCount val="1"/>
                <c:pt idx="0">
                  <c:v>134</c:v>
                </c:pt>
              </c:strCache>
            </c:strRef>
          </c:tx>
          <c:val>
            <c:numRef>
              <c:f>'34RS'!$G$3:$G$52</c:f>
              <c:numCache>
                <c:formatCode>General</c:formatCode>
                <c:ptCount val="50"/>
                <c:pt idx="0">
                  <c:v>20.399999999999999</c:v>
                </c:pt>
                <c:pt idx="1">
                  <c:v>20.5</c:v>
                </c:pt>
                <c:pt idx="2">
                  <c:v>20.399999999999999</c:v>
                </c:pt>
                <c:pt idx="3">
                  <c:v>20.5</c:v>
                </c:pt>
                <c:pt idx="4">
                  <c:v>20.5</c:v>
                </c:pt>
                <c:pt idx="5">
                  <c:v>20.5</c:v>
                </c:pt>
                <c:pt idx="6">
                  <c:v>20.5</c:v>
                </c:pt>
                <c:pt idx="7">
                  <c:v>20.6</c:v>
                </c:pt>
                <c:pt idx="8">
                  <c:v>20.5</c:v>
                </c:pt>
                <c:pt idx="9">
                  <c:v>20.5</c:v>
                </c:pt>
                <c:pt idx="10">
                  <c:v>20.5</c:v>
                </c:pt>
                <c:pt idx="11">
                  <c:v>20.3</c:v>
                </c:pt>
                <c:pt idx="12">
                  <c:v>20.5</c:v>
                </c:pt>
                <c:pt idx="13">
                  <c:v>20.5</c:v>
                </c:pt>
                <c:pt idx="14">
                  <c:v>20.5</c:v>
                </c:pt>
                <c:pt idx="15">
                  <c:v>20.6</c:v>
                </c:pt>
                <c:pt idx="16">
                  <c:v>20.5</c:v>
                </c:pt>
                <c:pt idx="17">
                  <c:v>20.5</c:v>
                </c:pt>
                <c:pt idx="18">
                  <c:v>20.100000000000001</c:v>
                </c:pt>
                <c:pt idx="19">
                  <c:v>20.3</c:v>
                </c:pt>
                <c:pt idx="20">
                  <c:v>20.5</c:v>
                </c:pt>
                <c:pt idx="21">
                  <c:v>20.399999999999999</c:v>
                </c:pt>
                <c:pt idx="22">
                  <c:v>20.3</c:v>
                </c:pt>
                <c:pt idx="23">
                  <c:v>20.6</c:v>
                </c:pt>
                <c:pt idx="24">
                  <c:v>20.5</c:v>
                </c:pt>
                <c:pt idx="25">
                  <c:v>20.5</c:v>
                </c:pt>
                <c:pt idx="26">
                  <c:v>20.6</c:v>
                </c:pt>
                <c:pt idx="27">
                  <c:v>20.399999999999999</c:v>
                </c:pt>
                <c:pt idx="28">
                  <c:v>20.5</c:v>
                </c:pt>
                <c:pt idx="29">
                  <c:v>20.399999999999999</c:v>
                </c:pt>
                <c:pt idx="30">
                  <c:v>20.6</c:v>
                </c:pt>
                <c:pt idx="31">
                  <c:v>20.399999999999999</c:v>
                </c:pt>
                <c:pt idx="32">
                  <c:v>20.5</c:v>
                </c:pt>
                <c:pt idx="33">
                  <c:v>20.399999999999999</c:v>
                </c:pt>
                <c:pt idx="34">
                  <c:v>20.5</c:v>
                </c:pt>
                <c:pt idx="35">
                  <c:v>20.6</c:v>
                </c:pt>
                <c:pt idx="36">
                  <c:v>20.6</c:v>
                </c:pt>
                <c:pt idx="37">
                  <c:v>20.6</c:v>
                </c:pt>
                <c:pt idx="38">
                  <c:v>20.5</c:v>
                </c:pt>
                <c:pt idx="39">
                  <c:v>20.399999999999999</c:v>
                </c:pt>
                <c:pt idx="40">
                  <c:v>20.5</c:v>
                </c:pt>
                <c:pt idx="41">
                  <c:v>20.399999999999999</c:v>
                </c:pt>
                <c:pt idx="42">
                  <c:v>20.5</c:v>
                </c:pt>
                <c:pt idx="43">
                  <c:v>20.5</c:v>
                </c:pt>
                <c:pt idx="44">
                  <c:v>20.399999999999999</c:v>
                </c:pt>
                <c:pt idx="45">
                  <c:v>20.399999999999999</c:v>
                </c:pt>
                <c:pt idx="46">
                  <c:v>20.399999999999999</c:v>
                </c:pt>
                <c:pt idx="47">
                  <c:v>20.5</c:v>
                </c:pt>
                <c:pt idx="48">
                  <c:v>20.5</c:v>
                </c:pt>
                <c:pt idx="49">
                  <c:v>20.6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'34RS'!$H$2</c:f>
              <c:strCache>
                <c:ptCount val="1"/>
                <c:pt idx="0">
                  <c:v>154</c:v>
                </c:pt>
              </c:strCache>
            </c:strRef>
          </c:tx>
          <c:val>
            <c:numRef>
              <c:f>'34RS'!$H$3:$H$52</c:f>
              <c:numCache>
                <c:formatCode>General</c:formatCode>
                <c:ptCount val="50"/>
                <c:pt idx="0">
                  <c:v>19.399999999999999</c:v>
                </c:pt>
                <c:pt idx="1">
                  <c:v>19.5</c:v>
                </c:pt>
                <c:pt idx="2">
                  <c:v>19.3</c:v>
                </c:pt>
                <c:pt idx="3">
                  <c:v>19.399999999999999</c:v>
                </c:pt>
                <c:pt idx="4">
                  <c:v>19.399999999999999</c:v>
                </c:pt>
                <c:pt idx="5">
                  <c:v>19.3</c:v>
                </c:pt>
                <c:pt idx="6">
                  <c:v>19.3</c:v>
                </c:pt>
                <c:pt idx="7">
                  <c:v>19.399999999999999</c:v>
                </c:pt>
                <c:pt idx="8">
                  <c:v>19.2</c:v>
                </c:pt>
                <c:pt idx="9">
                  <c:v>19.3</c:v>
                </c:pt>
                <c:pt idx="10">
                  <c:v>19.399999999999999</c:v>
                </c:pt>
                <c:pt idx="11">
                  <c:v>19.2</c:v>
                </c:pt>
                <c:pt idx="12">
                  <c:v>19.399999999999999</c:v>
                </c:pt>
                <c:pt idx="13">
                  <c:v>19.3</c:v>
                </c:pt>
                <c:pt idx="14">
                  <c:v>19</c:v>
                </c:pt>
                <c:pt idx="15">
                  <c:v>19.3</c:v>
                </c:pt>
                <c:pt idx="16">
                  <c:v>19.3</c:v>
                </c:pt>
                <c:pt idx="17">
                  <c:v>19</c:v>
                </c:pt>
                <c:pt idx="18">
                  <c:v>19.2</c:v>
                </c:pt>
                <c:pt idx="19">
                  <c:v>19.3</c:v>
                </c:pt>
                <c:pt idx="20">
                  <c:v>19.2</c:v>
                </c:pt>
                <c:pt idx="21">
                  <c:v>19.2</c:v>
                </c:pt>
                <c:pt idx="22">
                  <c:v>19.3</c:v>
                </c:pt>
                <c:pt idx="23">
                  <c:v>19.2</c:v>
                </c:pt>
                <c:pt idx="24">
                  <c:v>19.3</c:v>
                </c:pt>
                <c:pt idx="25">
                  <c:v>19.2</c:v>
                </c:pt>
                <c:pt idx="26">
                  <c:v>19.3</c:v>
                </c:pt>
                <c:pt idx="27">
                  <c:v>19.2</c:v>
                </c:pt>
                <c:pt idx="28">
                  <c:v>19.3</c:v>
                </c:pt>
                <c:pt idx="29">
                  <c:v>19.2</c:v>
                </c:pt>
                <c:pt idx="30">
                  <c:v>19.3</c:v>
                </c:pt>
                <c:pt idx="31">
                  <c:v>19.2</c:v>
                </c:pt>
                <c:pt idx="32">
                  <c:v>19.3</c:v>
                </c:pt>
                <c:pt idx="33">
                  <c:v>19.2</c:v>
                </c:pt>
                <c:pt idx="34">
                  <c:v>19.2</c:v>
                </c:pt>
                <c:pt idx="35">
                  <c:v>19.2</c:v>
                </c:pt>
                <c:pt idx="36">
                  <c:v>19.2</c:v>
                </c:pt>
                <c:pt idx="37">
                  <c:v>19.2</c:v>
                </c:pt>
                <c:pt idx="38">
                  <c:v>19</c:v>
                </c:pt>
                <c:pt idx="39">
                  <c:v>19</c:v>
                </c:pt>
                <c:pt idx="40">
                  <c:v>19.3</c:v>
                </c:pt>
                <c:pt idx="41">
                  <c:v>19</c:v>
                </c:pt>
                <c:pt idx="42">
                  <c:v>18.899999999999999</c:v>
                </c:pt>
                <c:pt idx="43">
                  <c:v>19</c:v>
                </c:pt>
                <c:pt idx="44">
                  <c:v>19.2</c:v>
                </c:pt>
                <c:pt idx="45">
                  <c:v>18.899999999999999</c:v>
                </c:pt>
                <c:pt idx="46">
                  <c:v>19</c:v>
                </c:pt>
                <c:pt idx="47">
                  <c:v>19.3</c:v>
                </c:pt>
                <c:pt idx="48">
                  <c:v>19</c:v>
                </c:pt>
                <c:pt idx="49">
                  <c:v>19.2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'34RS'!$I$2</c:f>
              <c:strCache>
                <c:ptCount val="1"/>
                <c:pt idx="0">
                  <c:v>163</c:v>
                </c:pt>
              </c:strCache>
            </c:strRef>
          </c:tx>
          <c:val>
            <c:numRef>
              <c:f>'34RS'!$I$3:$I$52</c:f>
              <c:numCache>
                <c:formatCode>General</c:formatCode>
                <c:ptCount val="50"/>
                <c:pt idx="0">
                  <c:v>19</c:v>
                </c:pt>
                <c:pt idx="1">
                  <c:v>19.5</c:v>
                </c:pt>
                <c:pt idx="2">
                  <c:v>19.7</c:v>
                </c:pt>
                <c:pt idx="3">
                  <c:v>19.3</c:v>
                </c:pt>
                <c:pt idx="4">
                  <c:v>19.399999999999999</c:v>
                </c:pt>
                <c:pt idx="5">
                  <c:v>19.399999999999999</c:v>
                </c:pt>
                <c:pt idx="6">
                  <c:v>19.2</c:v>
                </c:pt>
                <c:pt idx="7">
                  <c:v>19.3</c:v>
                </c:pt>
                <c:pt idx="8">
                  <c:v>19</c:v>
                </c:pt>
                <c:pt idx="9">
                  <c:v>19.2</c:v>
                </c:pt>
                <c:pt idx="10">
                  <c:v>19.399999999999999</c:v>
                </c:pt>
                <c:pt idx="11">
                  <c:v>19.399999999999999</c:v>
                </c:pt>
                <c:pt idx="12">
                  <c:v>19.399999999999999</c:v>
                </c:pt>
                <c:pt idx="13">
                  <c:v>19.399999999999999</c:v>
                </c:pt>
                <c:pt idx="14">
                  <c:v>19.3</c:v>
                </c:pt>
                <c:pt idx="15">
                  <c:v>19.2</c:v>
                </c:pt>
                <c:pt idx="16">
                  <c:v>18.8</c:v>
                </c:pt>
                <c:pt idx="17">
                  <c:v>19.3</c:v>
                </c:pt>
                <c:pt idx="18">
                  <c:v>19.3</c:v>
                </c:pt>
                <c:pt idx="19">
                  <c:v>19.5</c:v>
                </c:pt>
                <c:pt idx="20">
                  <c:v>19.2</c:v>
                </c:pt>
                <c:pt idx="21">
                  <c:v>19</c:v>
                </c:pt>
                <c:pt idx="22">
                  <c:v>19.399999999999999</c:v>
                </c:pt>
                <c:pt idx="23">
                  <c:v>19.2</c:v>
                </c:pt>
                <c:pt idx="24">
                  <c:v>19.2</c:v>
                </c:pt>
                <c:pt idx="25">
                  <c:v>19.399999999999999</c:v>
                </c:pt>
                <c:pt idx="26">
                  <c:v>19.399999999999999</c:v>
                </c:pt>
                <c:pt idx="27">
                  <c:v>19.2</c:v>
                </c:pt>
                <c:pt idx="28">
                  <c:v>19.5</c:v>
                </c:pt>
                <c:pt idx="29">
                  <c:v>19.399999999999999</c:v>
                </c:pt>
                <c:pt idx="30">
                  <c:v>18.7</c:v>
                </c:pt>
                <c:pt idx="31">
                  <c:v>19.399999999999999</c:v>
                </c:pt>
                <c:pt idx="32">
                  <c:v>19</c:v>
                </c:pt>
                <c:pt idx="33">
                  <c:v>19.5</c:v>
                </c:pt>
                <c:pt idx="34">
                  <c:v>19.399999999999999</c:v>
                </c:pt>
                <c:pt idx="35">
                  <c:v>19</c:v>
                </c:pt>
                <c:pt idx="36">
                  <c:v>19.3</c:v>
                </c:pt>
                <c:pt idx="37">
                  <c:v>19.399999999999999</c:v>
                </c:pt>
                <c:pt idx="38">
                  <c:v>19.2</c:v>
                </c:pt>
                <c:pt idx="39">
                  <c:v>19.3</c:v>
                </c:pt>
                <c:pt idx="40">
                  <c:v>19</c:v>
                </c:pt>
                <c:pt idx="41">
                  <c:v>19.399999999999999</c:v>
                </c:pt>
                <c:pt idx="42">
                  <c:v>19.399999999999999</c:v>
                </c:pt>
                <c:pt idx="43">
                  <c:v>19.399999999999999</c:v>
                </c:pt>
                <c:pt idx="44">
                  <c:v>19.2</c:v>
                </c:pt>
                <c:pt idx="45">
                  <c:v>19.3</c:v>
                </c:pt>
                <c:pt idx="46">
                  <c:v>19.3</c:v>
                </c:pt>
                <c:pt idx="47">
                  <c:v>19.3</c:v>
                </c:pt>
                <c:pt idx="48">
                  <c:v>19</c:v>
                </c:pt>
                <c:pt idx="49">
                  <c:v>18.7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0032"/>
        <c:axId val="81518592"/>
      </c:lineChart>
      <c:catAx>
        <c:axId val="8150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#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1518592"/>
        <c:crosses val="autoZero"/>
        <c:auto val="1"/>
        <c:lblAlgn val="ctr"/>
        <c:lblOffset val="100"/>
        <c:noMultiLvlLbl val="0"/>
      </c:catAx>
      <c:valAx>
        <c:axId val="81518592"/>
        <c:scaling>
          <c:orientation val="minMax"/>
          <c:min val="1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Current</a:t>
                </a:r>
                <a:r>
                  <a:rPr lang="en-GB" baseline="0"/>
                  <a:t> [pA]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1500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'35LC'!$B$2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'35LC'!$B$3:$B$52</c:f>
              <c:numCache>
                <c:formatCode>General</c:formatCode>
                <c:ptCount val="5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0.4</c:v>
                </c:pt>
                <c:pt idx="7">
                  <c:v>0.7</c:v>
                </c:pt>
                <c:pt idx="8">
                  <c:v>0.7</c:v>
                </c:pt>
                <c:pt idx="9">
                  <c:v>0.5</c:v>
                </c:pt>
                <c:pt idx="10">
                  <c:v>0.6</c:v>
                </c:pt>
                <c:pt idx="11">
                  <c:v>0.4</c:v>
                </c:pt>
                <c:pt idx="12">
                  <c:v>0.5</c:v>
                </c:pt>
                <c:pt idx="13">
                  <c:v>0.7</c:v>
                </c:pt>
                <c:pt idx="14">
                  <c:v>0.6</c:v>
                </c:pt>
                <c:pt idx="15">
                  <c:v>0.4</c:v>
                </c:pt>
                <c:pt idx="16">
                  <c:v>0.6</c:v>
                </c:pt>
                <c:pt idx="17">
                  <c:v>0.7</c:v>
                </c:pt>
                <c:pt idx="18">
                  <c:v>0.6</c:v>
                </c:pt>
                <c:pt idx="19">
                  <c:v>0.5</c:v>
                </c:pt>
                <c:pt idx="20">
                  <c:v>0.5</c:v>
                </c:pt>
                <c:pt idx="21">
                  <c:v>0.6</c:v>
                </c:pt>
                <c:pt idx="22">
                  <c:v>0.7</c:v>
                </c:pt>
                <c:pt idx="23">
                  <c:v>0.4</c:v>
                </c:pt>
                <c:pt idx="24">
                  <c:v>0.5</c:v>
                </c:pt>
                <c:pt idx="25">
                  <c:v>0.6</c:v>
                </c:pt>
                <c:pt idx="26">
                  <c:v>0.7</c:v>
                </c:pt>
                <c:pt idx="27">
                  <c:v>0.6</c:v>
                </c:pt>
                <c:pt idx="28">
                  <c:v>0.6</c:v>
                </c:pt>
                <c:pt idx="29">
                  <c:v>0.5</c:v>
                </c:pt>
                <c:pt idx="30">
                  <c:v>0.2</c:v>
                </c:pt>
                <c:pt idx="31">
                  <c:v>0.6</c:v>
                </c:pt>
                <c:pt idx="32">
                  <c:v>0.4</c:v>
                </c:pt>
                <c:pt idx="33">
                  <c:v>0.2</c:v>
                </c:pt>
                <c:pt idx="34">
                  <c:v>0.6</c:v>
                </c:pt>
                <c:pt idx="35">
                  <c:v>0.5</c:v>
                </c:pt>
                <c:pt idx="36">
                  <c:v>0.4</c:v>
                </c:pt>
                <c:pt idx="37">
                  <c:v>0.6</c:v>
                </c:pt>
                <c:pt idx="38">
                  <c:v>0.5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0.5</c:v>
                </c:pt>
                <c:pt idx="44">
                  <c:v>0.7</c:v>
                </c:pt>
                <c:pt idx="45">
                  <c:v>0.5</c:v>
                </c:pt>
                <c:pt idx="46">
                  <c:v>0.5</c:v>
                </c:pt>
                <c:pt idx="47">
                  <c:v>0.4</c:v>
                </c:pt>
                <c:pt idx="48">
                  <c:v>0.4</c:v>
                </c:pt>
                <c:pt idx="49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'35LC'!$C$2</c:f>
              <c:strCache>
                <c:ptCount val="1"/>
                <c:pt idx="0">
                  <c:v>24</c:v>
                </c:pt>
              </c:strCache>
            </c:strRef>
          </c:tx>
          <c:val>
            <c:numRef>
              <c:f>'35LC'!$C$3:$C$52</c:f>
              <c:numCache>
                <c:formatCode>General</c:formatCode>
                <c:ptCount val="50"/>
                <c:pt idx="0">
                  <c:v>0.5</c:v>
                </c:pt>
                <c:pt idx="1">
                  <c:v>0.6</c:v>
                </c:pt>
                <c:pt idx="2">
                  <c:v>0.1</c:v>
                </c:pt>
                <c:pt idx="3">
                  <c:v>0.1</c:v>
                </c:pt>
                <c:pt idx="4">
                  <c:v>0.4</c:v>
                </c:pt>
                <c:pt idx="5">
                  <c:v>0.4</c:v>
                </c:pt>
                <c:pt idx="6">
                  <c:v>0.2</c:v>
                </c:pt>
                <c:pt idx="7">
                  <c:v>0.2</c:v>
                </c:pt>
                <c:pt idx="8">
                  <c:v>0.4</c:v>
                </c:pt>
                <c:pt idx="9">
                  <c:v>0.2</c:v>
                </c:pt>
                <c:pt idx="10">
                  <c:v>0.6</c:v>
                </c:pt>
                <c:pt idx="11">
                  <c:v>0.2</c:v>
                </c:pt>
                <c:pt idx="12">
                  <c:v>0.6</c:v>
                </c:pt>
                <c:pt idx="13">
                  <c:v>0.4</c:v>
                </c:pt>
                <c:pt idx="14">
                  <c:v>0.6</c:v>
                </c:pt>
                <c:pt idx="15">
                  <c:v>0.4</c:v>
                </c:pt>
                <c:pt idx="16">
                  <c:v>0.4</c:v>
                </c:pt>
                <c:pt idx="17">
                  <c:v>0.5</c:v>
                </c:pt>
                <c:pt idx="18">
                  <c:v>0.1</c:v>
                </c:pt>
                <c:pt idx="19">
                  <c:v>0.2</c:v>
                </c:pt>
                <c:pt idx="20">
                  <c:v>0.4</c:v>
                </c:pt>
                <c:pt idx="21">
                  <c:v>0.2</c:v>
                </c:pt>
                <c:pt idx="22">
                  <c:v>0.4</c:v>
                </c:pt>
                <c:pt idx="23">
                  <c:v>0.4</c:v>
                </c:pt>
                <c:pt idx="24">
                  <c:v>0.2</c:v>
                </c:pt>
                <c:pt idx="25">
                  <c:v>0.4</c:v>
                </c:pt>
                <c:pt idx="26">
                  <c:v>0.2</c:v>
                </c:pt>
                <c:pt idx="27">
                  <c:v>0.4</c:v>
                </c:pt>
                <c:pt idx="28">
                  <c:v>0.1</c:v>
                </c:pt>
                <c:pt idx="29">
                  <c:v>0.4</c:v>
                </c:pt>
                <c:pt idx="30">
                  <c:v>0.4</c:v>
                </c:pt>
                <c:pt idx="31">
                  <c:v>0.5</c:v>
                </c:pt>
                <c:pt idx="32">
                  <c:v>0.4</c:v>
                </c:pt>
                <c:pt idx="33">
                  <c:v>0.2</c:v>
                </c:pt>
                <c:pt idx="34">
                  <c:v>0.4</c:v>
                </c:pt>
                <c:pt idx="35">
                  <c:v>0.4</c:v>
                </c:pt>
                <c:pt idx="36">
                  <c:v>0.6</c:v>
                </c:pt>
                <c:pt idx="37">
                  <c:v>0.5</c:v>
                </c:pt>
                <c:pt idx="38">
                  <c:v>0.4</c:v>
                </c:pt>
                <c:pt idx="39">
                  <c:v>0.4</c:v>
                </c:pt>
                <c:pt idx="40">
                  <c:v>0.2</c:v>
                </c:pt>
                <c:pt idx="41">
                  <c:v>0.4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0.4</c:v>
                </c:pt>
                <c:pt idx="46">
                  <c:v>0.5</c:v>
                </c:pt>
                <c:pt idx="47">
                  <c:v>0.4</c:v>
                </c:pt>
                <c:pt idx="48">
                  <c:v>0.2</c:v>
                </c:pt>
                <c:pt idx="49">
                  <c:v>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'35LC'!$D$2</c:f>
              <c:strCache>
                <c:ptCount val="1"/>
                <c:pt idx="0">
                  <c:v>70</c:v>
                </c:pt>
              </c:strCache>
            </c:strRef>
          </c:tx>
          <c:val>
            <c:numRef>
              <c:f>'35LC'!$D$3:$D$52</c:f>
              <c:numCache>
                <c:formatCode>General</c:formatCode>
                <c:ptCount val="50"/>
                <c:pt idx="0">
                  <c:v>0.5</c:v>
                </c:pt>
                <c:pt idx="1">
                  <c:v>0.5</c:v>
                </c:pt>
                <c:pt idx="2">
                  <c:v>0.4</c:v>
                </c:pt>
                <c:pt idx="3">
                  <c:v>0.2</c:v>
                </c:pt>
                <c:pt idx="4">
                  <c:v>0.2</c:v>
                </c:pt>
                <c:pt idx="5">
                  <c:v>0.5</c:v>
                </c:pt>
                <c:pt idx="6">
                  <c:v>0.7</c:v>
                </c:pt>
                <c:pt idx="7">
                  <c:v>0.2</c:v>
                </c:pt>
                <c:pt idx="8">
                  <c:v>0.5</c:v>
                </c:pt>
                <c:pt idx="9">
                  <c:v>0.4</c:v>
                </c:pt>
                <c:pt idx="10">
                  <c:v>0.2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0.4</c:v>
                </c:pt>
                <c:pt idx="15">
                  <c:v>0.5</c:v>
                </c:pt>
                <c:pt idx="16">
                  <c:v>0.4</c:v>
                </c:pt>
                <c:pt idx="17">
                  <c:v>0.2</c:v>
                </c:pt>
                <c:pt idx="18">
                  <c:v>0.2</c:v>
                </c:pt>
                <c:pt idx="19">
                  <c:v>0.5</c:v>
                </c:pt>
                <c:pt idx="20">
                  <c:v>0.4</c:v>
                </c:pt>
                <c:pt idx="21">
                  <c:v>0.4</c:v>
                </c:pt>
                <c:pt idx="22">
                  <c:v>0.5</c:v>
                </c:pt>
                <c:pt idx="23">
                  <c:v>0.5</c:v>
                </c:pt>
                <c:pt idx="24">
                  <c:v>0.1</c:v>
                </c:pt>
                <c:pt idx="25">
                  <c:v>0.5</c:v>
                </c:pt>
                <c:pt idx="26">
                  <c:v>0.2</c:v>
                </c:pt>
                <c:pt idx="27">
                  <c:v>0.5</c:v>
                </c:pt>
                <c:pt idx="28">
                  <c:v>0.2</c:v>
                </c:pt>
                <c:pt idx="29">
                  <c:v>0.6</c:v>
                </c:pt>
                <c:pt idx="30">
                  <c:v>0.6</c:v>
                </c:pt>
                <c:pt idx="31">
                  <c:v>0.2</c:v>
                </c:pt>
                <c:pt idx="32">
                  <c:v>0.5</c:v>
                </c:pt>
                <c:pt idx="33">
                  <c:v>0.6</c:v>
                </c:pt>
                <c:pt idx="34">
                  <c:v>0.4</c:v>
                </c:pt>
                <c:pt idx="35">
                  <c:v>0.7</c:v>
                </c:pt>
                <c:pt idx="36">
                  <c:v>0.5</c:v>
                </c:pt>
                <c:pt idx="37">
                  <c:v>0.1</c:v>
                </c:pt>
                <c:pt idx="38">
                  <c:v>0.2</c:v>
                </c:pt>
                <c:pt idx="39">
                  <c:v>0.4</c:v>
                </c:pt>
                <c:pt idx="40">
                  <c:v>0.5</c:v>
                </c:pt>
                <c:pt idx="41">
                  <c:v>0.4</c:v>
                </c:pt>
                <c:pt idx="42">
                  <c:v>0.5</c:v>
                </c:pt>
                <c:pt idx="43">
                  <c:v>0.7</c:v>
                </c:pt>
                <c:pt idx="44">
                  <c:v>0.2</c:v>
                </c:pt>
                <c:pt idx="45">
                  <c:v>0.5</c:v>
                </c:pt>
                <c:pt idx="46">
                  <c:v>0.5</c:v>
                </c:pt>
                <c:pt idx="47">
                  <c:v>0.7</c:v>
                </c:pt>
                <c:pt idx="48">
                  <c:v>0.5</c:v>
                </c:pt>
                <c:pt idx="49">
                  <c:v>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'35LC'!$E$2</c:f>
              <c:strCache>
                <c:ptCount val="1"/>
                <c:pt idx="0">
                  <c:v>66</c:v>
                </c:pt>
              </c:strCache>
            </c:strRef>
          </c:tx>
          <c:val>
            <c:numRef>
              <c:f>'35LC'!$E$3:$E$52</c:f>
              <c:numCache>
                <c:formatCode>General</c:formatCode>
                <c:ptCount val="50"/>
                <c:pt idx="0">
                  <c:v>0.5</c:v>
                </c:pt>
                <c:pt idx="1">
                  <c:v>0.5</c:v>
                </c:pt>
                <c:pt idx="2">
                  <c:v>0.6</c:v>
                </c:pt>
                <c:pt idx="3">
                  <c:v>0.5</c:v>
                </c:pt>
                <c:pt idx="4">
                  <c:v>0.4</c:v>
                </c:pt>
                <c:pt idx="5">
                  <c:v>0.4</c:v>
                </c:pt>
                <c:pt idx="6">
                  <c:v>0.5</c:v>
                </c:pt>
                <c:pt idx="7">
                  <c:v>0.5</c:v>
                </c:pt>
                <c:pt idx="8">
                  <c:v>0.4</c:v>
                </c:pt>
                <c:pt idx="9">
                  <c:v>0.6</c:v>
                </c:pt>
                <c:pt idx="10">
                  <c:v>0.4</c:v>
                </c:pt>
                <c:pt idx="11">
                  <c:v>0.5</c:v>
                </c:pt>
                <c:pt idx="12">
                  <c:v>0.5</c:v>
                </c:pt>
                <c:pt idx="13">
                  <c:v>0.6</c:v>
                </c:pt>
                <c:pt idx="14">
                  <c:v>0.5</c:v>
                </c:pt>
                <c:pt idx="15">
                  <c:v>0.5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0.6</c:v>
                </c:pt>
                <c:pt idx="20">
                  <c:v>0.2</c:v>
                </c:pt>
                <c:pt idx="21">
                  <c:v>0.5</c:v>
                </c:pt>
                <c:pt idx="22">
                  <c:v>0.4</c:v>
                </c:pt>
                <c:pt idx="23">
                  <c:v>0.6</c:v>
                </c:pt>
                <c:pt idx="24">
                  <c:v>0.5</c:v>
                </c:pt>
                <c:pt idx="25">
                  <c:v>0.4</c:v>
                </c:pt>
                <c:pt idx="26">
                  <c:v>0.5</c:v>
                </c:pt>
                <c:pt idx="27">
                  <c:v>0.5</c:v>
                </c:pt>
                <c:pt idx="28">
                  <c:v>0.6</c:v>
                </c:pt>
                <c:pt idx="29">
                  <c:v>0.5</c:v>
                </c:pt>
                <c:pt idx="30">
                  <c:v>0.6</c:v>
                </c:pt>
                <c:pt idx="31">
                  <c:v>0.4</c:v>
                </c:pt>
                <c:pt idx="32">
                  <c:v>0.5</c:v>
                </c:pt>
                <c:pt idx="33">
                  <c:v>0.5</c:v>
                </c:pt>
                <c:pt idx="34">
                  <c:v>0.4</c:v>
                </c:pt>
                <c:pt idx="35">
                  <c:v>0.5</c:v>
                </c:pt>
                <c:pt idx="36">
                  <c:v>0.5</c:v>
                </c:pt>
                <c:pt idx="37">
                  <c:v>0.4</c:v>
                </c:pt>
                <c:pt idx="38">
                  <c:v>0.4</c:v>
                </c:pt>
                <c:pt idx="39">
                  <c:v>0.2</c:v>
                </c:pt>
                <c:pt idx="40">
                  <c:v>0.4</c:v>
                </c:pt>
                <c:pt idx="41">
                  <c:v>0.4</c:v>
                </c:pt>
                <c:pt idx="42">
                  <c:v>0.2</c:v>
                </c:pt>
                <c:pt idx="43">
                  <c:v>0.4</c:v>
                </c:pt>
                <c:pt idx="44">
                  <c:v>0.4</c:v>
                </c:pt>
                <c:pt idx="45">
                  <c:v>0.6</c:v>
                </c:pt>
                <c:pt idx="46">
                  <c:v>0.5</c:v>
                </c:pt>
                <c:pt idx="47">
                  <c:v>0.5</c:v>
                </c:pt>
                <c:pt idx="48">
                  <c:v>0.6</c:v>
                </c:pt>
                <c:pt idx="49">
                  <c:v>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'35LC'!$F$2</c:f>
              <c:strCache>
                <c:ptCount val="1"/>
                <c:pt idx="0">
                  <c:v>52</c:v>
                </c:pt>
              </c:strCache>
            </c:strRef>
          </c:tx>
          <c:val>
            <c:numRef>
              <c:f>'35LC'!$F$3:$F$52</c:f>
              <c:numCache>
                <c:formatCode>General</c:formatCode>
                <c:ptCount val="50"/>
                <c:pt idx="0">
                  <c:v>0.9</c:v>
                </c:pt>
                <c:pt idx="1">
                  <c:v>1.1000000000000001</c:v>
                </c:pt>
                <c:pt idx="2">
                  <c:v>1</c:v>
                </c:pt>
                <c:pt idx="3">
                  <c:v>0.9</c:v>
                </c:pt>
                <c:pt idx="4">
                  <c:v>0.7</c:v>
                </c:pt>
                <c:pt idx="5">
                  <c:v>0.9</c:v>
                </c:pt>
                <c:pt idx="6">
                  <c:v>0.9</c:v>
                </c:pt>
                <c:pt idx="7">
                  <c:v>1</c:v>
                </c:pt>
                <c:pt idx="8">
                  <c:v>0.9</c:v>
                </c:pt>
                <c:pt idx="9">
                  <c:v>0.9</c:v>
                </c:pt>
                <c:pt idx="10">
                  <c:v>0.7</c:v>
                </c:pt>
                <c:pt idx="11">
                  <c:v>0.7</c:v>
                </c:pt>
                <c:pt idx="12">
                  <c:v>0.9</c:v>
                </c:pt>
                <c:pt idx="13">
                  <c:v>0.9</c:v>
                </c:pt>
                <c:pt idx="14">
                  <c:v>0.7</c:v>
                </c:pt>
                <c:pt idx="15">
                  <c:v>0.7</c:v>
                </c:pt>
                <c:pt idx="16">
                  <c:v>1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1</c:v>
                </c:pt>
                <c:pt idx="21">
                  <c:v>0.9</c:v>
                </c:pt>
                <c:pt idx="22">
                  <c:v>0.7</c:v>
                </c:pt>
                <c:pt idx="23">
                  <c:v>1</c:v>
                </c:pt>
                <c:pt idx="24">
                  <c:v>1</c:v>
                </c:pt>
                <c:pt idx="25">
                  <c:v>0.6</c:v>
                </c:pt>
                <c:pt idx="26">
                  <c:v>0.9</c:v>
                </c:pt>
                <c:pt idx="27">
                  <c:v>1</c:v>
                </c:pt>
                <c:pt idx="28">
                  <c:v>1</c:v>
                </c:pt>
                <c:pt idx="29">
                  <c:v>0.9</c:v>
                </c:pt>
                <c:pt idx="30">
                  <c:v>1</c:v>
                </c:pt>
                <c:pt idx="31">
                  <c:v>0.9</c:v>
                </c:pt>
                <c:pt idx="32">
                  <c:v>1</c:v>
                </c:pt>
                <c:pt idx="33">
                  <c:v>0.9</c:v>
                </c:pt>
                <c:pt idx="34">
                  <c:v>0.6</c:v>
                </c:pt>
                <c:pt idx="35">
                  <c:v>0.7</c:v>
                </c:pt>
                <c:pt idx="36">
                  <c:v>1.1000000000000001</c:v>
                </c:pt>
                <c:pt idx="37">
                  <c:v>1</c:v>
                </c:pt>
                <c:pt idx="38">
                  <c:v>0.9</c:v>
                </c:pt>
                <c:pt idx="39">
                  <c:v>0.9</c:v>
                </c:pt>
                <c:pt idx="40">
                  <c:v>0.7</c:v>
                </c:pt>
                <c:pt idx="41">
                  <c:v>1</c:v>
                </c:pt>
                <c:pt idx="42">
                  <c:v>0.7</c:v>
                </c:pt>
                <c:pt idx="43">
                  <c:v>0.6</c:v>
                </c:pt>
                <c:pt idx="44">
                  <c:v>0.9</c:v>
                </c:pt>
                <c:pt idx="45">
                  <c:v>0.7</c:v>
                </c:pt>
                <c:pt idx="46">
                  <c:v>0.9</c:v>
                </c:pt>
                <c:pt idx="47">
                  <c:v>0.9</c:v>
                </c:pt>
                <c:pt idx="48">
                  <c:v>1</c:v>
                </c:pt>
                <c:pt idx="49">
                  <c:v>0.9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'35LC'!$G$2</c:f>
              <c:strCache>
                <c:ptCount val="1"/>
                <c:pt idx="0">
                  <c:v>11</c:v>
                </c:pt>
              </c:strCache>
            </c:strRef>
          </c:tx>
          <c:val>
            <c:numRef>
              <c:f>'35LC'!$G$3:$G$52</c:f>
              <c:numCache>
                <c:formatCode>General</c:formatCode>
                <c:ptCount val="50"/>
                <c:pt idx="0">
                  <c:v>0.6</c:v>
                </c:pt>
                <c:pt idx="1">
                  <c:v>0.7</c:v>
                </c:pt>
                <c:pt idx="2">
                  <c:v>0.9</c:v>
                </c:pt>
                <c:pt idx="3">
                  <c:v>0.9</c:v>
                </c:pt>
                <c:pt idx="4">
                  <c:v>0.7</c:v>
                </c:pt>
                <c:pt idx="5">
                  <c:v>0.9</c:v>
                </c:pt>
                <c:pt idx="6">
                  <c:v>0.7</c:v>
                </c:pt>
                <c:pt idx="7">
                  <c:v>0.9</c:v>
                </c:pt>
                <c:pt idx="8">
                  <c:v>0.9</c:v>
                </c:pt>
                <c:pt idx="9">
                  <c:v>1</c:v>
                </c:pt>
                <c:pt idx="10">
                  <c:v>0.7</c:v>
                </c:pt>
                <c:pt idx="11">
                  <c:v>0.7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0.5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0.6</c:v>
                </c:pt>
                <c:pt idx="20">
                  <c:v>0.7</c:v>
                </c:pt>
                <c:pt idx="21">
                  <c:v>0.7</c:v>
                </c:pt>
                <c:pt idx="22">
                  <c:v>0.7</c:v>
                </c:pt>
                <c:pt idx="23">
                  <c:v>0.6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0.6</c:v>
                </c:pt>
                <c:pt idx="28">
                  <c:v>0.9</c:v>
                </c:pt>
                <c:pt idx="29">
                  <c:v>0.6</c:v>
                </c:pt>
                <c:pt idx="30">
                  <c:v>0.7</c:v>
                </c:pt>
                <c:pt idx="31">
                  <c:v>0.7</c:v>
                </c:pt>
                <c:pt idx="32">
                  <c:v>0.6</c:v>
                </c:pt>
                <c:pt idx="33">
                  <c:v>0.7</c:v>
                </c:pt>
                <c:pt idx="34">
                  <c:v>0.9</c:v>
                </c:pt>
                <c:pt idx="35">
                  <c:v>0.6</c:v>
                </c:pt>
                <c:pt idx="36">
                  <c:v>0.7</c:v>
                </c:pt>
                <c:pt idx="37">
                  <c:v>0.9</c:v>
                </c:pt>
                <c:pt idx="38">
                  <c:v>0.9</c:v>
                </c:pt>
                <c:pt idx="39">
                  <c:v>0.9</c:v>
                </c:pt>
                <c:pt idx="40">
                  <c:v>0.9</c:v>
                </c:pt>
                <c:pt idx="41">
                  <c:v>1</c:v>
                </c:pt>
                <c:pt idx="42">
                  <c:v>0.7</c:v>
                </c:pt>
                <c:pt idx="43">
                  <c:v>0.7</c:v>
                </c:pt>
                <c:pt idx="44">
                  <c:v>0.7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0.7</c:v>
                </c:pt>
                <c:pt idx="49">
                  <c:v>0.6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'35LC'!$H$2</c:f>
              <c:strCache>
                <c:ptCount val="1"/>
                <c:pt idx="0">
                  <c:v>26</c:v>
                </c:pt>
              </c:strCache>
            </c:strRef>
          </c:tx>
          <c:val>
            <c:numRef>
              <c:f>'35LC'!$H$3:$H$52</c:f>
              <c:numCache>
                <c:formatCode>General</c:formatCode>
                <c:ptCount val="50"/>
                <c:pt idx="0">
                  <c:v>0.5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0.7</c:v>
                </c:pt>
                <c:pt idx="5">
                  <c:v>0.7</c:v>
                </c:pt>
                <c:pt idx="6">
                  <c:v>0.6</c:v>
                </c:pt>
                <c:pt idx="7">
                  <c:v>0.7</c:v>
                </c:pt>
                <c:pt idx="8">
                  <c:v>0.7</c:v>
                </c:pt>
                <c:pt idx="9">
                  <c:v>0.6</c:v>
                </c:pt>
                <c:pt idx="10">
                  <c:v>0.9</c:v>
                </c:pt>
                <c:pt idx="11">
                  <c:v>0.5</c:v>
                </c:pt>
                <c:pt idx="12">
                  <c:v>0.6</c:v>
                </c:pt>
                <c:pt idx="13">
                  <c:v>0.7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0.7</c:v>
                </c:pt>
                <c:pt idx="18">
                  <c:v>0.6</c:v>
                </c:pt>
                <c:pt idx="19">
                  <c:v>0.5</c:v>
                </c:pt>
                <c:pt idx="20">
                  <c:v>0.6</c:v>
                </c:pt>
                <c:pt idx="21">
                  <c:v>0.7</c:v>
                </c:pt>
                <c:pt idx="22">
                  <c:v>0.7</c:v>
                </c:pt>
                <c:pt idx="23">
                  <c:v>0.4</c:v>
                </c:pt>
                <c:pt idx="24">
                  <c:v>0.6</c:v>
                </c:pt>
                <c:pt idx="25">
                  <c:v>0.7</c:v>
                </c:pt>
                <c:pt idx="26">
                  <c:v>0.7</c:v>
                </c:pt>
                <c:pt idx="27">
                  <c:v>0.6</c:v>
                </c:pt>
                <c:pt idx="28">
                  <c:v>0.6</c:v>
                </c:pt>
                <c:pt idx="29">
                  <c:v>0.5</c:v>
                </c:pt>
                <c:pt idx="30">
                  <c:v>0.4</c:v>
                </c:pt>
                <c:pt idx="31">
                  <c:v>0.6</c:v>
                </c:pt>
                <c:pt idx="32">
                  <c:v>0.5</c:v>
                </c:pt>
                <c:pt idx="33">
                  <c:v>0.6</c:v>
                </c:pt>
                <c:pt idx="34">
                  <c:v>0.7</c:v>
                </c:pt>
                <c:pt idx="35">
                  <c:v>0.5</c:v>
                </c:pt>
                <c:pt idx="36">
                  <c:v>0.5</c:v>
                </c:pt>
                <c:pt idx="37">
                  <c:v>0.6</c:v>
                </c:pt>
                <c:pt idx="38">
                  <c:v>0.6</c:v>
                </c:pt>
                <c:pt idx="39">
                  <c:v>0.6</c:v>
                </c:pt>
                <c:pt idx="40">
                  <c:v>0.7</c:v>
                </c:pt>
                <c:pt idx="41">
                  <c:v>0.6</c:v>
                </c:pt>
                <c:pt idx="42">
                  <c:v>0.6</c:v>
                </c:pt>
                <c:pt idx="43">
                  <c:v>0.6</c:v>
                </c:pt>
                <c:pt idx="44">
                  <c:v>0.7</c:v>
                </c:pt>
                <c:pt idx="45">
                  <c:v>0.4</c:v>
                </c:pt>
                <c:pt idx="46">
                  <c:v>0.5</c:v>
                </c:pt>
                <c:pt idx="47">
                  <c:v>0.6</c:v>
                </c:pt>
                <c:pt idx="48">
                  <c:v>0.6</c:v>
                </c:pt>
                <c:pt idx="49">
                  <c:v>0.5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'35LC'!$I$2</c:f>
              <c:strCache>
                <c:ptCount val="1"/>
                <c:pt idx="0">
                  <c:v>7</c:v>
                </c:pt>
              </c:strCache>
            </c:strRef>
          </c:tx>
          <c:val>
            <c:numRef>
              <c:f>'35LC'!$I$3:$I$52</c:f>
              <c:numCache>
                <c:formatCode>General</c:formatCode>
                <c:ptCount val="50"/>
                <c:pt idx="0">
                  <c:v>0.9</c:v>
                </c:pt>
                <c:pt idx="1">
                  <c:v>0.5</c:v>
                </c:pt>
                <c:pt idx="2">
                  <c:v>0.7</c:v>
                </c:pt>
                <c:pt idx="3">
                  <c:v>0.6</c:v>
                </c:pt>
                <c:pt idx="4">
                  <c:v>1.1000000000000001</c:v>
                </c:pt>
                <c:pt idx="5">
                  <c:v>1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0.5</c:v>
                </c:pt>
                <c:pt idx="10">
                  <c:v>1.2</c:v>
                </c:pt>
                <c:pt idx="11">
                  <c:v>1</c:v>
                </c:pt>
                <c:pt idx="12">
                  <c:v>1.1000000000000001</c:v>
                </c:pt>
                <c:pt idx="13">
                  <c:v>1</c:v>
                </c:pt>
                <c:pt idx="14">
                  <c:v>1.2</c:v>
                </c:pt>
                <c:pt idx="15">
                  <c:v>1.2</c:v>
                </c:pt>
                <c:pt idx="16">
                  <c:v>0.9</c:v>
                </c:pt>
                <c:pt idx="17">
                  <c:v>1.3</c:v>
                </c:pt>
                <c:pt idx="18">
                  <c:v>0.7</c:v>
                </c:pt>
                <c:pt idx="19">
                  <c:v>1.2</c:v>
                </c:pt>
                <c:pt idx="20">
                  <c:v>1.5</c:v>
                </c:pt>
                <c:pt idx="21">
                  <c:v>0.9</c:v>
                </c:pt>
                <c:pt idx="22">
                  <c:v>1</c:v>
                </c:pt>
                <c:pt idx="23">
                  <c:v>1.3</c:v>
                </c:pt>
                <c:pt idx="24">
                  <c:v>1.1000000000000001</c:v>
                </c:pt>
                <c:pt idx="25">
                  <c:v>1</c:v>
                </c:pt>
                <c:pt idx="26">
                  <c:v>0.9</c:v>
                </c:pt>
                <c:pt idx="27">
                  <c:v>1.3</c:v>
                </c:pt>
                <c:pt idx="28">
                  <c:v>0.9</c:v>
                </c:pt>
                <c:pt idx="29">
                  <c:v>0.7</c:v>
                </c:pt>
                <c:pt idx="30">
                  <c:v>0.7</c:v>
                </c:pt>
                <c:pt idx="31">
                  <c:v>1.2</c:v>
                </c:pt>
                <c:pt idx="32">
                  <c:v>1</c:v>
                </c:pt>
                <c:pt idx="33">
                  <c:v>0.9</c:v>
                </c:pt>
                <c:pt idx="34">
                  <c:v>1.1000000000000001</c:v>
                </c:pt>
                <c:pt idx="35">
                  <c:v>0.9</c:v>
                </c:pt>
                <c:pt idx="36">
                  <c:v>0.9</c:v>
                </c:pt>
                <c:pt idx="37">
                  <c:v>1.2</c:v>
                </c:pt>
                <c:pt idx="38">
                  <c:v>1.3</c:v>
                </c:pt>
                <c:pt idx="39">
                  <c:v>1</c:v>
                </c:pt>
                <c:pt idx="40">
                  <c:v>1.1000000000000001</c:v>
                </c:pt>
                <c:pt idx="41">
                  <c:v>1</c:v>
                </c:pt>
                <c:pt idx="42">
                  <c:v>1.1000000000000001</c:v>
                </c:pt>
                <c:pt idx="43">
                  <c:v>1.1000000000000001</c:v>
                </c:pt>
                <c:pt idx="44">
                  <c:v>1.1000000000000001</c:v>
                </c:pt>
                <c:pt idx="45">
                  <c:v>1.1000000000000001</c:v>
                </c:pt>
                <c:pt idx="46">
                  <c:v>0.9</c:v>
                </c:pt>
                <c:pt idx="47">
                  <c:v>1</c:v>
                </c:pt>
                <c:pt idx="48">
                  <c:v>0.9</c:v>
                </c:pt>
                <c:pt idx="49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59840"/>
        <c:axId val="70529408"/>
      </c:lineChart>
      <c:catAx>
        <c:axId val="81459840"/>
        <c:scaling>
          <c:orientation val="minMax"/>
        </c:scaling>
        <c:delete val="0"/>
        <c:axPos val="b"/>
        <c:majorTickMark val="out"/>
        <c:minorTickMark val="none"/>
        <c:tickLblPos val="nextTo"/>
        <c:crossAx val="70529408"/>
        <c:crosses val="autoZero"/>
        <c:auto val="1"/>
        <c:lblAlgn val="ctr"/>
        <c:lblOffset val="100"/>
        <c:noMultiLvlLbl val="0"/>
      </c:catAx>
      <c:valAx>
        <c:axId val="70529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459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'4LC'!$B$3:$B$52</c:f>
              <c:numCache>
                <c:formatCode>General</c:formatCode>
                <c:ptCount val="50"/>
                <c:pt idx="0">
                  <c:v>0.6</c:v>
                </c:pt>
                <c:pt idx="1">
                  <c:v>0.5</c:v>
                </c:pt>
                <c:pt idx="2">
                  <c:v>0.7</c:v>
                </c:pt>
                <c:pt idx="3">
                  <c:v>0.2</c:v>
                </c:pt>
                <c:pt idx="4">
                  <c:v>0.7</c:v>
                </c:pt>
                <c:pt idx="5">
                  <c:v>0.4</c:v>
                </c:pt>
                <c:pt idx="6">
                  <c:v>0.6</c:v>
                </c:pt>
                <c:pt idx="7">
                  <c:v>0.6</c:v>
                </c:pt>
                <c:pt idx="8">
                  <c:v>0.4</c:v>
                </c:pt>
                <c:pt idx="9">
                  <c:v>0.4</c:v>
                </c:pt>
                <c:pt idx="10">
                  <c:v>0.6</c:v>
                </c:pt>
                <c:pt idx="11">
                  <c:v>0.6</c:v>
                </c:pt>
                <c:pt idx="12">
                  <c:v>0.5</c:v>
                </c:pt>
                <c:pt idx="13">
                  <c:v>0.4</c:v>
                </c:pt>
                <c:pt idx="14">
                  <c:v>0.2</c:v>
                </c:pt>
                <c:pt idx="15">
                  <c:v>0.5</c:v>
                </c:pt>
                <c:pt idx="16">
                  <c:v>0.7</c:v>
                </c:pt>
                <c:pt idx="17">
                  <c:v>0.6</c:v>
                </c:pt>
                <c:pt idx="18">
                  <c:v>0.7</c:v>
                </c:pt>
                <c:pt idx="19">
                  <c:v>0.6</c:v>
                </c:pt>
                <c:pt idx="20">
                  <c:v>0.4</c:v>
                </c:pt>
                <c:pt idx="21">
                  <c:v>0.2</c:v>
                </c:pt>
                <c:pt idx="22">
                  <c:v>0.7</c:v>
                </c:pt>
                <c:pt idx="23">
                  <c:v>0.7</c:v>
                </c:pt>
                <c:pt idx="24">
                  <c:v>0.5</c:v>
                </c:pt>
                <c:pt idx="25">
                  <c:v>0.6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0.6</c:v>
                </c:pt>
                <c:pt idx="30">
                  <c:v>0.4</c:v>
                </c:pt>
                <c:pt idx="31">
                  <c:v>0.6</c:v>
                </c:pt>
                <c:pt idx="32">
                  <c:v>0.5</c:v>
                </c:pt>
                <c:pt idx="33">
                  <c:v>0.5</c:v>
                </c:pt>
                <c:pt idx="34">
                  <c:v>0.4</c:v>
                </c:pt>
                <c:pt idx="35">
                  <c:v>0.4</c:v>
                </c:pt>
                <c:pt idx="36">
                  <c:v>0.5</c:v>
                </c:pt>
                <c:pt idx="37">
                  <c:v>0.6</c:v>
                </c:pt>
                <c:pt idx="38">
                  <c:v>0.6</c:v>
                </c:pt>
                <c:pt idx="39">
                  <c:v>0.5</c:v>
                </c:pt>
                <c:pt idx="40">
                  <c:v>0.7</c:v>
                </c:pt>
                <c:pt idx="41">
                  <c:v>0.5</c:v>
                </c:pt>
                <c:pt idx="42">
                  <c:v>0.5</c:v>
                </c:pt>
                <c:pt idx="43">
                  <c:v>0.6</c:v>
                </c:pt>
                <c:pt idx="44">
                  <c:v>0.6</c:v>
                </c:pt>
                <c:pt idx="45">
                  <c:v>0.5</c:v>
                </c:pt>
                <c:pt idx="46">
                  <c:v>0.4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'4LC'!$C$2</c:f>
              <c:strCache>
                <c:ptCount val="1"/>
                <c:pt idx="0">
                  <c:v>260</c:v>
                </c:pt>
              </c:strCache>
            </c:strRef>
          </c:tx>
          <c:val>
            <c:numRef>
              <c:f>'4LC'!$C$3:$C$52</c:f>
              <c:numCache>
                <c:formatCode>General</c:formatCode>
                <c:ptCount val="50"/>
                <c:pt idx="0">
                  <c:v>0.4</c:v>
                </c:pt>
                <c:pt idx="1">
                  <c:v>0.5</c:v>
                </c:pt>
                <c:pt idx="2">
                  <c:v>0.2</c:v>
                </c:pt>
                <c:pt idx="3">
                  <c:v>0.5</c:v>
                </c:pt>
                <c:pt idx="4">
                  <c:v>0.4</c:v>
                </c:pt>
                <c:pt idx="5">
                  <c:v>0.2</c:v>
                </c:pt>
                <c:pt idx="6">
                  <c:v>0.4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0.2</c:v>
                </c:pt>
                <c:pt idx="11">
                  <c:v>0.2</c:v>
                </c:pt>
                <c:pt idx="12">
                  <c:v>0.4</c:v>
                </c:pt>
                <c:pt idx="13">
                  <c:v>0.2</c:v>
                </c:pt>
                <c:pt idx="14">
                  <c:v>0.4</c:v>
                </c:pt>
                <c:pt idx="15">
                  <c:v>0.4</c:v>
                </c:pt>
                <c:pt idx="16">
                  <c:v>0.1</c:v>
                </c:pt>
                <c:pt idx="17">
                  <c:v>0.5</c:v>
                </c:pt>
                <c:pt idx="18">
                  <c:v>0.4</c:v>
                </c:pt>
                <c:pt idx="19">
                  <c:v>0.5</c:v>
                </c:pt>
                <c:pt idx="20">
                  <c:v>0.1</c:v>
                </c:pt>
                <c:pt idx="21">
                  <c:v>0.4</c:v>
                </c:pt>
                <c:pt idx="22">
                  <c:v>0.1</c:v>
                </c:pt>
                <c:pt idx="23">
                  <c:v>0.4</c:v>
                </c:pt>
                <c:pt idx="24">
                  <c:v>0.2</c:v>
                </c:pt>
                <c:pt idx="25">
                  <c:v>0.5</c:v>
                </c:pt>
                <c:pt idx="26">
                  <c:v>0.4</c:v>
                </c:pt>
                <c:pt idx="27">
                  <c:v>0.6</c:v>
                </c:pt>
                <c:pt idx="28">
                  <c:v>0.5</c:v>
                </c:pt>
                <c:pt idx="29">
                  <c:v>0.2</c:v>
                </c:pt>
                <c:pt idx="30">
                  <c:v>0.2</c:v>
                </c:pt>
                <c:pt idx="31">
                  <c:v>0.5</c:v>
                </c:pt>
                <c:pt idx="32">
                  <c:v>0.4</c:v>
                </c:pt>
                <c:pt idx="33">
                  <c:v>0.2</c:v>
                </c:pt>
                <c:pt idx="34">
                  <c:v>0.4</c:v>
                </c:pt>
                <c:pt idx="35">
                  <c:v>0.5</c:v>
                </c:pt>
                <c:pt idx="36">
                  <c:v>0.1</c:v>
                </c:pt>
                <c:pt idx="37">
                  <c:v>0.4</c:v>
                </c:pt>
                <c:pt idx="38">
                  <c:v>0.4</c:v>
                </c:pt>
                <c:pt idx="39">
                  <c:v>0.1</c:v>
                </c:pt>
                <c:pt idx="40">
                  <c:v>0.5</c:v>
                </c:pt>
                <c:pt idx="41">
                  <c:v>0.5</c:v>
                </c:pt>
                <c:pt idx="42">
                  <c:v>0.4</c:v>
                </c:pt>
                <c:pt idx="43">
                  <c:v>0.4</c:v>
                </c:pt>
                <c:pt idx="44">
                  <c:v>0.4</c:v>
                </c:pt>
                <c:pt idx="45">
                  <c:v>0.2</c:v>
                </c:pt>
                <c:pt idx="46">
                  <c:v>0.4</c:v>
                </c:pt>
                <c:pt idx="47">
                  <c:v>0.5</c:v>
                </c:pt>
                <c:pt idx="48">
                  <c:v>0.4</c:v>
                </c:pt>
                <c:pt idx="49">
                  <c:v>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'4LC'!$D$2</c:f>
              <c:strCache>
                <c:ptCount val="1"/>
                <c:pt idx="0">
                  <c:v>124</c:v>
                </c:pt>
              </c:strCache>
            </c:strRef>
          </c:tx>
          <c:val>
            <c:numRef>
              <c:f>'4LC'!$D$3:$D$52</c:f>
              <c:numCache>
                <c:formatCode>General</c:formatCode>
                <c:ptCount val="50"/>
                <c:pt idx="0">
                  <c:v>0.4</c:v>
                </c:pt>
                <c:pt idx="1">
                  <c:v>0.6</c:v>
                </c:pt>
                <c:pt idx="2">
                  <c:v>0.4</c:v>
                </c:pt>
                <c:pt idx="3">
                  <c:v>0.6</c:v>
                </c:pt>
                <c:pt idx="4">
                  <c:v>0.4</c:v>
                </c:pt>
                <c:pt idx="5">
                  <c:v>0.6</c:v>
                </c:pt>
                <c:pt idx="6">
                  <c:v>0.5</c:v>
                </c:pt>
                <c:pt idx="7">
                  <c:v>0.5</c:v>
                </c:pt>
                <c:pt idx="8">
                  <c:v>0.4</c:v>
                </c:pt>
                <c:pt idx="9">
                  <c:v>0.6</c:v>
                </c:pt>
                <c:pt idx="10">
                  <c:v>0.4</c:v>
                </c:pt>
                <c:pt idx="11">
                  <c:v>0.2</c:v>
                </c:pt>
                <c:pt idx="12">
                  <c:v>0.5</c:v>
                </c:pt>
                <c:pt idx="13">
                  <c:v>0.5</c:v>
                </c:pt>
                <c:pt idx="14">
                  <c:v>0.6</c:v>
                </c:pt>
                <c:pt idx="15">
                  <c:v>0.5</c:v>
                </c:pt>
                <c:pt idx="16">
                  <c:v>0.2</c:v>
                </c:pt>
                <c:pt idx="17">
                  <c:v>0.5</c:v>
                </c:pt>
                <c:pt idx="18">
                  <c:v>0.4</c:v>
                </c:pt>
                <c:pt idx="19">
                  <c:v>0.4</c:v>
                </c:pt>
                <c:pt idx="20">
                  <c:v>0.5</c:v>
                </c:pt>
                <c:pt idx="21">
                  <c:v>0.5</c:v>
                </c:pt>
                <c:pt idx="22">
                  <c:v>0.4</c:v>
                </c:pt>
                <c:pt idx="23">
                  <c:v>0.2</c:v>
                </c:pt>
                <c:pt idx="24">
                  <c:v>0.5</c:v>
                </c:pt>
                <c:pt idx="25">
                  <c:v>0.4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0.2</c:v>
                </c:pt>
                <c:pt idx="30">
                  <c:v>0.6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0.5</c:v>
                </c:pt>
                <c:pt idx="35">
                  <c:v>0.4</c:v>
                </c:pt>
                <c:pt idx="36">
                  <c:v>0.5</c:v>
                </c:pt>
                <c:pt idx="37">
                  <c:v>0.5</c:v>
                </c:pt>
                <c:pt idx="38">
                  <c:v>0.2</c:v>
                </c:pt>
                <c:pt idx="39">
                  <c:v>0.4</c:v>
                </c:pt>
                <c:pt idx="40">
                  <c:v>0.5</c:v>
                </c:pt>
                <c:pt idx="41">
                  <c:v>0.2</c:v>
                </c:pt>
                <c:pt idx="42">
                  <c:v>0.5</c:v>
                </c:pt>
                <c:pt idx="43">
                  <c:v>0.2</c:v>
                </c:pt>
                <c:pt idx="44">
                  <c:v>0.4</c:v>
                </c:pt>
                <c:pt idx="45">
                  <c:v>0.4</c:v>
                </c:pt>
                <c:pt idx="46">
                  <c:v>0.6</c:v>
                </c:pt>
                <c:pt idx="47">
                  <c:v>0.4</c:v>
                </c:pt>
                <c:pt idx="48">
                  <c:v>0.5</c:v>
                </c:pt>
                <c:pt idx="49">
                  <c:v>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'4LC'!$E$2</c:f>
              <c:strCache>
                <c:ptCount val="1"/>
                <c:pt idx="0">
                  <c:v>254</c:v>
                </c:pt>
              </c:strCache>
            </c:strRef>
          </c:tx>
          <c:val>
            <c:numRef>
              <c:f>'4LC'!$E$3:$E$52</c:f>
              <c:numCache>
                <c:formatCode>General</c:formatCode>
                <c:ptCount val="50"/>
                <c:pt idx="0">
                  <c:v>0.2</c:v>
                </c:pt>
                <c:pt idx="1">
                  <c:v>0.4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0.4</c:v>
                </c:pt>
                <c:pt idx="6">
                  <c:v>0.4</c:v>
                </c:pt>
                <c:pt idx="7">
                  <c:v>0.2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0.2</c:v>
                </c:pt>
                <c:pt idx="12">
                  <c:v>0.4</c:v>
                </c:pt>
                <c:pt idx="13">
                  <c:v>0.5</c:v>
                </c:pt>
                <c:pt idx="14">
                  <c:v>0.4</c:v>
                </c:pt>
                <c:pt idx="15">
                  <c:v>0.4</c:v>
                </c:pt>
                <c:pt idx="16">
                  <c:v>0.2</c:v>
                </c:pt>
                <c:pt idx="17">
                  <c:v>0.2</c:v>
                </c:pt>
                <c:pt idx="18">
                  <c:v>0.1</c:v>
                </c:pt>
                <c:pt idx="19">
                  <c:v>0.2</c:v>
                </c:pt>
                <c:pt idx="20">
                  <c:v>0.5</c:v>
                </c:pt>
                <c:pt idx="21">
                  <c:v>0.4</c:v>
                </c:pt>
                <c:pt idx="22">
                  <c:v>0.4</c:v>
                </c:pt>
                <c:pt idx="23">
                  <c:v>0.2</c:v>
                </c:pt>
                <c:pt idx="24">
                  <c:v>0.4</c:v>
                </c:pt>
                <c:pt idx="25">
                  <c:v>0.2</c:v>
                </c:pt>
                <c:pt idx="26">
                  <c:v>0.4</c:v>
                </c:pt>
                <c:pt idx="27">
                  <c:v>0.4</c:v>
                </c:pt>
                <c:pt idx="28">
                  <c:v>0.2</c:v>
                </c:pt>
                <c:pt idx="29">
                  <c:v>0.2</c:v>
                </c:pt>
                <c:pt idx="30">
                  <c:v>0.5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0.4</c:v>
                </c:pt>
                <c:pt idx="35">
                  <c:v>0.5</c:v>
                </c:pt>
                <c:pt idx="36">
                  <c:v>0.4</c:v>
                </c:pt>
                <c:pt idx="37">
                  <c:v>0.4</c:v>
                </c:pt>
                <c:pt idx="38">
                  <c:v>0.2</c:v>
                </c:pt>
                <c:pt idx="39">
                  <c:v>0.4</c:v>
                </c:pt>
                <c:pt idx="40">
                  <c:v>0.2</c:v>
                </c:pt>
                <c:pt idx="41">
                  <c:v>0.2</c:v>
                </c:pt>
                <c:pt idx="42">
                  <c:v>0.4</c:v>
                </c:pt>
                <c:pt idx="43">
                  <c:v>0.2</c:v>
                </c:pt>
                <c:pt idx="44">
                  <c:v>0.1</c:v>
                </c:pt>
                <c:pt idx="45">
                  <c:v>0.4</c:v>
                </c:pt>
                <c:pt idx="46">
                  <c:v>0.4</c:v>
                </c:pt>
                <c:pt idx="47">
                  <c:v>0.2</c:v>
                </c:pt>
                <c:pt idx="48">
                  <c:v>0.2</c:v>
                </c:pt>
                <c:pt idx="49">
                  <c:v>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'4LC'!$F$2</c:f>
              <c:strCache>
                <c:ptCount val="1"/>
                <c:pt idx="0">
                  <c:v>301</c:v>
                </c:pt>
              </c:strCache>
            </c:strRef>
          </c:tx>
          <c:val>
            <c:numRef>
              <c:f>'4LC'!$F$3:$F$52</c:f>
              <c:numCache>
                <c:formatCode>General</c:formatCode>
                <c:ptCount val="50"/>
                <c:pt idx="0">
                  <c:v>0.7</c:v>
                </c:pt>
                <c:pt idx="1">
                  <c:v>1</c:v>
                </c:pt>
                <c:pt idx="2">
                  <c:v>0.7</c:v>
                </c:pt>
                <c:pt idx="3">
                  <c:v>0.7</c:v>
                </c:pt>
                <c:pt idx="4">
                  <c:v>1</c:v>
                </c:pt>
                <c:pt idx="5">
                  <c:v>0.9</c:v>
                </c:pt>
                <c:pt idx="6">
                  <c:v>0.6</c:v>
                </c:pt>
                <c:pt idx="7">
                  <c:v>0.9</c:v>
                </c:pt>
                <c:pt idx="8">
                  <c:v>0.7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1.1000000000000001</c:v>
                </c:pt>
                <c:pt idx="13">
                  <c:v>0.7</c:v>
                </c:pt>
                <c:pt idx="14">
                  <c:v>1.1000000000000001</c:v>
                </c:pt>
                <c:pt idx="15">
                  <c:v>0.7</c:v>
                </c:pt>
                <c:pt idx="16">
                  <c:v>0.9</c:v>
                </c:pt>
                <c:pt idx="17">
                  <c:v>0.9</c:v>
                </c:pt>
                <c:pt idx="18">
                  <c:v>0.7</c:v>
                </c:pt>
                <c:pt idx="19">
                  <c:v>1.1000000000000001</c:v>
                </c:pt>
                <c:pt idx="20">
                  <c:v>0.7</c:v>
                </c:pt>
                <c:pt idx="21">
                  <c:v>0.6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0.6</c:v>
                </c:pt>
                <c:pt idx="27">
                  <c:v>0.9</c:v>
                </c:pt>
                <c:pt idx="28">
                  <c:v>0.7</c:v>
                </c:pt>
                <c:pt idx="29">
                  <c:v>0.9</c:v>
                </c:pt>
                <c:pt idx="30">
                  <c:v>0.7</c:v>
                </c:pt>
                <c:pt idx="31">
                  <c:v>0.6</c:v>
                </c:pt>
                <c:pt idx="32">
                  <c:v>0.7</c:v>
                </c:pt>
                <c:pt idx="33">
                  <c:v>0.9</c:v>
                </c:pt>
                <c:pt idx="34">
                  <c:v>1</c:v>
                </c:pt>
                <c:pt idx="35">
                  <c:v>0.9</c:v>
                </c:pt>
                <c:pt idx="36">
                  <c:v>0.9</c:v>
                </c:pt>
                <c:pt idx="37">
                  <c:v>0.9</c:v>
                </c:pt>
                <c:pt idx="38">
                  <c:v>0.9</c:v>
                </c:pt>
                <c:pt idx="39">
                  <c:v>1</c:v>
                </c:pt>
                <c:pt idx="40">
                  <c:v>0.7</c:v>
                </c:pt>
                <c:pt idx="41">
                  <c:v>1</c:v>
                </c:pt>
                <c:pt idx="42">
                  <c:v>0.9</c:v>
                </c:pt>
                <c:pt idx="43">
                  <c:v>0.9</c:v>
                </c:pt>
                <c:pt idx="44">
                  <c:v>0.9</c:v>
                </c:pt>
                <c:pt idx="45">
                  <c:v>0.9</c:v>
                </c:pt>
                <c:pt idx="46">
                  <c:v>0.7</c:v>
                </c:pt>
                <c:pt idx="47">
                  <c:v>0.7</c:v>
                </c:pt>
                <c:pt idx="48">
                  <c:v>0.7</c:v>
                </c:pt>
                <c:pt idx="49">
                  <c:v>0.6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'4LC'!$G$2</c:f>
              <c:strCache>
                <c:ptCount val="1"/>
                <c:pt idx="0">
                  <c:v>104</c:v>
                </c:pt>
              </c:strCache>
            </c:strRef>
          </c:tx>
          <c:val>
            <c:numRef>
              <c:f>'4LC'!$G$3:$G$52</c:f>
              <c:numCache>
                <c:formatCode>General</c:formatCode>
                <c:ptCount val="50"/>
                <c:pt idx="0">
                  <c:v>0.7</c:v>
                </c:pt>
                <c:pt idx="1">
                  <c:v>0.5</c:v>
                </c:pt>
                <c:pt idx="2">
                  <c:v>0.6</c:v>
                </c:pt>
                <c:pt idx="3">
                  <c:v>0.5</c:v>
                </c:pt>
                <c:pt idx="4">
                  <c:v>0.7</c:v>
                </c:pt>
                <c:pt idx="5">
                  <c:v>0.6</c:v>
                </c:pt>
                <c:pt idx="6">
                  <c:v>0.6</c:v>
                </c:pt>
                <c:pt idx="7">
                  <c:v>0.7</c:v>
                </c:pt>
                <c:pt idx="8">
                  <c:v>0.5</c:v>
                </c:pt>
                <c:pt idx="9">
                  <c:v>0.5</c:v>
                </c:pt>
                <c:pt idx="10">
                  <c:v>0.7</c:v>
                </c:pt>
                <c:pt idx="11">
                  <c:v>0.9</c:v>
                </c:pt>
                <c:pt idx="12">
                  <c:v>0.5</c:v>
                </c:pt>
                <c:pt idx="13">
                  <c:v>0.6</c:v>
                </c:pt>
                <c:pt idx="14">
                  <c:v>0.6</c:v>
                </c:pt>
                <c:pt idx="15">
                  <c:v>0.5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0.6</c:v>
                </c:pt>
                <c:pt idx="21">
                  <c:v>0.5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  <c:pt idx="25">
                  <c:v>0.6</c:v>
                </c:pt>
                <c:pt idx="26">
                  <c:v>0.5</c:v>
                </c:pt>
                <c:pt idx="27">
                  <c:v>0.5</c:v>
                </c:pt>
                <c:pt idx="28">
                  <c:v>0.7</c:v>
                </c:pt>
                <c:pt idx="29">
                  <c:v>0.7</c:v>
                </c:pt>
                <c:pt idx="30">
                  <c:v>0.5</c:v>
                </c:pt>
                <c:pt idx="31">
                  <c:v>0.6</c:v>
                </c:pt>
                <c:pt idx="32">
                  <c:v>0.6</c:v>
                </c:pt>
                <c:pt idx="33">
                  <c:v>0.7</c:v>
                </c:pt>
                <c:pt idx="34">
                  <c:v>0.6</c:v>
                </c:pt>
                <c:pt idx="35">
                  <c:v>0.5</c:v>
                </c:pt>
                <c:pt idx="36">
                  <c:v>0.7</c:v>
                </c:pt>
                <c:pt idx="37">
                  <c:v>0.7</c:v>
                </c:pt>
                <c:pt idx="38">
                  <c:v>0.7</c:v>
                </c:pt>
                <c:pt idx="39">
                  <c:v>0.6</c:v>
                </c:pt>
                <c:pt idx="40">
                  <c:v>0.6</c:v>
                </c:pt>
                <c:pt idx="41">
                  <c:v>0.7</c:v>
                </c:pt>
                <c:pt idx="42">
                  <c:v>0.5</c:v>
                </c:pt>
                <c:pt idx="43">
                  <c:v>0.7</c:v>
                </c:pt>
                <c:pt idx="44">
                  <c:v>0.7</c:v>
                </c:pt>
                <c:pt idx="45">
                  <c:v>0.7</c:v>
                </c:pt>
                <c:pt idx="46">
                  <c:v>0.6</c:v>
                </c:pt>
                <c:pt idx="47">
                  <c:v>0.6</c:v>
                </c:pt>
                <c:pt idx="48">
                  <c:v>0.7</c:v>
                </c:pt>
                <c:pt idx="49">
                  <c:v>0.5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'4LC'!$H$2</c:f>
              <c:strCache>
                <c:ptCount val="1"/>
                <c:pt idx="0">
                  <c:v>283</c:v>
                </c:pt>
              </c:strCache>
            </c:strRef>
          </c:tx>
          <c:val>
            <c:numRef>
              <c:f>'4LC'!$H$3:$H$52</c:f>
              <c:numCache>
                <c:formatCode>General</c:formatCode>
                <c:ptCount val="5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0.6</c:v>
                </c:pt>
                <c:pt idx="4">
                  <c:v>0.7</c:v>
                </c:pt>
                <c:pt idx="5">
                  <c:v>0.4</c:v>
                </c:pt>
                <c:pt idx="6">
                  <c:v>0.7</c:v>
                </c:pt>
                <c:pt idx="7">
                  <c:v>0.6</c:v>
                </c:pt>
                <c:pt idx="8">
                  <c:v>0.4</c:v>
                </c:pt>
                <c:pt idx="9">
                  <c:v>0.5</c:v>
                </c:pt>
                <c:pt idx="10">
                  <c:v>0.6</c:v>
                </c:pt>
                <c:pt idx="11">
                  <c:v>0.6</c:v>
                </c:pt>
                <c:pt idx="12">
                  <c:v>0.4</c:v>
                </c:pt>
                <c:pt idx="13">
                  <c:v>0.5</c:v>
                </c:pt>
                <c:pt idx="14">
                  <c:v>0.4</c:v>
                </c:pt>
                <c:pt idx="15">
                  <c:v>0.4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0.5</c:v>
                </c:pt>
                <c:pt idx="21">
                  <c:v>0.5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0.5</c:v>
                </c:pt>
                <c:pt idx="27">
                  <c:v>0.5</c:v>
                </c:pt>
                <c:pt idx="28">
                  <c:v>0.6</c:v>
                </c:pt>
                <c:pt idx="29">
                  <c:v>0.6</c:v>
                </c:pt>
                <c:pt idx="30">
                  <c:v>0.4</c:v>
                </c:pt>
                <c:pt idx="31">
                  <c:v>0.7</c:v>
                </c:pt>
                <c:pt idx="32">
                  <c:v>0.6</c:v>
                </c:pt>
                <c:pt idx="33">
                  <c:v>0.6</c:v>
                </c:pt>
                <c:pt idx="34">
                  <c:v>0.4</c:v>
                </c:pt>
                <c:pt idx="35">
                  <c:v>0.4</c:v>
                </c:pt>
                <c:pt idx="36">
                  <c:v>0.5</c:v>
                </c:pt>
                <c:pt idx="37">
                  <c:v>0.7</c:v>
                </c:pt>
                <c:pt idx="38">
                  <c:v>0.6</c:v>
                </c:pt>
                <c:pt idx="39">
                  <c:v>0.5</c:v>
                </c:pt>
                <c:pt idx="40">
                  <c:v>0.7</c:v>
                </c:pt>
                <c:pt idx="41">
                  <c:v>0.6</c:v>
                </c:pt>
                <c:pt idx="42">
                  <c:v>0.4</c:v>
                </c:pt>
                <c:pt idx="43">
                  <c:v>0.6</c:v>
                </c:pt>
                <c:pt idx="44">
                  <c:v>0.5</c:v>
                </c:pt>
                <c:pt idx="45">
                  <c:v>0.6</c:v>
                </c:pt>
                <c:pt idx="46">
                  <c:v>0.4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'4LC'!$I$2</c:f>
              <c:strCache>
                <c:ptCount val="1"/>
                <c:pt idx="0">
                  <c:v>181</c:v>
                </c:pt>
              </c:strCache>
            </c:strRef>
          </c:tx>
          <c:val>
            <c:numRef>
              <c:f>'4LC'!$I$3:$I$52</c:f>
              <c:numCache>
                <c:formatCode>General</c:formatCode>
                <c:ptCount val="50"/>
                <c:pt idx="0">
                  <c:v>1.2</c:v>
                </c:pt>
                <c:pt idx="1">
                  <c:v>0.9</c:v>
                </c:pt>
                <c:pt idx="2">
                  <c:v>1.3</c:v>
                </c:pt>
                <c:pt idx="3">
                  <c:v>1</c:v>
                </c:pt>
                <c:pt idx="4">
                  <c:v>0.7</c:v>
                </c:pt>
                <c:pt idx="5">
                  <c:v>1.1000000000000001</c:v>
                </c:pt>
                <c:pt idx="6">
                  <c:v>1</c:v>
                </c:pt>
                <c:pt idx="7">
                  <c:v>1</c:v>
                </c:pt>
                <c:pt idx="8">
                  <c:v>1.3</c:v>
                </c:pt>
                <c:pt idx="9">
                  <c:v>1</c:v>
                </c:pt>
                <c:pt idx="10">
                  <c:v>0.9</c:v>
                </c:pt>
                <c:pt idx="11">
                  <c:v>1</c:v>
                </c:pt>
                <c:pt idx="12">
                  <c:v>1.2</c:v>
                </c:pt>
                <c:pt idx="13">
                  <c:v>1</c:v>
                </c:pt>
                <c:pt idx="14">
                  <c:v>0.7</c:v>
                </c:pt>
                <c:pt idx="15">
                  <c:v>1.1000000000000001</c:v>
                </c:pt>
                <c:pt idx="16">
                  <c:v>0.9</c:v>
                </c:pt>
                <c:pt idx="17">
                  <c:v>0.7</c:v>
                </c:pt>
                <c:pt idx="18">
                  <c:v>0.9</c:v>
                </c:pt>
                <c:pt idx="19">
                  <c:v>0.6</c:v>
                </c:pt>
                <c:pt idx="20">
                  <c:v>1.1000000000000001</c:v>
                </c:pt>
                <c:pt idx="21">
                  <c:v>1</c:v>
                </c:pt>
                <c:pt idx="22">
                  <c:v>0.9</c:v>
                </c:pt>
                <c:pt idx="23">
                  <c:v>1.1000000000000001</c:v>
                </c:pt>
                <c:pt idx="24">
                  <c:v>0.9</c:v>
                </c:pt>
                <c:pt idx="25">
                  <c:v>1.1000000000000001</c:v>
                </c:pt>
                <c:pt idx="26">
                  <c:v>1.1000000000000001</c:v>
                </c:pt>
                <c:pt idx="27">
                  <c:v>1.1000000000000001</c:v>
                </c:pt>
                <c:pt idx="28">
                  <c:v>1.2</c:v>
                </c:pt>
                <c:pt idx="29">
                  <c:v>0.7</c:v>
                </c:pt>
                <c:pt idx="30">
                  <c:v>1.1000000000000001</c:v>
                </c:pt>
                <c:pt idx="31">
                  <c:v>0.9</c:v>
                </c:pt>
                <c:pt idx="32">
                  <c:v>1.1000000000000001</c:v>
                </c:pt>
                <c:pt idx="33">
                  <c:v>1.1000000000000001</c:v>
                </c:pt>
                <c:pt idx="34">
                  <c:v>1</c:v>
                </c:pt>
                <c:pt idx="35">
                  <c:v>1</c:v>
                </c:pt>
                <c:pt idx="36">
                  <c:v>0.9</c:v>
                </c:pt>
                <c:pt idx="37">
                  <c:v>0.4</c:v>
                </c:pt>
                <c:pt idx="38">
                  <c:v>1.1000000000000001</c:v>
                </c:pt>
                <c:pt idx="39">
                  <c:v>0.6</c:v>
                </c:pt>
                <c:pt idx="40">
                  <c:v>0.7</c:v>
                </c:pt>
                <c:pt idx="41">
                  <c:v>0.9</c:v>
                </c:pt>
                <c:pt idx="42">
                  <c:v>1</c:v>
                </c:pt>
                <c:pt idx="43">
                  <c:v>0.9</c:v>
                </c:pt>
                <c:pt idx="44">
                  <c:v>1.1000000000000001</c:v>
                </c:pt>
                <c:pt idx="45">
                  <c:v>0.6</c:v>
                </c:pt>
                <c:pt idx="46">
                  <c:v>1.1000000000000001</c:v>
                </c:pt>
                <c:pt idx="47">
                  <c:v>1</c:v>
                </c:pt>
                <c:pt idx="48">
                  <c:v>1</c:v>
                </c:pt>
                <c:pt idx="49">
                  <c:v>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2288"/>
        <c:axId val="60413824"/>
      </c:lineChart>
      <c:catAx>
        <c:axId val="60412288"/>
        <c:scaling>
          <c:orientation val="minMax"/>
        </c:scaling>
        <c:delete val="0"/>
        <c:axPos val="b"/>
        <c:majorTickMark val="out"/>
        <c:minorTickMark val="none"/>
        <c:tickLblPos val="nextTo"/>
        <c:crossAx val="60413824"/>
        <c:crosses val="autoZero"/>
        <c:auto val="1"/>
        <c:lblAlgn val="ctr"/>
        <c:lblOffset val="100"/>
        <c:noMultiLvlLbl val="0"/>
      </c:catAx>
      <c:valAx>
        <c:axId val="60413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412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'35RS'!$B$2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'35RS'!$B$3:$B$52</c:f>
              <c:numCache>
                <c:formatCode>General</c:formatCode>
                <c:ptCount val="50"/>
                <c:pt idx="0">
                  <c:v>21.7</c:v>
                </c:pt>
                <c:pt idx="1">
                  <c:v>21.7</c:v>
                </c:pt>
                <c:pt idx="2">
                  <c:v>21.9</c:v>
                </c:pt>
                <c:pt idx="3">
                  <c:v>21.5</c:v>
                </c:pt>
                <c:pt idx="4">
                  <c:v>22.3</c:v>
                </c:pt>
                <c:pt idx="5">
                  <c:v>21.6</c:v>
                </c:pt>
                <c:pt idx="6">
                  <c:v>21.7</c:v>
                </c:pt>
                <c:pt idx="7">
                  <c:v>21.7</c:v>
                </c:pt>
                <c:pt idx="8">
                  <c:v>21.6</c:v>
                </c:pt>
                <c:pt idx="9">
                  <c:v>21.7</c:v>
                </c:pt>
                <c:pt idx="10">
                  <c:v>21.6</c:v>
                </c:pt>
                <c:pt idx="11">
                  <c:v>21.6</c:v>
                </c:pt>
                <c:pt idx="12">
                  <c:v>21.9</c:v>
                </c:pt>
                <c:pt idx="13">
                  <c:v>21.7</c:v>
                </c:pt>
                <c:pt idx="14">
                  <c:v>21.9</c:v>
                </c:pt>
                <c:pt idx="15">
                  <c:v>21.6</c:v>
                </c:pt>
                <c:pt idx="16">
                  <c:v>21.7</c:v>
                </c:pt>
                <c:pt idx="17">
                  <c:v>21.6</c:v>
                </c:pt>
                <c:pt idx="18">
                  <c:v>22</c:v>
                </c:pt>
                <c:pt idx="19">
                  <c:v>21.5</c:v>
                </c:pt>
                <c:pt idx="20">
                  <c:v>21.9</c:v>
                </c:pt>
                <c:pt idx="21">
                  <c:v>21.6</c:v>
                </c:pt>
                <c:pt idx="22">
                  <c:v>21.6</c:v>
                </c:pt>
                <c:pt idx="23">
                  <c:v>21.7</c:v>
                </c:pt>
                <c:pt idx="24">
                  <c:v>22</c:v>
                </c:pt>
                <c:pt idx="25">
                  <c:v>21.6</c:v>
                </c:pt>
                <c:pt idx="26">
                  <c:v>21.6</c:v>
                </c:pt>
                <c:pt idx="27">
                  <c:v>21.7</c:v>
                </c:pt>
                <c:pt idx="28">
                  <c:v>21.6</c:v>
                </c:pt>
                <c:pt idx="29">
                  <c:v>21.7</c:v>
                </c:pt>
                <c:pt idx="30">
                  <c:v>21.7</c:v>
                </c:pt>
                <c:pt idx="31">
                  <c:v>21.9</c:v>
                </c:pt>
                <c:pt idx="32">
                  <c:v>21.7</c:v>
                </c:pt>
                <c:pt idx="33">
                  <c:v>21.9</c:v>
                </c:pt>
                <c:pt idx="34">
                  <c:v>21.6</c:v>
                </c:pt>
                <c:pt idx="35">
                  <c:v>21.7</c:v>
                </c:pt>
                <c:pt idx="36">
                  <c:v>22</c:v>
                </c:pt>
                <c:pt idx="37">
                  <c:v>21.9</c:v>
                </c:pt>
                <c:pt idx="38">
                  <c:v>21.7</c:v>
                </c:pt>
                <c:pt idx="39">
                  <c:v>21.9</c:v>
                </c:pt>
                <c:pt idx="40">
                  <c:v>21.6</c:v>
                </c:pt>
                <c:pt idx="41">
                  <c:v>21.9</c:v>
                </c:pt>
                <c:pt idx="42">
                  <c:v>21.7</c:v>
                </c:pt>
                <c:pt idx="43">
                  <c:v>21.6</c:v>
                </c:pt>
                <c:pt idx="44">
                  <c:v>21.7</c:v>
                </c:pt>
                <c:pt idx="45">
                  <c:v>21.6</c:v>
                </c:pt>
                <c:pt idx="46">
                  <c:v>21.7</c:v>
                </c:pt>
                <c:pt idx="47">
                  <c:v>21.9</c:v>
                </c:pt>
                <c:pt idx="48">
                  <c:v>21.9</c:v>
                </c:pt>
                <c:pt idx="49">
                  <c:v>21.6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'35RS'!$C$2</c:f>
              <c:strCache>
                <c:ptCount val="1"/>
                <c:pt idx="0">
                  <c:v>24</c:v>
                </c:pt>
              </c:strCache>
            </c:strRef>
          </c:tx>
          <c:val>
            <c:numRef>
              <c:f>'35RS'!$C$3:$C$52</c:f>
              <c:numCache>
                <c:formatCode>General</c:formatCode>
                <c:ptCount val="50"/>
                <c:pt idx="0">
                  <c:v>18.8</c:v>
                </c:pt>
                <c:pt idx="1">
                  <c:v>18.899999999999999</c:v>
                </c:pt>
                <c:pt idx="2">
                  <c:v>18.7</c:v>
                </c:pt>
                <c:pt idx="3">
                  <c:v>18.399999999999999</c:v>
                </c:pt>
                <c:pt idx="4">
                  <c:v>19</c:v>
                </c:pt>
                <c:pt idx="5">
                  <c:v>18.600000000000001</c:v>
                </c:pt>
                <c:pt idx="6">
                  <c:v>18.600000000000001</c:v>
                </c:pt>
                <c:pt idx="7">
                  <c:v>18.399999999999999</c:v>
                </c:pt>
                <c:pt idx="8">
                  <c:v>18.600000000000001</c:v>
                </c:pt>
                <c:pt idx="9">
                  <c:v>18.399999999999999</c:v>
                </c:pt>
                <c:pt idx="10">
                  <c:v>18.7</c:v>
                </c:pt>
                <c:pt idx="11">
                  <c:v>18.7</c:v>
                </c:pt>
                <c:pt idx="12">
                  <c:v>18.7</c:v>
                </c:pt>
                <c:pt idx="13">
                  <c:v>18.7</c:v>
                </c:pt>
                <c:pt idx="14">
                  <c:v>18.7</c:v>
                </c:pt>
                <c:pt idx="15">
                  <c:v>18.600000000000001</c:v>
                </c:pt>
                <c:pt idx="16">
                  <c:v>18.3</c:v>
                </c:pt>
                <c:pt idx="17">
                  <c:v>18.600000000000001</c:v>
                </c:pt>
                <c:pt idx="18">
                  <c:v>18.7</c:v>
                </c:pt>
                <c:pt idx="19">
                  <c:v>18.7</c:v>
                </c:pt>
                <c:pt idx="20">
                  <c:v>18.7</c:v>
                </c:pt>
                <c:pt idx="21">
                  <c:v>18.7</c:v>
                </c:pt>
                <c:pt idx="22">
                  <c:v>18.7</c:v>
                </c:pt>
                <c:pt idx="23">
                  <c:v>18.7</c:v>
                </c:pt>
                <c:pt idx="24">
                  <c:v>18.8</c:v>
                </c:pt>
                <c:pt idx="25">
                  <c:v>18.7</c:v>
                </c:pt>
                <c:pt idx="26">
                  <c:v>18.399999999999999</c:v>
                </c:pt>
                <c:pt idx="27">
                  <c:v>18.600000000000001</c:v>
                </c:pt>
                <c:pt idx="28">
                  <c:v>18.399999999999999</c:v>
                </c:pt>
                <c:pt idx="29">
                  <c:v>18.399999999999999</c:v>
                </c:pt>
                <c:pt idx="30">
                  <c:v>18.7</c:v>
                </c:pt>
                <c:pt idx="31">
                  <c:v>18.7</c:v>
                </c:pt>
                <c:pt idx="32">
                  <c:v>18.600000000000001</c:v>
                </c:pt>
                <c:pt idx="33">
                  <c:v>18.7</c:v>
                </c:pt>
                <c:pt idx="34">
                  <c:v>18.600000000000001</c:v>
                </c:pt>
                <c:pt idx="35">
                  <c:v>18.3</c:v>
                </c:pt>
                <c:pt idx="36">
                  <c:v>18.7</c:v>
                </c:pt>
                <c:pt idx="37">
                  <c:v>18.399999999999999</c:v>
                </c:pt>
                <c:pt idx="38">
                  <c:v>18.399999999999999</c:v>
                </c:pt>
                <c:pt idx="39">
                  <c:v>18.600000000000001</c:v>
                </c:pt>
                <c:pt idx="40">
                  <c:v>18.3</c:v>
                </c:pt>
                <c:pt idx="41">
                  <c:v>18.7</c:v>
                </c:pt>
                <c:pt idx="42">
                  <c:v>18.7</c:v>
                </c:pt>
                <c:pt idx="43">
                  <c:v>18.399999999999999</c:v>
                </c:pt>
                <c:pt idx="44">
                  <c:v>18.3</c:v>
                </c:pt>
                <c:pt idx="45">
                  <c:v>18.600000000000001</c:v>
                </c:pt>
                <c:pt idx="46">
                  <c:v>18.600000000000001</c:v>
                </c:pt>
                <c:pt idx="47">
                  <c:v>18.7</c:v>
                </c:pt>
                <c:pt idx="48">
                  <c:v>18.7</c:v>
                </c:pt>
                <c:pt idx="49">
                  <c:v>18.8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'35RS'!$D$2</c:f>
              <c:strCache>
                <c:ptCount val="1"/>
                <c:pt idx="0">
                  <c:v>70</c:v>
                </c:pt>
              </c:strCache>
            </c:strRef>
          </c:tx>
          <c:val>
            <c:numRef>
              <c:f>'35RS'!$D$3:$D$52</c:f>
              <c:numCache>
                <c:formatCode>General</c:formatCode>
                <c:ptCount val="50"/>
                <c:pt idx="0">
                  <c:v>19</c:v>
                </c:pt>
                <c:pt idx="1">
                  <c:v>19.2</c:v>
                </c:pt>
                <c:pt idx="2">
                  <c:v>19</c:v>
                </c:pt>
                <c:pt idx="3">
                  <c:v>19.3</c:v>
                </c:pt>
                <c:pt idx="4">
                  <c:v>19.7</c:v>
                </c:pt>
                <c:pt idx="5">
                  <c:v>19.2</c:v>
                </c:pt>
                <c:pt idx="6">
                  <c:v>19.2</c:v>
                </c:pt>
                <c:pt idx="7">
                  <c:v>19.3</c:v>
                </c:pt>
                <c:pt idx="8">
                  <c:v>19.2</c:v>
                </c:pt>
                <c:pt idx="9">
                  <c:v>19.2</c:v>
                </c:pt>
                <c:pt idx="10">
                  <c:v>19.3</c:v>
                </c:pt>
                <c:pt idx="11">
                  <c:v>19.3</c:v>
                </c:pt>
                <c:pt idx="12">
                  <c:v>19</c:v>
                </c:pt>
                <c:pt idx="13">
                  <c:v>19.3</c:v>
                </c:pt>
                <c:pt idx="14">
                  <c:v>19.399999999999999</c:v>
                </c:pt>
                <c:pt idx="15">
                  <c:v>19.3</c:v>
                </c:pt>
                <c:pt idx="16">
                  <c:v>19.3</c:v>
                </c:pt>
                <c:pt idx="17">
                  <c:v>19.3</c:v>
                </c:pt>
                <c:pt idx="18">
                  <c:v>19.3</c:v>
                </c:pt>
                <c:pt idx="19">
                  <c:v>19.3</c:v>
                </c:pt>
                <c:pt idx="20">
                  <c:v>19.2</c:v>
                </c:pt>
                <c:pt idx="21">
                  <c:v>18.899999999999999</c:v>
                </c:pt>
                <c:pt idx="22">
                  <c:v>19</c:v>
                </c:pt>
                <c:pt idx="23">
                  <c:v>19.2</c:v>
                </c:pt>
                <c:pt idx="24">
                  <c:v>19.3</c:v>
                </c:pt>
                <c:pt idx="25">
                  <c:v>19.2</c:v>
                </c:pt>
                <c:pt idx="26">
                  <c:v>19.3</c:v>
                </c:pt>
                <c:pt idx="27">
                  <c:v>19.2</c:v>
                </c:pt>
                <c:pt idx="28">
                  <c:v>19.2</c:v>
                </c:pt>
                <c:pt idx="29">
                  <c:v>18.899999999999999</c:v>
                </c:pt>
                <c:pt idx="30">
                  <c:v>19.3</c:v>
                </c:pt>
                <c:pt idx="31">
                  <c:v>19.2</c:v>
                </c:pt>
                <c:pt idx="32">
                  <c:v>19</c:v>
                </c:pt>
                <c:pt idx="33">
                  <c:v>19.2</c:v>
                </c:pt>
                <c:pt idx="34">
                  <c:v>19.3</c:v>
                </c:pt>
                <c:pt idx="35">
                  <c:v>19.2</c:v>
                </c:pt>
                <c:pt idx="36">
                  <c:v>19</c:v>
                </c:pt>
                <c:pt idx="37">
                  <c:v>19</c:v>
                </c:pt>
                <c:pt idx="38">
                  <c:v>19.3</c:v>
                </c:pt>
                <c:pt idx="39">
                  <c:v>19</c:v>
                </c:pt>
                <c:pt idx="40">
                  <c:v>19.2</c:v>
                </c:pt>
                <c:pt idx="41">
                  <c:v>19.2</c:v>
                </c:pt>
                <c:pt idx="42">
                  <c:v>19.3</c:v>
                </c:pt>
                <c:pt idx="43">
                  <c:v>19.3</c:v>
                </c:pt>
                <c:pt idx="44">
                  <c:v>19.2</c:v>
                </c:pt>
                <c:pt idx="45">
                  <c:v>19.2</c:v>
                </c:pt>
                <c:pt idx="46">
                  <c:v>18.899999999999999</c:v>
                </c:pt>
                <c:pt idx="47">
                  <c:v>19.2</c:v>
                </c:pt>
                <c:pt idx="48">
                  <c:v>19.3</c:v>
                </c:pt>
                <c:pt idx="49">
                  <c:v>19.399999999999999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'35RS'!$E$2</c:f>
              <c:strCache>
                <c:ptCount val="1"/>
                <c:pt idx="0">
                  <c:v>66</c:v>
                </c:pt>
              </c:strCache>
            </c:strRef>
          </c:tx>
          <c:val>
            <c:numRef>
              <c:f>'35RS'!$E$3:$E$52</c:f>
              <c:numCache>
                <c:formatCode>General</c:formatCode>
                <c:ptCount val="50"/>
                <c:pt idx="0">
                  <c:v>20.8</c:v>
                </c:pt>
                <c:pt idx="1">
                  <c:v>20.5</c:v>
                </c:pt>
                <c:pt idx="2">
                  <c:v>20.6</c:v>
                </c:pt>
                <c:pt idx="3">
                  <c:v>20.8</c:v>
                </c:pt>
                <c:pt idx="4">
                  <c:v>21.2</c:v>
                </c:pt>
                <c:pt idx="5">
                  <c:v>20.6</c:v>
                </c:pt>
                <c:pt idx="6">
                  <c:v>20.5</c:v>
                </c:pt>
                <c:pt idx="7">
                  <c:v>20.399999999999999</c:v>
                </c:pt>
                <c:pt idx="8">
                  <c:v>20.399999999999999</c:v>
                </c:pt>
                <c:pt idx="9">
                  <c:v>20.399999999999999</c:v>
                </c:pt>
                <c:pt idx="10">
                  <c:v>20.399999999999999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19.899999999999999</c:v>
                </c:pt>
                <c:pt idx="19">
                  <c:v>19.899999999999999</c:v>
                </c:pt>
                <c:pt idx="20">
                  <c:v>19.899999999999999</c:v>
                </c:pt>
                <c:pt idx="21">
                  <c:v>19.899999999999999</c:v>
                </c:pt>
                <c:pt idx="22">
                  <c:v>19.899999999999999</c:v>
                </c:pt>
                <c:pt idx="23">
                  <c:v>19.7</c:v>
                </c:pt>
                <c:pt idx="24">
                  <c:v>19.8</c:v>
                </c:pt>
                <c:pt idx="25">
                  <c:v>19.8</c:v>
                </c:pt>
                <c:pt idx="26">
                  <c:v>19.8</c:v>
                </c:pt>
                <c:pt idx="27">
                  <c:v>19.8</c:v>
                </c:pt>
                <c:pt idx="28">
                  <c:v>19.7</c:v>
                </c:pt>
                <c:pt idx="29">
                  <c:v>19.8</c:v>
                </c:pt>
                <c:pt idx="30">
                  <c:v>19.7</c:v>
                </c:pt>
                <c:pt idx="31">
                  <c:v>19.8</c:v>
                </c:pt>
                <c:pt idx="32">
                  <c:v>19.7</c:v>
                </c:pt>
                <c:pt idx="33">
                  <c:v>19.5</c:v>
                </c:pt>
                <c:pt idx="34">
                  <c:v>19.7</c:v>
                </c:pt>
                <c:pt idx="35">
                  <c:v>19.7</c:v>
                </c:pt>
                <c:pt idx="36">
                  <c:v>19.5</c:v>
                </c:pt>
                <c:pt idx="37">
                  <c:v>19.399999999999999</c:v>
                </c:pt>
                <c:pt idx="38">
                  <c:v>19.399999999999999</c:v>
                </c:pt>
                <c:pt idx="39">
                  <c:v>19.5</c:v>
                </c:pt>
                <c:pt idx="40">
                  <c:v>19.7</c:v>
                </c:pt>
                <c:pt idx="41">
                  <c:v>19.399999999999999</c:v>
                </c:pt>
                <c:pt idx="42">
                  <c:v>19.5</c:v>
                </c:pt>
                <c:pt idx="43">
                  <c:v>19.5</c:v>
                </c:pt>
                <c:pt idx="44">
                  <c:v>19.5</c:v>
                </c:pt>
                <c:pt idx="45">
                  <c:v>19.5</c:v>
                </c:pt>
                <c:pt idx="46">
                  <c:v>19.7</c:v>
                </c:pt>
                <c:pt idx="47">
                  <c:v>19.5</c:v>
                </c:pt>
                <c:pt idx="48">
                  <c:v>19.3</c:v>
                </c:pt>
                <c:pt idx="49">
                  <c:v>19.399999999999999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'35RS'!$F$2</c:f>
              <c:strCache>
                <c:ptCount val="1"/>
                <c:pt idx="0">
                  <c:v>52</c:v>
                </c:pt>
              </c:strCache>
            </c:strRef>
          </c:tx>
          <c:val>
            <c:numRef>
              <c:f>'35RS'!$F$3:$F$52</c:f>
              <c:numCache>
                <c:formatCode>General</c:formatCode>
                <c:ptCount val="50"/>
                <c:pt idx="0">
                  <c:v>20.100000000000001</c:v>
                </c:pt>
                <c:pt idx="1">
                  <c:v>20</c:v>
                </c:pt>
                <c:pt idx="2">
                  <c:v>19.899999999999999</c:v>
                </c:pt>
                <c:pt idx="3">
                  <c:v>19.899999999999999</c:v>
                </c:pt>
                <c:pt idx="4">
                  <c:v>20.399999999999999</c:v>
                </c:pt>
                <c:pt idx="5">
                  <c:v>19.899999999999999</c:v>
                </c:pt>
                <c:pt idx="6">
                  <c:v>20</c:v>
                </c:pt>
                <c:pt idx="7">
                  <c:v>20</c:v>
                </c:pt>
                <c:pt idx="8">
                  <c:v>19.899999999999999</c:v>
                </c:pt>
                <c:pt idx="9">
                  <c:v>19.7</c:v>
                </c:pt>
                <c:pt idx="10">
                  <c:v>19.7</c:v>
                </c:pt>
                <c:pt idx="11">
                  <c:v>19.7</c:v>
                </c:pt>
                <c:pt idx="12">
                  <c:v>19.7</c:v>
                </c:pt>
                <c:pt idx="13">
                  <c:v>19.5</c:v>
                </c:pt>
                <c:pt idx="14">
                  <c:v>19.5</c:v>
                </c:pt>
                <c:pt idx="15">
                  <c:v>19.7</c:v>
                </c:pt>
                <c:pt idx="16">
                  <c:v>19.399999999999999</c:v>
                </c:pt>
                <c:pt idx="17">
                  <c:v>19.8</c:v>
                </c:pt>
                <c:pt idx="18">
                  <c:v>19.399999999999999</c:v>
                </c:pt>
                <c:pt idx="19">
                  <c:v>19.7</c:v>
                </c:pt>
                <c:pt idx="20">
                  <c:v>19.7</c:v>
                </c:pt>
                <c:pt idx="21">
                  <c:v>19.8</c:v>
                </c:pt>
                <c:pt idx="22">
                  <c:v>19.8</c:v>
                </c:pt>
                <c:pt idx="23">
                  <c:v>19.5</c:v>
                </c:pt>
                <c:pt idx="24">
                  <c:v>19.399999999999999</c:v>
                </c:pt>
                <c:pt idx="25">
                  <c:v>19.5</c:v>
                </c:pt>
                <c:pt idx="26">
                  <c:v>19.5</c:v>
                </c:pt>
                <c:pt idx="27">
                  <c:v>19.7</c:v>
                </c:pt>
                <c:pt idx="28">
                  <c:v>19.7</c:v>
                </c:pt>
                <c:pt idx="29">
                  <c:v>19.7</c:v>
                </c:pt>
                <c:pt idx="30">
                  <c:v>19.399999999999999</c:v>
                </c:pt>
                <c:pt idx="31">
                  <c:v>19.7</c:v>
                </c:pt>
                <c:pt idx="32">
                  <c:v>19.8</c:v>
                </c:pt>
                <c:pt idx="33">
                  <c:v>19.399999999999999</c:v>
                </c:pt>
                <c:pt idx="34">
                  <c:v>19.5</c:v>
                </c:pt>
                <c:pt idx="35">
                  <c:v>19.399999999999999</c:v>
                </c:pt>
                <c:pt idx="36">
                  <c:v>19.399999999999999</c:v>
                </c:pt>
                <c:pt idx="37">
                  <c:v>19.3</c:v>
                </c:pt>
                <c:pt idx="38">
                  <c:v>19.399999999999999</c:v>
                </c:pt>
                <c:pt idx="39">
                  <c:v>19.399999999999999</c:v>
                </c:pt>
                <c:pt idx="40">
                  <c:v>19.399999999999999</c:v>
                </c:pt>
                <c:pt idx="41">
                  <c:v>19.7</c:v>
                </c:pt>
                <c:pt idx="42">
                  <c:v>19.2</c:v>
                </c:pt>
                <c:pt idx="43">
                  <c:v>19.399999999999999</c:v>
                </c:pt>
                <c:pt idx="44">
                  <c:v>19.5</c:v>
                </c:pt>
                <c:pt idx="45">
                  <c:v>19.3</c:v>
                </c:pt>
                <c:pt idx="46">
                  <c:v>19.399999999999999</c:v>
                </c:pt>
                <c:pt idx="47">
                  <c:v>19.399999999999999</c:v>
                </c:pt>
                <c:pt idx="48">
                  <c:v>19.2</c:v>
                </c:pt>
                <c:pt idx="49">
                  <c:v>19.3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'35RS'!$G$2</c:f>
              <c:strCache>
                <c:ptCount val="1"/>
                <c:pt idx="0">
                  <c:v>11</c:v>
                </c:pt>
              </c:strCache>
            </c:strRef>
          </c:tx>
          <c:val>
            <c:numRef>
              <c:f>'35RS'!$G$3:$G$52</c:f>
              <c:numCache>
                <c:formatCode>General</c:formatCode>
                <c:ptCount val="50"/>
                <c:pt idx="0">
                  <c:v>22.2</c:v>
                </c:pt>
                <c:pt idx="1">
                  <c:v>22.2</c:v>
                </c:pt>
                <c:pt idx="2">
                  <c:v>22.1</c:v>
                </c:pt>
                <c:pt idx="3">
                  <c:v>22.1</c:v>
                </c:pt>
                <c:pt idx="4">
                  <c:v>22.6</c:v>
                </c:pt>
                <c:pt idx="5">
                  <c:v>21.9</c:v>
                </c:pt>
                <c:pt idx="6">
                  <c:v>21.9</c:v>
                </c:pt>
                <c:pt idx="7">
                  <c:v>21.7</c:v>
                </c:pt>
                <c:pt idx="8">
                  <c:v>21.7</c:v>
                </c:pt>
                <c:pt idx="9">
                  <c:v>21.5</c:v>
                </c:pt>
                <c:pt idx="10">
                  <c:v>21.6</c:v>
                </c:pt>
                <c:pt idx="11">
                  <c:v>21.6</c:v>
                </c:pt>
                <c:pt idx="12">
                  <c:v>21.2</c:v>
                </c:pt>
                <c:pt idx="13">
                  <c:v>21.4</c:v>
                </c:pt>
                <c:pt idx="14">
                  <c:v>21.4</c:v>
                </c:pt>
                <c:pt idx="15">
                  <c:v>21.1</c:v>
                </c:pt>
                <c:pt idx="16">
                  <c:v>21.2</c:v>
                </c:pt>
                <c:pt idx="17">
                  <c:v>21.2</c:v>
                </c:pt>
                <c:pt idx="18">
                  <c:v>21.1</c:v>
                </c:pt>
                <c:pt idx="19">
                  <c:v>21.1</c:v>
                </c:pt>
                <c:pt idx="20">
                  <c:v>21.2</c:v>
                </c:pt>
                <c:pt idx="21">
                  <c:v>21.1</c:v>
                </c:pt>
                <c:pt idx="22">
                  <c:v>21.1</c:v>
                </c:pt>
                <c:pt idx="23">
                  <c:v>21</c:v>
                </c:pt>
                <c:pt idx="24">
                  <c:v>20.9</c:v>
                </c:pt>
                <c:pt idx="25">
                  <c:v>21</c:v>
                </c:pt>
                <c:pt idx="26">
                  <c:v>21</c:v>
                </c:pt>
                <c:pt idx="27">
                  <c:v>20.9</c:v>
                </c:pt>
                <c:pt idx="28">
                  <c:v>21</c:v>
                </c:pt>
                <c:pt idx="29">
                  <c:v>20.8</c:v>
                </c:pt>
                <c:pt idx="30">
                  <c:v>20.8</c:v>
                </c:pt>
                <c:pt idx="31">
                  <c:v>20.6</c:v>
                </c:pt>
                <c:pt idx="32">
                  <c:v>20.9</c:v>
                </c:pt>
                <c:pt idx="33">
                  <c:v>20.9</c:v>
                </c:pt>
                <c:pt idx="34">
                  <c:v>20.8</c:v>
                </c:pt>
                <c:pt idx="35">
                  <c:v>20.8</c:v>
                </c:pt>
                <c:pt idx="36">
                  <c:v>20.8</c:v>
                </c:pt>
                <c:pt idx="37">
                  <c:v>20.8</c:v>
                </c:pt>
                <c:pt idx="38">
                  <c:v>20.8</c:v>
                </c:pt>
                <c:pt idx="39">
                  <c:v>20.6</c:v>
                </c:pt>
                <c:pt idx="40">
                  <c:v>20.6</c:v>
                </c:pt>
                <c:pt idx="41">
                  <c:v>20.6</c:v>
                </c:pt>
                <c:pt idx="42">
                  <c:v>20.5</c:v>
                </c:pt>
                <c:pt idx="43">
                  <c:v>20.6</c:v>
                </c:pt>
                <c:pt idx="44">
                  <c:v>20.6</c:v>
                </c:pt>
                <c:pt idx="45">
                  <c:v>20.5</c:v>
                </c:pt>
                <c:pt idx="46">
                  <c:v>20.6</c:v>
                </c:pt>
                <c:pt idx="47">
                  <c:v>20.5</c:v>
                </c:pt>
                <c:pt idx="48">
                  <c:v>20.5</c:v>
                </c:pt>
                <c:pt idx="49">
                  <c:v>20.399999999999999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'35RS'!$H$2</c:f>
              <c:strCache>
                <c:ptCount val="1"/>
                <c:pt idx="0">
                  <c:v>26</c:v>
                </c:pt>
              </c:strCache>
            </c:strRef>
          </c:tx>
          <c:val>
            <c:numRef>
              <c:f>'35RS'!$H$3:$H$52</c:f>
              <c:numCache>
                <c:formatCode>General</c:formatCode>
                <c:ptCount val="50"/>
                <c:pt idx="0">
                  <c:v>19.7</c:v>
                </c:pt>
                <c:pt idx="1">
                  <c:v>19.7</c:v>
                </c:pt>
                <c:pt idx="2">
                  <c:v>19.5</c:v>
                </c:pt>
                <c:pt idx="3">
                  <c:v>19.399999999999999</c:v>
                </c:pt>
                <c:pt idx="4">
                  <c:v>20</c:v>
                </c:pt>
                <c:pt idx="5">
                  <c:v>19.3</c:v>
                </c:pt>
                <c:pt idx="6">
                  <c:v>19.5</c:v>
                </c:pt>
                <c:pt idx="7">
                  <c:v>19.399999999999999</c:v>
                </c:pt>
                <c:pt idx="8">
                  <c:v>19.3</c:v>
                </c:pt>
                <c:pt idx="9">
                  <c:v>19.399999999999999</c:v>
                </c:pt>
                <c:pt idx="10">
                  <c:v>19.3</c:v>
                </c:pt>
                <c:pt idx="11">
                  <c:v>19.399999999999999</c:v>
                </c:pt>
                <c:pt idx="12">
                  <c:v>19.399999999999999</c:v>
                </c:pt>
                <c:pt idx="13">
                  <c:v>19.5</c:v>
                </c:pt>
                <c:pt idx="14">
                  <c:v>19.399999999999999</c:v>
                </c:pt>
                <c:pt idx="15">
                  <c:v>19.3</c:v>
                </c:pt>
                <c:pt idx="16">
                  <c:v>19.3</c:v>
                </c:pt>
                <c:pt idx="17">
                  <c:v>19.399999999999999</c:v>
                </c:pt>
                <c:pt idx="18">
                  <c:v>19.5</c:v>
                </c:pt>
                <c:pt idx="19">
                  <c:v>19.2</c:v>
                </c:pt>
                <c:pt idx="20">
                  <c:v>19.399999999999999</c:v>
                </c:pt>
                <c:pt idx="21">
                  <c:v>19.3</c:v>
                </c:pt>
                <c:pt idx="22">
                  <c:v>19.3</c:v>
                </c:pt>
                <c:pt idx="23">
                  <c:v>19.3</c:v>
                </c:pt>
                <c:pt idx="24">
                  <c:v>19.399999999999999</c:v>
                </c:pt>
                <c:pt idx="25">
                  <c:v>19.3</c:v>
                </c:pt>
                <c:pt idx="26">
                  <c:v>19.3</c:v>
                </c:pt>
                <c:pt idx="27">
                  <c:v>19.399999999999999</c:v>
                </c:pt>
                <c:pt idx="28">
                  <c:v>19.3</c:v>
                </c:pt>
                <c:pt idx="29">
                  <c:v>19.3</c:v>
                </c:pt>
                <c:pt idx="30">
                  <c:v>19.399999999999999</c:v>
                </c:pt>
                <c:pt idx="31">
                  <c:v>19.3</c:v>
                </c:pt>
                <c:pt idx="32">
                  <c:v>19.3</c:v>
                </c:pt>
                <c:pt idx="33">
                  <c:v>19.399999999999999</c:v>
                </c:pt>
                <c:pt idx="34">
                  <c:v>19</c:v>
                </c:pt>
                <c:pt idx="35">
                  <c:v>19.3</c:v>
                </c:pt>
                <c:pt idx="36">
                  <c:v>19.399999999999999</c:v>
                </c:pt>
                <c:pt idx="37">
                  <c:v>19.3</c:v>
                </c:pt>
                <c:pt idx="38">
                  <c:v>19.399999999999999</c:v>
                </c:pt>
                <c:pt idx="39">
                  <c:v>19.3</c:v>
                </c:pt>
                <c:pt idx="40">
                  <c:v>19.2</c:v>
                </c:pt>
                <c:pt idx="41">
                  <c:v>19.3</c:v>
                </c:pt>
                <c:pt idx="42">
                  <c:v>19.399999999999999</c:v>
                </c:pt>
                <c:pt idx="43">
                  <c:v>19.3</c:v>
                </c:pt>
                <c:pt idx="44">
                  <c:v>19.2</c:v>
                </c:pt>
                <c:pt idx="45">
                  <c:v>19.2</c:v>
                </c:pt>
                <c:pt idx="46">
                  <c:v>19.3</c:v>
                </c:pt>
                <c:pt idx="47">
                  <c:v>19.3</c:v>
                </c:pt>
                <c:pt idx="48">
                  <c:v>19.3</c:v>
                </c:pt>
                <c:pt idx="49">
                  <c:v>19.3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'35RS'!$I$2</c:f>
              <c:strCache>
                <c:ptCount val="1"/>
                <c:pt idx="0">
                  <c:v>7</c:v>
                </c:pt>
              </c:strCache>
            </c:strRef>
          </c:tx>
          <c:val>
            <c:numRef>
              <c:f>'35RS'!$I$3:$I$52</c:f>
              <c:numCache>
                <c:formatCode>General</c:formatCode>
                <c:ptCount val="50"/>
                <c:pt idx="0">
                  <c:v>18.2</c:v>
                </c:pt>
                <c:pt idx="1">
                  <c:v>18.399999999999999</c:v>
                </c:pt>
                <c:pt idx="2">
                  <c:v>18.3</c:v>
                </c:pt>
                <c:pt idx="3">
                  <c:v>18.2</c:v>
                </c:pt>
                <c:pt idx="4">
                  <c:v>18.600000000000001</c:v>
                </c:pt>
                <c:pt idx="5">
                  <c:v>18.100000000000001</c:v>
                </c:pt>
                <c:pt idx="6">
                  <c:v>18.100000000000001</c:v>
                </c:pt>
                <c:pt idx="7">
                  <c:v>18.100000000000001</c:v>
                </c:pt>
                <c:pt idx="8">
                  <c:v>18.3</c:v>
                </c:pt>
                <c:pt idx="9">
                  <c:v>18.2</c:v>
                </c:pt>
                <c:pt idx="10">
                  <c:v>18.2</c:v>
                </c:pt>
                <c:pt idx="11">
                  <c:v>18.3</c:v>
                </c:pt>
                <c:pt idx="12">
                  <c:v>18.7</c:v>
                </c:pt>
                <c:pt idx="13">
                  <c:v>18.3</c:v>
                </c:pt>
                <c:pt idx="14">
                  <c:v>18.3</c:v>
                </c:pt>
                <c:pt idx="15">
                  <c:v>18.399999999999999</c:v>
                </c:pt>
                <c:pt idx="16">
                  <c:v>18.399999999999999</c:v>
                </c:pt>
                <c:pt idx="17">
                  <c:v>17.899999999999999</c:v>
                </c:pt>
                <c:pt idx="18">
                  <c:v>18.3</c:v>
                </c:pt>
                <c:pt idx="19">
                  <c:v>18.2</c:v>
                </c:pt>
                <c:pt idx="20">
                  <c:v>17.8</c:v>
                </c:pt>
                <c:pt idx="21">
                  <c:v>18.2</c:v>
                </c:pt>
                <c:pt idx="22">
                  <c:v>18.2</c:v>
                </c:pt>
                <c:pt idx="23">
                  <c:v>18.600000000000001</c:v>
                </c:pt>
                <c:pt idx="24">
                  <c:v>18.2</c:v>
                </c:pt>
                <c:pt idx="25">
                  <c:v>18.600000000000001</c:v>
                </c:pt>
                <c:pt idx="26">
                  <c:v>18.399999999999999</c:v>
                </c:pt>
                <c:pt idx="27">
                  <c:v>18.2</c:v>
                </c:pt>
                <c:pt idx="28">
                  <c:v>18.2</c:v>
                </c:pt>
                <c:pt idx="29">
                  <c:v>18.2</c:v>
                </c:pt>
                <c:pt idx="30">
                  <c:v>18.600000000000001</c:v>
                </c:pt>
                <c:pt idx="31">
                  <c:v>18.600000000000001</c:v>
                </c:pt>
                <c:pt idx="32">
                  <c:v>18.2</c:v>
                </c:pt>
                <c:pt idx="33">
                  <c:v>18.100000000000001</c:v>
                </c:pt>
                <c:pt idx="34">
                  <c:v>18.2</c:v>
                </c:pt>
                <c:pt idx="35">
                  <c:v>18.3</c:v>
                </c:pt>
                <c:pt idx="36">
                  <c:v>18.600000000000001</c:v>
                </c:pt>
                <c:pt idx="37">
                  <c:v>18.7</c:v>
                </c:pt>
                <c:pt idx="38">
                  <c:v>18.100000000000001</c:v>
                </c:pt>
                <c:pt idx="39">
                  <c:v>18.3</c:v>
                </c:pt>
                <c:pt idx="40">
                  <c:v>18.3</c:v>
                </c:pt>
                <c:pt idx="41">
                  <c:v>18.600000000000001</c:v>
                </c:pt>
                <c:pt idx="42">
                  <c:v>18.2</c:v>
                </c:pt>
                <c:pt idx="43">
                  <c:v>18.2</c:v>
                </c:pt>
                <c:pt idx="44">
                  <c:v>18.100000000000001</c:v>
                </c:pt>
                <c:pt idx="45">
                  <c:v>18.2</c:v>
                </c:pt>
                <c:pt idx="46">
                  <c:v>18.100000000000001</c:v>
                </c:pt>
                <c:pt idx="47">
                  <c:v>18.3</c:v>
                </c:pt>
                <c:pt idx="48">
                  <c:v>18.7</c:v>
                </c:pt>
                <c:pt idx="49">
                  <c:v>18.2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30080"/>
        <c:axId val="81240064"/>
      </c:lineChart>
      <c:catAx>
        <c:axId val="81230080"/>
        <c:scaling>
          <c:orientation val="minMax"/>
        </c:scaling>
        <c:delete val="0"/>
        <c:axPos val="b"/>
        <c:majorTickMark val="out"/>
        <c:minorTickMark val="none"/>
        <c:tickLblPos val="nextTo"/>
        <c:crossAx val="81240064"/>
        <c:crosses val="autoZero"/>
        <c:auto val="1"/>
        <c:lblAlgn val="ctr"/>
        <c:lblOffset val="100"/>
        <c:noMultiLvlLbl val="0"/>
      </c:catAx>
      <c:valAx>
        <c:axId val="81240064"/>
        <c:scaling>
          <c:orientation val="minMax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230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'36LC'!$B$2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'36LC'!$B$3:$B$52</c:f>
              <c:numCache>
                <c:formatCode>General</c:formatCode>
                <c:ptCount val="50"/>
                <c:pt idx="0">
                  <c:v>0.5</c:v>
                </c:pt>
                <c:pt idx="1">
                  <c:v>0.5</c:v>
                </c:pt>
                <c:pt idx="2">
                  <c:v>0.6</c:v>
                </c:pt>
                <c:pt idx="3">
                  <c:v>0.5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0.9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0.2</c:v>
                </c:pt>
                <c:pt idx="13">
                  <c:v>0.5</c:v>
                </c:pt>
                <c:pt idx="14">
                  <c:v>0.6</c:v>
                </c:pt>
                <c:pt idx="15">
                  <c:v>0.7</c:v>
                </c:pt>
                <c:pt idx="16">
                  <c:v>0.6</c:v>
                </c:pt>
                <c:pt idx="17">
                  <c:v>0.4</c:v>
                </c:pt>
                <c:pt idx="18">
                  <c:v>0.6</c:v>
                </c:pt>
                <c:pt idx="19">
                  <c:v>0.5</c:v>
                </c:pt>
                <c:pt idx="20">
                  <c:v>0.5</c:v>
                </c:pt>
                <c:pt idx="21">
                  <c:v>0.6</c:v>
                </c:pt>
                <c:pt idx="22">
                  <c:v>0.6</c:v>
                </c:pt>
                <c:pt idx="23">
                  <c:v>0.2</c:v>
                </c:pt>
                <c:pt idx="24">
                  <c:v>0.6</c:v>
                </c:pt>
                <c:pt idx="25">
                  <c:v>0.7</c:v>
                </c:pt>
                <c:pt idx="26">
                  <c:v>0.6</c:v>
                </c:pt>
                <c:pt idx="27">
                  <c:v>0.4</c:v>
                </c:pt>
                <c:pt idx="28">
                  <c:v>0.5</c:v>
                </c:pt>
                <c:pt idx="29">
                  <c:v>0.6</c:v>
                </c:pt>
                <c:pt idx="30">
                  <c:v>0.6</c:v>
                </c:pt>
                <c:pt idx="31">
                  <c:v>0.5</c:v>
                </c:pt>
                <c:pt idx="32">
                  <c:v>0.4</c:v>
                </c:pt>
                <c:pt idx="33">
                  <c:v>0.7</c:v>
                </c:pt>
                <c:pt idx="34">
                  <c:v>0.7</c:v>
                </c:pt>
                <c:pt idx="35">
                  <c:v>0.6</c:v>
                </c:pt>
                <c:pt idx="36">
                  <c:v>0.6</c:v>
                </c:pt>
                <c:pt idx="37">
                  <c:v>0.2</c:v>
                </c:pt>
                <c:pt idx="38">
                  <c:v>0.4</c:v>
                </c:pt>
                <c:pt idx="39">
                  <c:v>0.6</c:v>
                </c:pt>
                <c:pt idx="40">
                  <c:v>0.5</c:v>
                </c:pt>
                <c:pt idx="41">
                  <c:v>0.5</c:v>
                </c:pt>
                <c:pt idx="42">
                  <c:v>0.7</c:v>
                </c:pt>
                <c:pt idx="43">
                  <c:v>0.6</c:v>
                </c:pt>
                <c:pt idx="44">
                  <c:v>0.6</c:v>
                </c:pt>
                <c:pt idx="45">
                  <c:v>0.5</c:v>
                </c:pt>
                <c:pt idx="46">
                  <c:v>0.6</c:v>
                </c:pt>
                <c:pt idx="47">
                  <c:v>0.6</c:v>
                </c:pt>
                <c:pt idx="48">
                  <c:v>0.5</c:v>
                </c:pt>
                <c:pt idx="49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'36LC'!$C$2</c:f>
              <c:strCache>
                <c:ptCount val="1"/>
                <c:pt idx="0">
                  <c:v>39</c:v>
                </c:pt>
              </c:strCache>
            </c:strRef>
          </c:tx>
          <c:val>
            <c:numRef>
              <c:f>'36LC'!$C$3:$C$52</c:f>
              <c:numCache>
                <c:formatCode>General</c:formatCode>
                <c:ptCount val="50"/>
                <c:pt idx="0">
                  <c:v>0.6</c:v>
                </c:pt>
                <c:pt idx="1">
                  <c:v>0.5</c:v>
                </c:pt>
                <c:pt idx="2">
                  <c:v>0.4</c:v>
                </c:pt>
                <c:pt idx="3">
                  <c:v>0.4</c:v>
                </c:pt>
                <c:pt idx="4">
                  <c:v>0.1</c:v>
                </c:pt>
                <c:pt idx="5">
                  <c:v>0.5</c:v>
                </c:pt>
                <c:pt idx="6">
                  <c:v>0.5</c:v>
                </c:pt>
                <c:pt idx="7">
                  <c:v>0.4</c:v>
                </c:pt>
                <c:pt idx="8">
                  <c:v>0.2</c:v>
                </c:pt>
                <c:pt idx="9">
                  <c:v>0.4</c:v>
                </c:pt>
                <c:pt idx="10">
                  <c:v>0.5</c:v>
                </c:pt>
                <c:pt idx="11">
                  <c:v>0.2</c:v>
                </c:pt>
                <c:pt idx="12">
                  <c:v>0.5</c:v>
                </c:pt>
                <c:pt idx="13">
                  <c:v>0.4</c:v>
                </c:pt>
                <c:pt idx="14">
                  <c:v>0.2</c:v>
                </c:pt>
                <c:pt idx="15">
                  <c:v>0.5</c:v>
                </c:pt>
                <c:pt idx="16">
                  <c:v>0.5</c:v>
                </c:pt>
                <c:pt idx="17">
                  <c:v>0.4</c:v>
                </c:pt>
                <c:pt idx="18">
                  <c:v>0.5</c:v>
                </c:pt>
                <c:pt idx="19">
                  <c:v>0.2</c:v>
                </c:pt>
                <c:pt idx="20">
                  <c:v>0.5</c:v>
                </c:pt>
                <c:pt idx="21">
                  <c:v>0.5</c:v>
                </c:pt>
                <c:pt idx="22">
                  <c:v>0.4</c:v>
                </c:pt>
                <c:pt idx="23">
                  <c:v>0.5</c:v>
                </c:pt>
                <c:pt idx="24">
                  <c:v>0.5</c:v>
                </c:pt>
                <c:pt idx="25">
                  <c:v>0.6</c:v>
                </c:pt>
                <c:pt idx="26">
                  <c:v>0.4</c:v>
                </c:pt>
                <c:pt idx="27">
                  <c:v>0.2</c:v>
                </c:pt>
                <c:pt idx="28">
                  <c:v>0.4</c:v>
                </c:pt>
                <c:pt idx="29">
                  <c:v>0.5</c:v>
                </c:pt>
                <c:pt idx="30">
                  <c:v>0.5</c:v>
                </c:pt>
                <c:pt idx="31">
                  <c:v>0.6</c:v>
                </c:pt>
                <c:pt idx="32">
                  <c:v>0.2</c:v>
                </c:pt>
                <c:pt idx="33">
                  <c:v>0.5</c:v>
                </c:pt>
                <c:pt idx="34">
                  <c:v>0.4</c:v>
                </c:pt>
                <c:pt idx="35">
                  <c:v>0.4</c:v>
                </c:pt>
                <c:pt idx="36">
                  <c:v>0.4</c:v>
                </c:pt>
                <c:pt idx="37">
                  <c:v>0.1</c:v>
                </c:pt>
                <c:pt idx="38">
                  <c:v>0.4</c:v>
                </c:pt>
                <c:pt idx="39">
                  <c:v>0.4</c:v>
                </c:pt>
                <c:pt idx="40">
                  <c:v>0.2</c:v>
                </c:pt>
                <c:pt idx="41">
                  <c:v>0.6</c:v>
                </c:pt>
                <c:pt idx="42">
                  <c:v>0.1</c:v>
                </c:pt>
                <c:pt idx="43">
                  <c:v>0.2</c:v>
                </c:pt>
                <c:pt idx="44">
                  <c:v>0.2</c:v>
                </c:pt>
                <c:pt idx="45">
                  <c:v>0.1</c:v>
                </c:pt>
                <c:pt idx="46">
                  <c:v>0.5</c:v>
                </c:pt>
                <c:pt idx="47">
                  <c:v>0.6</c:v>
                </c:pt>
                <c:pt idx="48">
                  <c:v>0.5</c:v>
                </c:pt>
                <c:pt idx="49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'36LC'!$D$2</c:f>
              <c:strCache>
                <c:ptCount val="1"/>
                <c:pt idx="0">
                  <c:v>65</c:v>
                </c:pt>
              </c:strCache>
            </c:strRef>
          </c:tx>
          <c:val>
            <c:numRef>
              <c:f>'36LC'!$D$3:$D$52</c:f>
              <c:numCache>
                <c:formatCode>General</c:formatCode>
                <c:ptCount val="50"/>
                <c:pt idx="0">
                  <c:v>0.7</c:v>
                </c:pt>
                <c:pt idx="1">
                  <c:v>1</c:v>
                </c:pt>
                <c:pt idx="2">
                  <c:v>0.9</c:v>
                </c:pt>
                <c:pt idx="3">
                  <c:v>0.9</c:v>
                </c:pt>
                <c:pt idx="4">
                  <c:v>0.6</c:v>
                </c:pt>
                <c:pt idx="5">
                  <c:v>0.7</c:v>
                </c:pt>
                <c:pt idx="6">
                  <c:v>0.9</c:v>
                </c:pt>
                <c:pt idx="7">
                  <c:v>0.9</c:v>
                </c:pt>
                <c:pt idx="8">
                  <c:v>0.6</c:v>
                </c:pt>
                <c:pt idx="9">
                  <c:v>0.9</c:v>
                </c:pt>
                <c:pt idx="10">
                  <c:v>0.7</c:v>
                </c:pt>
                <c:pt idx="11">
                  <c:v>0.6</c:v>
                </c:pt>
                <c:pt idx="12">
                  <c:v>0.9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0.6</c:v>
                </c:pt>
                <c:pt idx="17">
                  <c:v>0.7</c:v>
                </c:pt>
                <c:pt idx="18">
                  <c:v>0.7</c:v>
                </c:pt>
                <c:pt idx="19">
                  <c:v>0.5</c:v>
                </c:pt>
                <c:pt idx="20">
                  <c:v>0.6</c:v>
                </c:pt>
                <c:pt idx="21">
                  <c:v>0.7</c:v>
                </c:pt>
                <c:pt idx="22">
                  <c:v>0.4</c:v>
                </c:pt>
                <c:pt idx="23">
                  <c:v>0.7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0.9</c:v>
                </c:pt>
                <c:pt idx="28">
                  <c:v>0.7</c:v>
                </c:pt>
                <c:pt idx="29">
                  <c:v>0.7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  <c:pt idx="36">
                  <c:v>0.4</c:v>
                </c:pt>
                <c:pt idx="37">
                  <c:v>0.7</c:v>
                </c:pt>
                <c:pt idx="38">
                  <c:v>0.6</c:v>
                </c:pt>
                <c:pt idx="39">
                  <c:v>0.5</c:v>
                </c:pt>
                <c:pt idx="40">
                  <c:v>0.5</c:v>
                </c:pt>
                <c:pt idx="41">
                  <c:v>0.9</c:v>
                </c:pt>
                <c:pt idx="42">
                  <c:v>0.5</c:v>
                </c:pt>
                <c:pt idx="43">
                  <c:v>0.5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0.5</c:v>
                </c:pt>
                <c:pt idx="48">
                  <c:v>0.7</c:v>
                </c:pt>
                <c:pt idx="49">
                  <c:v>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'36LC'!$E$2</c:f>
              <c:strCache>
                <c:ptCount val="1"/>
                <c:pt idx="0">
                  <c:v>282</c:v>
                </c:pt>
              </c:strCache>
            </c:strRef>
          </c:tx>
          <c:val>
            <c:numRef>
              <c:f>'36LC'!$E$3:$E$52</c:f>
              <c:numCache>
                <c:formatCode>General</c:formatCode>
                <c:ptCount val="50"/>
                <c:pt idx="0">
                  <c:v>0.2</c:v>
                </c:pt>
                <c:pt idx="1">
                  <c:v>0.5</c:v>
                </c:pt>
                <c:pt idx="2">
                  <c:v>0.4</c:v>
                </c:pt>
                <c:pt idx="3">
                  <c:v>0.5</c:v>
                </c:pt>
                <c:pt idx="4">
                  <c:v>0.5</c:v>
                </c:pt>
                <c:pt idx="5">
                  <c:v>0.2</c:v>
                </c:pt>
                <c:pt idx="6">
                  <c:v>0.5</c:v>
                </c:pt>
                <c:pt idx="7">
                  <c:v>0.4</c:v>
                </c:pt>
                <c:pt idx="8">
                  <c:v>0.2</c:v>
                </c:pt>
                <c:pt idx="9">
                  <c:v>0.4</c:v>
                </c:pt>
                <c:pt idx="10">
                  <c:v>0.5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0.2</c:v>
                </c:pt>
                <c:pt idx="15">
                  <c:v>0.2</c:v>
                </c:pt>
                <c:pt idx="16">
                  <c:v>0.4</c:v>
                </c:pt>
                <c:pt idx="17">
                  <c:v>0.5</c:v>
                </c:pt>
                <c:pt idx="18">
                  <c:v>0.5</c:v>
                </c:pt>
                <c:pt idx="19">
                  <c:v>0.4</c:v>
                </c:pt>
                <c:pt idx="20">
                  <c:v>0.4</c:v>
                </c:pt>
                <c:pt idx="21">
                  <c:v>0.2</c:v>
                </c:pt>
                <c:pt idx="22">
                  <c:v>0.4</c:v>
                </c:pt>
                <c:pt idx="23">
                  <c:v>0.4</c:v>
                </c:pt>
                <c:pt idx="24">
                  <c:v>0.2</c:v>
                </c:pt>
                <c:pt idx="25">
                  <c:v>0.2</c:v>
                </c:pt>
                <c:pt idx="26">
                  <c:v>0.4</c:v>
                </c:pt>
                <c:pt idx="27">
                  <c:v>0.5</c:v>
                </c:pt>
                <c:pt idx="28">
                  <c:v>0.4</c:v>
                </c:pt>
                <c:pt idx="29">
                  <c:v>0.1</c:v>
                </c:pt>
                <c:pt idx="30">
                  <c:v>0.4</c:v>
                </c:pt>
                <c:pt idx="31">
                  <c:v>0.2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0.1</c:v>
                </c:pt>
                <c:pt idx="36">
                  <c:v>0.4</c:v>
                </c:pt>
                <c:pt idx="37">
                  <c:v>0.5</c:v>
                </c:pt>
                <c:pt idx="38">
                  <c:v>0.4</c:v>
                </c:pt>
                <c:pt idx="39">
                  <c:v>0.2</c:v>
                </c:pt>
                <c:pt idx="40">
                  <c:v>0.4</c:v>
                </c:pt>
                <c:pt idx="41">
                  <c:v>0.2</c:v>
                </c:pt>
                <c:pt idx="42">
                  <c:v>0.5</c:v>
                </c:pt>
                <c:pt idx="43">
                  <c:v>0.5</c:v>
                </c:pt>
                <c:pt idx="44">
                  <c:v>0.4</c:v>
                </c:pt>
                <c:pt idx="45">
                  <c:v>0.4</c:v>
                </c:pt>
                <c:pt idx="46">
                  <c:v>0.4</c:v>
                </c:pt>
                <c:pt idx="47">
                  <c:v>0.2</c:v>
                </c:pt>
                <c:pt idx="48">
                  <c:v>0.5</c:v>
                </c:pt>
                <c:pt idx="49">
                  <c:v>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'36LC'!$F$2</c:f>
              <c:strCache>
                <c:ptCount val="1"/>
                <c:pt idx="0">
                  <c:v>18</c:v>
                </c:pt>
              </c:strCache>
            </c:strRef>
          </c:tx>
          <c:val>
            <c:numRef>
              <c:f>'36LC'!$F$3:$F$52</c:f>
              <c:numCache>
                <c:formatCode>General</c:formatCode>
                <c:ptCount val="50"/>
                <c:pt idx="0">
                  <c:v>0.9</c:v>
                </c:pt>
                <c:pt idx="1">
                  <c:v>0.7</c:v>
                </c:pt>
                <c:pt idx="2">
                  <c:v>0.7</c:v>
                </c:pt>
                <c:pt idx="3">
                  <c:v>0.9</c:v>
                </c:pt>
                <c:pt idx="4">
                  <c:v>0.9</c:v>
                </c:pt>
                <c:pt idx="5">
                  <c:v>0.6</c:v>
                </c:pt>
                <c:pt idx="6">
                  <c:v>1</c:v>
                </c:pt>
                <c:pt idx="7">
                  <c:v>0.6</c:v>
                </c:pt>
                <c:pt idx="8">
                  <c:v>0.6</c:v>
                </c:pt>
                <c:pt idx="9">
                  <c:v>0.9</c:v>
                </c:pt>
                <c:pt idx="10">
                  <c:v>1</c:v>
                </c:pt>
                <c:pt idx="11">
                  <c:v>0.9</c:v>
                </c:pt>
                <c:pt idx="12">
                  <c:v>1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0.9</c:v>
                </c:pt>
                <c:pt idx="18">
                  <c:v>0.9</c:v>
                </c:pt>
                <c:pt idx="19">
                  <c:v>1</c:v>
                </c:pt>
                <c:pt idx="20">
                  <c:v>0.9</c:v>
                </c:pt>
                <c:pt idx="21">
                  <c:v>0.7</c:v>
                </c:pt>
                <c:pt idx="22">
                  <c:v>0.7</c:v>
                </c:pt>
                <c:pt idx="23">
                  <c:v>0.7</c:v>
                </c:pt>
                <c:pt idx="24">
                  <c:v>1</c:v>
                </c:pt>
                <c:pt idx="25">
                  <c:v>0.6</c:v>
                </c:pt>
                <c:pt idx="26">
                  <c:v>0.5</c:v>
                </c:pt>
                <c:pt idx="27">
                  <c:v>0.9</c:v>
                </c:pt>
                <c:pt idx="28">
                  <c:v>0.6</c:v>
                </c:pt>
                <c:pt idx="29">
                  <c:v>0.7</c:v>
                </c:pt>
                <c:pt idx="30">
                  <c:v>0.7</c:v>
                </c:pt>
                <c:pt idx="31">
                  <c:v>0.7</c:v>
                </c:pt>
                <c:pt idx="32">
                  <c:v>1</c:v>
                </c:pt>
                <c:pt idx="33">
                  <c:v>0.9</c:v>
                </c:pt>
                <c:pt idx="34">
                  <c:v>0.6</c:v>
                </c:pt>
                <c:pt idx="35">
                  <c:v>0.7</c:v>
                </c:pt>
                <c:pt idx="36">
                  <c:v>1</c:v>
                </c:pt>
                <c:pt idx="37">
                  <c:v>0.9</c:v>
                </c:pt>
                <c:pt idx="38">
                  <c:v>0.9</c:v>
                </c:pt>
                <c:pt idx="39">
                  <c:v>1</c:v>
                </c:pt>
                <c:pt idx="40">
                  <c:v>0.9</c:v>
                </c:pt>
                <c:pt idx="41">
                  <c:v>0.7</c:v>
                </c:pt>
                <c:pt idx="42">
                  <c:v>0.9</c:v>
                </c:pt>
                <c:pt idx="43">
                  <c:v>0.9</c:v>
                </c:pt>
                <c:pt idx="44">
                  <c:v>0.9</c:v>
                </c:pt>
                <c:pt idx="45">
                  <c:v>1</c:v>
                </c:pt>
                <c:pt idx="46">
                  <c:v>0.7</c:v>
                </c:pt>
                <c:pt idx="47">
                  <c:v>0.7</c:v>
                </c:pt>
                <c:pt idx="48">
                  <c:v>0.9</c:v>
                </c:pt>
                <c:pt idx="49">
                  <c:v>0.6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'36LC'!$G$2</c:f>
              <c:strCache>
                <c:ptCount val="1"/>
                <c:pt idx="0">
                  <c:v>312</c:v>
                </c:pt>
              </c:strCache>
            </c:strRef>
          </c:tx>
          <c:val>
            <c:numRef>
              <c:f>'36LC'!$G$3:$G$52</c:f>
              <c:numCache>
                <c:formatCode>General</c:formatCode>
                <c:ptCount val="50"/>
                <c:pt idx="0">
                  <c:v>0.7</c:v>
                </c:pt>
                <c:pt idx="1">
                  <c:v>0.6</c:v>
                </c:pt>
                <c:pt idx="2">
                  <c:v>0.5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0.4</c:v>
                </c:pt>
                <c:pt idx="10">
                  <c:v>0.6</c:v>
                </c:pt>
                <c:pt idx="11">
                  <c:v>0.7</c:v>
                </c:pt>
                <c:pt idx="12">
                  <c:v>0.5</c:v>
                </c:pt>
                <c:pt idx="13">
                  <c:v>0.5</c:v>
                </c:pt>
                <c:pt idx="14">
                  <c:v>0.6</c:v>
                </c:pt>
                <c:pt idx="15">
                  <c:v>0.7</c:v>
                </c:pt>
                <c:pt idx="16">
                  <c:v>0.5</c:v>
                </c:pt>
                <c:pt idx="17">
                  <c:v>0.6</c:v>
                </c:pt>
                <c:pt idx="18">
                  <c:v>0.5</c:v>
                </c:pt>
                <c:pt idx="19">
                  <c:v>0.7</c:v>
                </c:pt>
                <c:pt idx="20">
                  <c:v>0.5</c:v>
                </c:pt>
                <c:pt idx="21">
                  <c:v>0.6</c:v>
                </c:pt>
                <c:pt idx="22">
                  <c:v>0.7</c:v>
                </c:pt>
                <c:pt idx="23">
                  <c:v>0.5</c:v>
                </c:pt>
                <c:pt idx="24">
                  <c:v>0.9</c:v>
                </c:pt>
                <c:pt idx="25">
                  <c:v>0.7</c:v>
                </c:pt>
                <c:pt idx="26">
                  <c:v>0.5</c:v>
                </c:pt>
                <c:pt idx="27">
                  <c:v>0.6</c:v>
                </c:pt>
                <c:pt idx="28">
                  <c:v>0.5</c:v>
                </c:pt>
                <c:pt idx="29">
                  <c:v>0.7</c:v>
                </c:pt>
                <c:pt idx="30">
                  <c:v>0.6</c:v>
                </c:pt>
                <c:pt idx="31">
                  <c:v>0.7</c:v>
                </c:pt>
                <c:pt idx="32">
                  <c:v>0.6</c:v>
                </c:pt>
                <c:pt idx="33">
                  <c:v>0.5</c:v>
                </c:pt>
                <c:pt idx="34">
                  <c:v>0.6</c:v>
                </c:pt>
                <c:pt idx="35">
                  <c:v>0.7</c:v>
                </c:pt>
                <c:pt idx="36">
                  <c:v>0.7</c:v>
                </c:pt>
                <c:pt idx="37">
                  <c:v>0.6</c:v>
                </c:pt>
                <c:pt idx="38">
                  <c:v>0.7</c:v>
                </c:pt>
                <c:pt idx="39">
                  <c:v>0.7</c:v>
                </c:pt>
                <c:pt idx="40">
                  <c:v>0.7</c:v>
                </c:pt>
                <c:pt idx="41">
                  <c:v>0.7</c:v>
                </c:pt>
                <c:pt idx="42">
                  <c:v>0.7</c:v>
                </c:pt>
                <c:pt idx="43">
                  <c:v>0.7</c:v>
                </c:pt>
                <c:pt idx="44">
                  <c:v>0.6</c:v>
                </c:pt>
                <c:pt idx="45">
                  <c:v>0.7</c:v>
                </c:pt>
                <c:pt idx="46">
                  <c:v>0.6</c:v>
                </c:pt>
                <c:pt idx="47">
                  <c:v>0.5</c:v>
                </c:pt>
                <c:pt idx="48">
                  <c:v>0.5</c:v>
                </c:pt>
                <c:pt idx="49">
                  <c:v>0.6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'36LC'!$H$2</c:f>
              <c:strCache>
                <c:ptCount val="1"/>
                <c:pt idx="0">
                  <c:v>31</c:v>
                </c:pt>
              </c:strCache>
            </c:strRef>
          </c:tx>
          <c:val>
            <c:numRef>
              <c:f>'36LC'!$H$3:$H$52</c:f>
              <c:numCache>
                <c:formatCode>General</c:formatCode>
                <c:ptCount val="50"/>
                <c:pt idx="0">
                  <c:v>0.6</c:v>
                </c:pt>
                <c:pt idx="1">
                  <c:v>0.5</c:v>
                </c:pt>
                <c:pt idx="2">
                  <c:v>0.6</c:v>
                </c:pt>
                <c:pt idx="3">
                  <c:v>0.5</c:v>
                </c:pt>
                <c:pt idx="4">
                  <c:v>0.4</c:v>
                </c:pt>
                <c:pt idx="5">
                  <c:v>0.7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0.4</c:v>
                </c:pt>
                <c:pt idx="11">
                  <c:v>0.6</c:v>
                </c:pt>
                <c:pt idx="12">
                  <c:v>0.5</c:v>
                </c:pt>
                <c:pt idx="13">
                  <c:v>0.6</c:v>
                </c:pt>
                <c:pt idx="14">
                  <c:v>0.7</c:v>
                </c:pt>
                <c:pt idx="15">
                  <c:v>0.7</c:v>
                </c:pt>
                <c:pt idx="16">
                  <c:v>0.5</c:v>
                </c:pt>
                <c:pt idx="17">
                  <c:v>0.4</c:v>
                </c:pt>
                <c:pt idx="18">
                  <c:v>0.6</c:v>
                </c:pt>
                <c:pt idx="19">
                  <c:v>0.6</c:v>
                </c:pt>
                <c:pt idx="20">
                  <c:v>0.4</c:v>
                </c:pt>
                <c:pt idx="21">
                  <c:v>0.6</c:v>
                </c:pt>
                <c:pt idx="22">
                  <c:v>0.6</c:v>
                </c:pt>
                <c:pt idx="23">
                  <c:v>0.5</c:v>
                </c:pt>
                <c:pt idx="24">
                  <c:v>0.7</c:v>
                </c:pt>
                <c:pt idx="25">
                  <c:v>0.6</c:v>
                </c:pt>
                <c:pt idx="26">
                  <c:v>0.6</c:v>
                </c:pt>
                <c:pt idx="27">
                  <c:v>0.5</c:v>
                </c:pt>
                <c:pt idx="28">
                  <c:v>0.5</c:v>
                </c:pt>
                <c:pt idx="29">
                  <c:v>0.6</c:v>
                </c:pt>
                <c:pt idx="30">
                  <c:v>0.7</c:v>
                </c:pt>
                <c:pt idx="31">
                  <c:v>0.6</c:v>
                </c:pt>
                <c:pt idx="32">
                  <c:v>0.5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  <c:pt idx="36">
                  <c:v>0.7</c:v>
                </c:pt>
                <c:pt idx="37">
                  <c:v>0.4</c:v>
                </c:pt>
                <c:pt idx="38">
                  <c:v>0.5</c:v>
                </c:pt>
                <c:pt idx="39">
                  <c:v>0.6</c:v>
                </c:pt>
                <c:pt idx="40">
                  <c:v>0.5</c:v>
                </c:pt>
                <c:pt idx="41">
                  <c:v>0.7</c:v>
                </c:pt>
                <c:pt idx="42">
                  <c:v>0.5</c:v>
                </c:pt>
                <c:pt idx="43">
                  <c:v>0.6</c:v>
                </c:pt>
                <c:pt idx="44">
                  <c:v>0.5</c:v>
                </c:pt>
                <c:pt idx="45">
                  <c:v>0.5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'36LC'!$I$2</c:f>
              <c:strCache>
                <c:ptCount val="1"/>
                <c:pt idx="0">
                  <c:v>36</c:v>
                </c:pt>
              </c:strCache>
            </c:strRef>
          </c:tx>
          <c:val>
            <c:numRef>
              <c:f>'36LC'!$I$3:$I$52</c:f>
              <c:numCache>
                <c:formatCode>General</c:formatCode>
                <c:ptCount val="50"/>
                <c:pt idx="0">
                  <c:v>1.1000000000000001</c:v>
                </c:pt>
                <c:pt idx="1">
                  <c:v>1.3</c:v>
                </c:pt>
                <c:pt idx="2">
                  <c:v>1.1000000000000001</c:v>
                </c:pt>
                <c:pt idx="3">
                  <c:v>1.2</c:v>
                </c:pt>
                <c:pt idx="4">
                  <c:v>1.2</c:v>
                </c:pt>
                <c:pt idx="5">
                  <c:v>1.1000000000000001</c:v>
                </c:pt>
                <c:pt idx="6">
                  <c:v>1</c:v>
                </c:pt>
                <c:pt idx="7">
                  <c:v>1.1000000000000001</c:v>
                </c:pt>
                <c:pt idx="8">
                  <c:v>1.2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1</c:v>
                </c:pt>
                <c:pt idx="12">
                  <c:v>1.3</c:v>
                </c:pt>
                <c:pt idx="13">
                  <c:v>1.6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1.6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1.2</c:v>
                </c:pt>
                <c:pt idx="21">
                  <c:v>1.2</c:v>
                </c:pt>
                <c:pt idx="22">
                  <c:v>1.1000000000000001</c:v>
                </c:pt>
                <c:pt idx="23">
                  <c:v>1.3</c:v>
                </c:pt>
                <c:pt idx="24">
                  <c:v>0.7</c:v>
                </c:pt>
                <c:pt idx="25">
                  <c:v>1.2</c:v>
                </c:pt>
                <c:pt idx="26">
                  <c:v>0.9</c:v>
                </c:pt>
                <c:pt idx="27">
                  <c:v>0.9</c:v>
                </c:pt>
                <c:pt idx="28">
                  <c:v>1.5</c:v>
                </c:pt>
                <c:pt idx="29">
                  <c:v>1</c:v>
                </c:pt>
                <c:pt idx="30">
                  <c:v>1.5</c:v>
                </c:pt>
                <c:pt idx="31">
                  <c:v>1.3</c:v>
                </c:pt>
                <c:pt idx="32">
                  <c:v>1.1000000000000001</c:v>
                </c:pt>
                <c:pt idx="33">
                  <c:v>1.1000000000000001</c:v>
                </c:pt>
                <c:pt idx="34">
                  <c:v>1.1000000000000001</c:v>
                </c:pt>
                <c:pt idx="35">
                  <c:v>1.1000000000000001</c:v>
                </c:pt>
                <c:pt idx="36">
                  <c:v>0.9</c:v>
                </c:pt>
                <c:pt idx="37">
                  <c:v>1.1000000000000001</c:v>
                </c:pt>
                <c:pt idx="38">
                  <c:v>0.9</c:v>
                </c:pt>
                <c:pt idx="39">
                  <c:v>1.1000000000000001</c:v>
                </c:pt>
                <c:pt idx="40">
                  <c:v>1</c:v>
                </c:pt>
                <c:pt idx="41">
                  <c:v>1.1000000000000001</c:v>
                </c:pt>
                <c:pt idx="42">
                  <c:v>1</c:v>
                </c:pt>
                <c:pt idx="43">
                  <c:v>0.7</c:v>
                </c:pt>
                <c:pt idx="44">
                  <c:v>0.7</c:v>
                </c:pt>
                <c:pt idx="45">
                  <c:v>0.9</c:v>
                </c:pt>
                <c:pt idx="46">
                  <c:v>1</c:v>
                </c:pt>
                <c:pt idx="47">
                  <c:v>1.2</c:v>
                </c:pt>
                <c:pt idx="48">
                  <c:v>1</c:v>
                </c:pt>
                <c:pt idx="4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36896"/>
        <c:axId val="81538432"/>
      </c:lineChart>
      <c:catAx>
        <c:axId val="81536896"/>
        <c:scaling>
          <c:orientation val="minMax"/>
        </c:scaling>
        <c:delete val="0"/>
        <c:axPos val="b"/>
        <c:majorTickMark val="out"/>
        <c:minorTickMark val="none"/>
        <c:tickLblPos val="nextTo"/>
        <c:crossAx val="81538432"/>
        <c:crosses val="autoZero"/>
        <c:auto val="1"/>
        <c:lblAlgn val="ctr"/>
        <c:lblOffset val="100"/>
        <c:noMultiLvlLbl val="0"/>
      </c:catAx>
      <c:valAx>
        <c:axId val="81538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536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'36RS'!$B$2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'36RS'!$B$3:$B$52</c:f>
              <c:numCache>
                <c:formatCode>General</c:formatCode>
                <c:ptCount val="50"/>
                <c:pt idx="0">
                  <c:v>21.6</c:v>
                </c:pt>
                <c:pt idx="1">
                  <c:v>21.5</c:v>
                </c:pt>
                <c:pt idx="2">
                  <c:v>21.7</c:v>
                </c:pt>
                <c:pt idx="3">
                  <c:v>21.6</c:v>
                </c:pt>
                <c:pt idx="4">
                  <c:v>21.4</c:v>
                </c:pt>
                <c:pt idx="5">
                  <c:v>21.9</c:v>
                </c:pt>
                <c:pt idx="6">
                  <c:v>21.7</c:v>
                </c:pt>
                <c:pt idx="7">
                  <c:v>21.4</c:v>
                </c:pt>
                <c:pt idx="8">
                  <c:v>21.6</c:v>
                </c:pt>
                <c:pt idx="9">
                  <c:v>21.6</c:v>
                </c:pt>
                <c:pt idx="10">
                  <c:v>21.6</c:v>
                </c:pt>
                <c:pt idx="11">
                  <c:v>21.4</c:v>
                </c:pt>
                <c:pt idx="12">
                  <c:v>21.7</c:v>
                </c:pt>
                <c:pt idx="13">
                  <c:v>21.4</c:v>
                </c:pt>
                <c:pt idx="14">
                  <c:v>21.9</c:v>
                </c:pt>
                <c:pt idx="15">
                  <c:v>21.6</c:v>
                </c:pt>
                <c:pt idx="16">
                  <c:v>21.9</c:v>
                </c:pt>
                <c:pt idx="17">
                  <c:v>21.9</c:v>
                </c:pt>
                <c:pt idx="18">
                  <c:v>21.9</c:v>
                </c:pt>
                <c:pt idx="19">
                  <c:v>22</c:v>
                </c:pt>
                <c:pt idx="20">
                  <c:v>21.2</c:v>
                </c:pt>
                <c:pt idx="21">
                  <c:v>21.7</c:v>
                </c:pt>
                <c:pt idx="22">
                  <c:v>21.9</c:v>
                </c:pt>
                <c:pt idx="23">
                  <c:v>21.9</c:v>
                </c:pt>
                <c:pt idx="24">
                  <c:v>21.6</c:v>
                </c:pt>
                <c:pt idx="25">
                  <c:v>21.7</c:v>
                </c:pt>
                <c:pt idx="26">
                  <c:v>21.7</c:v>
                </c:pt>
                <c:pt idx="27">
                  <c:v>21.9</c:v>
                </c:pt>
                <c:pt idx="28">
                  <c:v>22</c:v>
                </c:pt>
                <c:pt idx="29">
                  <c:v>21.9</c:v>
                </c:pt>
                <c:pt idx="30">
                  <c:v>21.7</c:v>
                </c:pt>
                <c:pt idx="31">
                  <c:v>21.6</c:v>
                </c:pt>
                <c:pt idx="32">
                  <c:v>21.7</c:v>
                </c:pt>
                <c:pt idx="33">
                  <c:v>21.6</c:v>
                </c:pt>
                <c:pt idx="34">
                  <c:v>21.6</c:v>
                </c:pt>
                <c:pt idx="35">
                  <c:v>21.7</c:v>
                </c:pt>
                <c:pt idx="36">
                  <c:v>21.6</c:v>
                </c:pt>
                <c:pt idx="37">
                  <c:v>21.7</c:v>
                </c:pt>
                <c:pt idx="38">
                  <c:v>21.7</c:v>
                </c:pt>
                <c:pt idx="39">
                  <c:v>21.9</c:v>
                </c:pt>
                <c:pt idx="40">
                  <c:v>21.6</c:v>
                </c:pt>
                <c:pt idx="41">
                  <c:v>22</c:v>
                </c:pt>
                <c:pt idx="42">
                  <c:v>21.7</c:v>
                </c:pt>
                <c:pt idx="43">
                  <c:v>21.6</c:v>
                </c:pt>
                <c:pt idx="44">
                  <c:v>21.7</c:v>
                </c:pt>
                <c:pt idx="45">
                  <c:v>21.5</c:v>
                </c:pt>
                <c:pt idx="46">
                  <c:v>21.7</c:v>
                </c:pt>
                <c:pt idx="47">
                  <c:v>21.6</c:v>
                </c:pt>
                <c:pt idx="48">
                  <c:v>21.9</c:v>
                </c:pt>
                <c:pt idx="49">
                  <c:v>21.6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'36RS'!$C$2</c:f>
              <c:strCache>
                <c:ptCount val="1"/>
                <c:pt idx="0">
                  <c:v>39</c:v>
                </c:pt>
              </c:strCache>
            </c:strRef>
          </c:tx>
          <c:val>
            <c:numRef>
              <c:f>'36RS'!$C$3:$C$52</c:f>
              <c:numCache>
                <c:formatCode>General</c:formatCode>
                <c:ptCount val="50"/>
                <c:pt idx="0">
                  <c:v>18.2</c:v>
                </c:pt>
                <c:pt idx="1">
                  <c:v>18.399999999999999</c:v>
                </c:pt>
                <c:pt idx="2">
                  <c:v>18.399999999999999</c:v>
                </c:pt>
                <c:pt idx="3">
                  <c:v>18.399999999999999</c:v>
                </c:pt>
                <c:pt idx="4">
                  <c:v>18.2</c:v>
                </c:pt>
                <c:pt idx="5">
                  <c:v>18.100000000000001</c:v>
                </c:pt>
                <c:pt idx="6">
                  <c:v>18.3</c:v>
                </c:pt>
                <c:pt idx="7">
                  <c:v>18.3</c:v>
                </c:pt>
                <c:pt idx="8">
                  <c:v>18.399999999999999</c:v>
                </c:pt>
                <c:pt idx="9">
                  <c:v>18.600000000000001</c:v>
                </c:pt>
                <c:pt idx="10">
                  <c:v>18.3</c:v>
                </c:pt>
                <c:pt idx="11">
                  <c:v>18.100000000000001</c:v>
                </c:pt>
                <c:pt idx="12">
                  <c:v>18.2</c:v>
                </c:pt>
                <c:pt idx="13">
                  <c:v>18.100000000000001</c:v>
                </c:pt>
                <c:pt idx="14">
                  <c:v>18.100000000000001</c:v>
                </c:pt>
                <c:pt idx="15">
                  <c:v>18.2</c:v>
                </c:pt>
                <c:pt idx="16">
                  <c:v>18.600000000000001</c:v>
                </c:pt>
                <c:pt idx="17">
                  <c:v>18.3</c:v>
                </c:pt>
                <c:pt idx="18">
                  <c:v>18.399999999999999</c:v>
                </c:pt>
                <c:pt idx="19">
                  <c:v>17.899999999999999</c:v>
                </c:pt>
                <c:pt idx="20">
                  <c:v>18.2</c:v>
                </c:pt>
                <c:pt idx="21">
                  <c:v>18.600000000000001</c:v>
                </c:pt>
                <c:pt idx="22">
                  <c:v>18.100000000000001</c:v>
                </c:pt>
                <c:pt idx="23">
                  <c:v>18.3</c:v>
                </c:pt>
                <c:pt idx="24">
                  <c:v>18.2</c:v>
                </c:pt>
                <c:pt idx="25">
                  <c:v>18.2</c:v>
                </c:pt>
                <c:pt idx="26">
                  <c:v>18.2</c:v>
                </c:pt>
                <c:pt idx="27">
                  <c:v>18.100000000000001</c:v>
                </c:pt>
                <c:pt idx="28">
                  <c:v>18.100000000000001</c:v>
                </c:pt>
                <c:pt idx="29">
                  <c:v>17.899999999999999</c:v>
                </c:pt>
                <c:pt idx="30">
                  <c:v>18.2</c:v>
                </c:pt>
                <c:pt idx="31">
                  <c:v>17.8</c:v>
                </c:pt>
                <c:pt idx="32">
                  <c:v>18.2</c:v>
                </c:pt>
                <c:pt idx="33">
                  <c:v>17.899999999999999</c:v>
                </c:pt>
                <c:pt idx="34">
                  <c:v>18.100000000000001</c:v>
                </c:pt>
                <c:pt idx="35">
                  <c:v>18.3</c:v>
                </c:pt>
                <c:pt idx="36">
                  <c:v>18.2</c:v>
                </c:pt>
                <c:pt idx="37">
                  <c:v>18.2</c:v>
                </c:pt>
                <c:pt idx="38">
                  <c:v>18.100000000000001</c:v>
                </c:pt>
                <c:pt idx="39">
                  <c:v>18.2</c:v>
                </c:pt>
                <c:pt idx="40">
                  <c:v>18.2</c:v>
                </c:pt>
                <c:pt idx="41">
                  <c:v>18.100000000000001</c:v>
                </c:pt>
                <c:pt idx="42">
                  <c:v>18.3</c:v>
                </c:pt>
                <c:pt idx="43">
                  <c:v>17.899999999999999</c:v>
                </c:pt>
                <c:pt idx="44">
                  <c:v>18.3</c:v>
                </c:pt>
                <c:pt idx="45">
                  <c:v>18.2</c:v>
                </c:pt>
                <c:pt idx="46">
                  <c:v>18.100000000000001</c:v>
                </c:pt>
                <c:pt idx="47">
                  <c:v>18.2</c:v>
                </c:pt>
                <c:pt idx="48">
                  <c:v>18.100000000000001</c:v>
                </c:pt>
                <c:pt idx="49">
                  <c:v>18.100000000000001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'36RS'!$D$2</c:f>
              <c:strCache>
                <c:ptCount val="1"/>
                <c:pt idx="0">
                  <c:v>65</c:v>
                </c:pt>
              </c:strCache>
            </c:strRef>
          </c:tx>
          <c:val>
            <c:numRef>
              <c:f>'36RS'!$D$3:$D$52</c:f>
              <c:numCache>
                <c:formatCode>General</c:formatCode>
                <c:ptCount val="50"/>
                <c:pt idx="0">
                  <c:v>20.9</c:v>
                </c:pt>
                <c:pt idx="1">
                  <c:v>20.8</c:v>
                </c:pt>
                <c:pt idx="2">
                  <c:v>20.8</c:v>
                </c:pt>
                <c:pt idx="3">
                  <c:v>20.8</c:v>
                </c:pt>
                <c:pt idx="4">
                  <c:v>20.9</c:v>
                </c:pt>
                <c:pt idx="5">
                  <c:v>20.3</c:v>
                </c:pt>
                <c:pt idx="6">
                  <c:v>20.3</c:v>
                </c:pt>
                <c:pt idx="7">
                  <c:v>20.5</c:v>
                </c:pt>
                <c:pt idx="8">
                  <c:v>20.5</c:v>
                </c:pt>
                <c:pt idx="9">
                  <c:v>20.6</c:v>
                </c:pt>
                <c:pt idx="10">
                  <c:v>20.399999999999999</c:v>
                </c:pt>
                <c:pt idx="11">
                  <c:v>20.5</c:v>
                </c:pt>
                <c:pt idx="12">
                  <c:v>20.5</c:v>
                </c:pt>
                <c:pt idx="13">
                  <c:v>20.399999999999999</c:v>
                </c:pt>
                <c:pt idx="14">
                  <c:v>20</c:v>
                </c:pt>
                <c:pt idx="15">
                  <c:v>20.399999999999999</c:v>
                </c:pt>
                <c:pt idx="16">
                  <c:v>20.5</c:v>
                </c:pt>
                <c:pt idx="17">
                  <c:v>20.3</c:v>
                </c:pt>
                <c:pt idx="18">
                  <c:v>20.3</c:v>
                </c:pt>
                <c:pt idx="19">
                  <c:v>19.899999999999999</c:v>
                </c:pt>
                <c:pt idx="20">
                  <c:v>20.3</c:v>
                </c:pt>
                <c:pt idx="21">
                  <c:v>20.100000000000001</c:v>
                </c:pt>
                <c:pt idx="22">
                  <c:v>20.100000000000001</c:v>
                </c:pt>
                <c:pt idx="23">
                  <c:v>20.3</c:v>
                </c:pt>
                <c:pt idx="24">
                  <c:v>20</c:v>
                </c:pt>
                <c:pt idx="25">
                  <c:v>20.100000000000001</c:v>
                </c:pt>
                <c:pt idx="26">
                  <c:v>20</c:v>
                </c:pt>
                <c:pt idx="27">
                  <c:v>19.899999999999999</c:v>
                </c:pt>
                <c:pt idx="28">
                  <c:v>20</c:v>
                </c:pt>
                <c:pt idx="29">
                  <c:v>19.899999999999999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19.899999999999999</c:v>
                </c:pt>
                <c:pt idx="34">
                  <c:v>20</c:v>
                </c:pt>
                <c:pt idx="35">
                  <c:v>20.100000000000001</c:v>
                </c:pt>
                <c:pt idx="36">
                  <c:v>20</c:v>
                </c:pt>
                <c:pt idx="37">
                  <c:v>20</c:v>
                </c:pt>
                <c:pt idx="38">
                  <c:v>19.8</c:v>
                </c:pt>
                <c:pt idx="39">
                  <c:v>19.8</c:v>
                </c:pt>
                <c:pt idx="40">
                  <c:v>20.100000000000001</c:v>
                </c:pt>
                <c:pt idx="41">
                  <c:v>19.8</c:v>
                </c:pt>
                <c:pt idx="42">
                  <c:v>20</c:v>
                </c:pt>
                <c:pt idx="43">
                  <c:v>20</c:v>
                </c:pt>
                <c:pt idx="44">
                  <c:v>19.899999999999999</c:v>
                </c:pt>
                <c:pt idx="45">
                  <c:v>19.899999999999999</c:v>
                </c:pt>
                <c:pt idx="46">
                  <c:v>19.899999999999999</c:v>
                </c:pt>
                <c:pt idx="47">
                  <c:v>19.7</c:v>
                </c:pt>
                <c:pt idx="48">
                  <c:v>20</c:v>
                </c:pt>
                <c:pt idx="49">
                  <c:v>19.899999999999999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'36RS'!$E$2</c:f>
              <c:strCache>
                <c:ptCount val="1"/>
                <c:pt idx="0">
                  <c:v>282</c:v>
                </c:pt>
              </c:strCache>
            </c:strRef>
          </c:tx>
          <c:val>
            <c:numRef>
              <c:f>'36RS'!$E$3:$E$52</c:f>
              <c:numCache>
                <c:formatCode>General</c:formatCode>
                <c:ptCount val="50"/>
                <c:pt idx="0">
                  <c:v>19.3</c:v>
                </c:pt>
                <c:pt idx="1">
                  <c:v>19.399999999999999</c:v>
                </c:pt>
                <c:pt idx="2">
                  <c:v>19.3</c:v>
                </c:pt>
                <c:pt idx="3">
                  <c:v>19.399999999999999</c:v>
                </c:pt>
                <c:pt idx="4">
                  <c:v>19.5</c:v>
                </c:pt>
                <c:pt idx="5">
                  <c:v>19.399999999999999</c:v>
                </c:pt>
                <c:pt idx="6">
                  <c:v>19.3</c:v>
                </c:pt>
                <c:pt idx="7">
                  <c:v>19.399999999999999</c:v>
                </c:pt>
                <c:pt idx="8">
                  <c:v>19.399999999999999</c:v>
                </c:pt>
                <c:pt idx="9">
                  <c:v>19.5</c:v>
                </c:pt>
                <c:pt idx="10">
                  <c:v>19.5</c:v>
                </c:pt>
                <c:pt idx="11">
                  <c:v>19.5</c:v>
                </c:pt>
                <c:pt idx="12">
                  <c:v>19.3</c:v>
                </c:pt>
                <c:pt idx="13">
                  <c:v>19.5</c:v>
                </c:pt>
                <c:pt idx="14">
                  <c:v>19.399999999999999</c:v>
                </c:pt>
                <c:pt idx="15">
                  <c:v>19.5</c:v>
                </c:pt>
                <c:pt idx="16">
                  <c:v>19.7</c:v>
                </c:pt>
                <c:pt idx="17">
                  <c:v>19.7</c:v>
                </c:pt>
                <c:pt idx="18">
                  <c:v>19.5</c:v>
                </c:pt>
                <c:pt idx="19">
                  <c:v>19.5</c:v>
                </c:pt>
                <c:pt idx="20">
                  <c:v>19.5</c:v>
                </c:pt>
                <c:pt idx="21">
                  <c:v>19.3</c:v>
                </c:pt>
                <c:pt idx="22">
                  <c:v>19.399999999999999</c:v>
                </c:pt>
                <c:pt idx="23">
                  <c:v>19.399999999999999</c:v>
                </c:pt>
                <c:pt idx="24">
                  <c:v>19.3</c:v>
                </c:pt>
                <c:pt idx="25">
                  <c:v>19.3</c:v>
                </c:pt>
                <c:pt idx="26">
                  <c:v>19.3</c:v>
                </c:pt>
                <c:pt idx="27">
                  <c:v>19.3</c:v>
                </c:pt>
                <c:pt idx="28">
                  <c:v>19.399999999999999</c:v>
                </c:pt>
                <c:pt idx="29">
                  <c:v>19.5</c:v>
                </c:pt>
                <c:pt idx="30">
                  <c:v>19.399999999999999</c:v>
                </c:pt>
                <c:pt idx="31">
                  <c:v>19.5</c:v>
                </c:pt>
                <c:pt idx="32">
                  <c:v>19.399999999999999</c:v>
                </c:pt>
                <c:pt idx="33">
                  <c:v>19.5</c:v>
                </c:pt>
                <c:pt idx="34">
                  <c:v>19.5</c:v>
                </c:pt>
                <c:pt idx="35">
                  <c:v>19.399999999999999</c:v>
                </c:pt>
                <c:pt idx="36">
                  <c:v>19.3</c:v>
                </c:pt>
                <c:pt idx="37">
                  <c:v>19.5</c:v>
                </c:pt>
                <c:pt idx="38">
                  <c:v>19.5</c:v>
                </c:pt>
                <c:pt idx="39">
                  <c:v>19.3</c:v>
                </c:pt>
                <c:pt idx="40">
                  <c:v>19.5</c:v>
                </c:pt>
                <c:pt idx="41">
                  <c:v>19.399999999999999</c:v>
                </c:pt>
                <c:pt idx="42">
                  <c:v>19.399999999999999</c:v>
                </c:pt>
                <c:pt idx="43">
                  <c:v>19.5</c:v>
                </c:pt>
                <c:pt idx="44">
                  <c:v>19.399999999999999</c:v>
                </c:pt>
                <c:pt idx="45">
                  <c:v>19.399999999999999</c:v>
                </c:pt>
                <c:pt idx="46">
                  <c:v>19.399999999999999</c:v>
                </c:pt>
                <c:pt idx="47">
                  <c:v>19.5</c:v>
                </c:pt>
                <c:pt idx="48">
                  <c:v>19.399999999999999</c:v>
                </c:pt>
                <c:pt idx="49">
                  <c:v>19.7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'36RS'!$F$2</c:f>
              <c:strCache>
                <c:ptCount val="1"/>
                <c:pt idx="0">
                  <c:v>18</c:v>
                </c:pt>
              </c:strCache>
            </c:strRef>
          </c:tx>
          <c:val>
            <c:numRef>
              <c:f>'36RS'!$F$3:$F$52</c:f>
              <c:numCache>
                <c:formatCode>General</c:formatCode>
                <c:ptCount val="50"/>
                <c:pt idx="0">
                  <c:v>19.3</c:v>
                </c:pt>
                <c:pt idx="1">
                  <c:v>19.8</c:v>
                </c:pt>
                <c:pt idx="2">
                  <c:v>19.5</c:v>
                </c:pt>
                <c:pt idx="3">
                  <c:v>19.5</c:v>
                </c:pt>
                <c:pt idx="4">
                  <c:v>19.899999999999999</c:v>
                </c:pt>
                <c:pt idx="5">
                  <c:v>19.8</c:v>
                </c:pt>
                <c:pt idx="6">
                  <c:v>19.7</c:v>
                </c:pt>
                <c:pt idx="7">
                  <c:v>19.8</c:v>
                </c:pt>
                <c:pt idx="8">
                  <c:v>19.7</c:v>
                </c:pt>
                <c:pt idx="9">
                  <c:v>19.899999999999999</c:v>
                </c:pt>
                <c:pt idx="10">
                  <c:v>19.899999999999999</c:v>
                </c:pt>
                <c:pt idx="11">
                  <c:v>19.899999999999999</c:v>
                </c:pt>
                <c:pt idx="12">
                  <c:v>19.8</c:v>
                </c:pt>
                <c:pt idx="13">
                  <c:v>19.7</c:v>
                </c:pt>
                <c:pt idx="14">
                  <c:v>19.899999999999999</c:v>
                </c:pt>
                <c:pt idx="15">
                  <c:v>20</c:v>
                </c:pt>
                <c:pt idx="16">
                  <c:v>19.899999999999999</c:v>
                </c:pt>
                <c:pt idx="17">
                  <c:v>19.8</c:v>
                </c:pt>
                <c:pt idx="18">
                  <c:v>19.899999999999999</c:v>
                </c:pt>
                <c:pt idx="19">
                  <c:v>19.899999999999999</c:v>
                </c:pt>
                <c:pt idx="20">
                  <c:v>19.899999999999999</c:v>
                </c:pt>
                <c:pt idx="21">
                  <c:v>19.899999999999999</c:v>
                </c:pt>
                <c:pt idx="22">
                  <c:v>19.7</c:v>
                </c:pt>
                <c:pt idx="23">
                  <c:v>19.7</c:v>
                </c:pt>
                <c:pt idx="24">
                  <c:v>19.7</c:v>
                </c:pt>
                <c:pt idx="25">
                  <c:v>19.5</c:v>
                </c:pt>
                <c:pt idx="26">
                  <c:v>19.899999999999999</c:v>
                </c:pt>
                <c:pt idx="27">
                  <c:v>19.899999999999999</c:v>
                </c:pt>
                <c:pt idx="28">
                  <c:v>19.8</c:v>
                </c:pt>
                <c:pt idx="29">
                  <c:v>20</c:v>
                </c:pt>
                <c:pt idx="30">
                  <c:v>19.7</c:v>
                </c:pt>
                <c:pt idx="31">
                  <c:v>20</c:v>
                </c:pt>
                <c:pt idx="32">
                  <c:v>19.7</c:v>
                </c:pt>
                <c:pt idx="33">
                  <c:v>20</c:v>
                </c:pt>
                <c:pt idx="34">
                  <c:v>19.899999999999999</c:v>
                </c:pt>
                <c:pt idx="35">
                  <c:v>19.7</c:v>
                </c:pt>
                <c:pt idx="36">
                  <c:v>19.8</c:v>
                </c:pt>
                <c:pt idx="37">
                  <c:v>19.899999999999999</c:v>
                </c:pt>
                <c:pt idx="38">
                  <c:v>19.899999999999999</c:v>
                </c:pt>
                <c:pt idx="39">
                  <c:v>19.8</c:v>
                </c:pt>
                <c:pt idx="40">
                  <c:v>19.899999999999999</c:v>
                </c:pt>
                <c:pt idx="41">
                  <c:v>19.899999999999999</c:v>
                </c:pt>
                <c:pt idx="42">
                  <c:v>19.899999999999999</c:v>
                </c:pt>
                <c:pt idx="43">
                  <c:v>19.7</c:v>
                </c:pt>
                <c:pt idx="44">
                  <c:v>19.8</c:v>
                </c:pt>
                <c:pt idx="45">
                  <c:v>20.100000000000001</c:v>
                </c:pt>
                <c:pt idx="46">
                  <c:v>19.8</c:v>
                </c:pt>
                <c:pt idx="47">
                  <c:v>20</c:v>
                </c:pt>
                <c:pt idx="48">
                  <c:v>19.8</c:v>
                </c:pt>
                <c:pt idx="49">
                  <c:v>20.100000000000001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'36RS'!$G$2</c:f>
              <c:strCache>
                <c:ptCount val="1"/>
                <c:pt idx="0">
                  <c:v>312</c:v>
                </c:pt>
              </c:strCache>
            </c:strRef>
          </c:tx>
          <c:val>
            <c:numRef>
              <c:f>'36RS'!$G$3:$G$52</c:f>
              <c:numCache>
                <c:formatCode>General</c:formatCode>
                <c:ptCount val="50"/>
                <c:pt idx="0">
                  <c:v>20.9</c:v>
                </c:pt>
                <c:pt idx="1">
                  <c:v>21.1</c:v>
                </c:pt>
                <c:pt idx="2">
                  <c:v>21.2</c:v>
                </c:pt>
                <c:pt idx="3">
                  <c:v>20.9</c:v>
                </c:pt>
                <c:pt idx="4">
                  <c:v>21.1</c:v>
                </c:pt>
                <c:pt idx="5">
                  <c:v>21.2</c:v>
                </c:pt>
                <c:pt idx="6">
                  <c:v>21.4</c:v>
                </c:pt>
                <c:pt idx="7">
                  <c:v>21.1</c:v>
                </c:pt>
                <c:pt idx="8">
                  <c:v>21</c:v>
                </c:pt>
                <c:pt idx="9">
                  <c:v>21.1</c:v>
                </c:pt>
                <c:pt idx="10">
                  <c:v>21.1</c:v>
                </c:pt>
                <c:pt idx="11">
                  <c:v>21.1</c:v>
                </c:pt>
                <c:pt idx="12">
                  <c:v>21.2</c:v>
                </c:pt>
                <c:pt idx="13">
                  <c:v>21.1</c:v>
                </c:pt>
                <c:pt idx="14">
                  <c:v>21.4</c:v>
                </c:pt>
                <c:pt idx="15">
                  <c:v>21.2</c:v>
                </c:pt>
                <c:pt idx="16">
                  <c:v>21.2</c:v>
                </c:pt>
                <c:pt idx="17">
                  <c:v>21.1</c:v>
                </c:pt>
                <c:pt idx="18">
                  <c:v>21.1</c:v>
                </c:pt>
                <c:pt idx="19">
                  <c:v>21.2</c:v>
                </c:pt>
                <c:pt idx="20">
                  <c:v>21.1</c:v>
                </c:pt>
                <c:pt idx="21">
                  <c:v>21.1</c:v>
                </c:pt>
                <c:pt idx="22">
                  <c:v>21.2</c:v>
                </c:pt>
                <c:pt idx="23">
                  <c:v>21.2</c:v>
                </c:pt>
                <c:pt idx="24">
                  <c:v>21.1</c:v>
                </c:pt>
                <c:pt idx="25">
                  <c:v>21.2</c:v>
                </c:pt>
                <c:pt idx="26">
                  <c:v>21.2</c:v>
                </c:pt>
                <c:pt idx="27">
                  <c:v>21.2</c:v>
                </c:pt>
                <c:pt idx="28">
                  <c:v>21.2</c:v>
                </c:pt>
                <c:pt idx="29">
                  <c:v>21.2</c:v>
                </c:pt>
                <c:pt idx="30">
                  <c:v>21.2</c:v>
                </c:pt>
                <c:pt idx="31">
                  <c:v>21.2</c:v>
                </c:pt>
                <c:pt idx="32">
                  <c:v>21.2</c:v>
                </c:pt>
                <c:pt idx="33">
                  <c:v>21.2</c:v>
                </c:pt>
                <c:pt idx="34">
                  <c:v>21.1</c:v>
                </c:pt>
                <c:pt idx="35">
                  <c:v>21.1</c:v>
                </c:pt>
                <c:pt idx="36">
                  <c:v>21.2</c:v>
                </c:pt>
                <c:pt idx="37">
                  <c:v>21</c:v>
                </c:pt>
                <c:pt idx="38">
                  <c:v>21.2</c:v>
                </c:pt>
                <c:pt idx="39">
                  <c:v>21.2</c:v>
                </c:pt>
                <c:pt idx="40">
                  <c:v>21</c:v>
                </c:pt>
                <c:pt idx="41">
                  <c:v>21.2</c:v>
                </c:pt>
                <c:pt idx="42">
                  <c:v>21.1</c:v>
                </c:pt>
                <c:pt idx="43">
                  <c:v>21.1</c:v>
                </c:pt>
                <c:pt idx="44">
                  <c:v>21.1</c:v>
                </c:pt>
                <c:pt idx="45">
                  <c:v>21</c:v>
                </c:pt>
                <c:pt idx="46">
                  <c:v>20.9</c:v>
                </c:pt>
                <c:pt idx="47">
                  <c:v>21.2</c:v>
                </c:pt>
                <c:pt idx="48">
                  <c:v>21</c:v>
                </c:pt>
                <c:pt idx="49">
                  <c:v>21.1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'36RS'!$H$2</c:f>
              <c:strCache>
                <c:ptCount val="1"/>
                <c:pt idx="0">
                  <c:v>31</c:v>
                </c:pt>
              </c:strCache>
            </c:strRef>
          </c:tx>
          <c:val>
            <c:numRef>
              <c:f>'36RS'!$H$3:$H$52</c:f>
              <c:numCache>
                <c:formatCode>General</c:formatCode>
                <c:ptCount val="50"/>
                <c:pt idx="0">
                  <c:v>19.399999999999999</c:v>
                </c:pt>
                <c:pt idx="1">
                  <c:v>19.399999999999999</c:v>
                </c:pt>
                <c:pt idx="2">
                  <c:v>19.5</c:v>
                </c:pt>
                <c:pt idx="3">
                  <c:v>19.399999999999999</c:v>
                </c:pt>
                <c:pt idx="4">
                  <c:v>19.2</c:v>
                </c:pt>
                <c:pt idx="5">
                  <c:v>19.2</c:v>
                </c:pt>
                <c:pt idx="6">
                  <c:v>19.2</c:v>
                </c:pt>
                <c:pt idx="7">
                  <c:v>19</c:v>
                </c:pt>
                <c:pt idx="8">
                  <c:v>19</c:v>
                </c:pt>
                <c:pt idx="9">
                  <c:v>19.2</c:v>
                </c:pt>
                <c:pt idx="10">
                  <c:v>18.899999999999999</c:v>
                </c:pt>
                <c:pt idx="11">
                  <c:v>18.8</c:v>
                </c:pt>
                <c:pt idx="12">
                  <c:v>19</c:v>
                </c:pt>
                <c:pt idx="13">
                  <c:v>18.7</c:v>
                </c:pt>
                <c:pt idx="14">
                  <c:v>18.899999999999999</c:v>
                </c:pt>
                <c:pt idx="15">
                  <c:v>18.8</c:v>
                </c:pt>
                <c:pt idx="16">
                  <c:v>18.899999999999999</c:v>
                </c:pt>
                <c:pt idx="17">
                  <c:v>18.899999999999999</c:v>
                </c:pt>
                <c:pt idx="18">
                  <c:v>18.899999999999999</c:v>
                </c:pt>
                <c:pt idx="19">
                  <c:v>18.899999999999999</c:v>
                </c:pt>
                <c:pt idx="20">
                  <c:v>18.7</c:v>
                </c:pt>
                <c:pt idx="21">
                  <c:v>18.899999999999999</c:v>
                </c:pt>
                <c:pt idx="22">
                  <c:v>18.899999999999999</c:v>
                </c:pt>
                <c:pt idx="23">
                  <c:v>19</c:v>
                </c:pt>
                <c:pt idx="24">
                  <c:v>18.7</c:v>
                </c:pt>
                <c:pt idx="25">
                  <c:v>18.899999999999999</c:v>
                </c:pt>
                <c:pt idx="26">
                  <c:v>18.899999999999999</c:v>
                </c:pt>
                <c:pt idx="27">
                  <c:v>18.8</c:v>
                </c:pt>
                <c:pt idx="28">
                  <c:v>18.8</c:v>
                </c:pt>
                <c:pt idx="29">
                  <c:v>18.8</c:v>
                </c:pt>
                <c:pt idx="30">
                  <c:v>18.7</c:v>
                </c:pt>
                <c:pt idx="31">
                  <c:v>18.7</c:v>
                </c:pt>
                <c:pt idx="32">
                  <c:v>18.8</c:v>
                </c:pt>
                <c:pt idx="33">
                  <c:v>18.600000000000001</c:v>
                </c:pt>
                <c:pt idx="34">
                  <c:v>18.8</c:v>
                </c:pt>
                <c:pt idx="35">
                  <c:v>18.899999999999999</c:v>
                </c:pt>
                <c:pt idx="36">
                  <c:v>18.8</c:v>
                </c:pt>
                <c:pt idx="37">
                  <c:v>18.8</c:v>
                </c:pt>
                <c:pt idx="38">
                  <c:v>18.8</c:v>
                </c:pt>
                <c:pt idx="39">
                  <c:v>18.8</c:v>
                </c:pt>
                <c:pt idx="40">
                  <c:v>18.7</c:v>
                </c:pt>
                <c:pt idx="41">
                  <c:v>18.8</c:v>
                </c:pt>
                <c:pt idx="42">
                  <c:v>18.7</c:v>
                </c:pt>
                <c:pt idx="43">
                  <c:v>18.7</c:v>
                </c:pt>
                <c:pt idx="44">
                  <c:v>18.7</c:v>
                </c:pt>
                <c:pt idx="45">
                  <c:v>18.600000000000001</c:v>
                </c:pt>
                <c:pt idx="46">
                  <c:v>18.7</c:v>
                </c:pt>
                <c:pt idx="47">
                  <c:v>18.8</c:v>
                </c:pt>
                <c:pt idx="48">
                  <c:v>18.7</c:v>
                </c:pt>
                <c:pt idx="49">
                  <c:v>18.600000000000001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'36RS'!$I$2</c:f>
              <c:strCache>
                <c:ptCount val="1"/>
                <c:pt idx="0">
                  <c:v>36</c:v>
                </c:pt>
              </c:strCache>
            </c:strRef>
          </c:tx>
          <c:val>
            <c:numRef>
              <c:f>'36RS'!$I$3:$I$52</c:f>
              <c:numCache>
                <c:formatCode>General</c:formatCode>
                <c:ptCount val="50"/>
                <c:pt idx="0">
                  <c:v>20.399999999999999</c:v>
                </c:pt>
                <c:pt idx="1">
                  <c:v>20</c:v>
                </c:pt>
                <c:pt idx="2">
                  <c:v>20.3</c:v>
                </c:pt>
                <c:pt idx="3">
                  <c:v>20.100000000000001</c:v>
                </c:pt>
                <c:pt idx="4">
                  <c:v>20</c:v>
                </c:pt>
                <c:pt idx="5">
                  <c:v>19.899999999999999</c:v>
                </c:pt>
                <c:pt idx="6">
                  <c:v>19.8</c:v>
                </c:pt>
                <c:pt idx="7">
                  <c:v>20.100000000000001</c:v>
                </c:pt>
                <c:pt idx="8">
                  <c:v>20</c:v>
                </c:pt>
                <c:pt idx="9">
                  <c:v>19.899999999999999</c:v>
                </c:pt>
                <c:pt idx="10">
                  <c:v>19.7</c:v>
                </c:pt>
                <c:pt idx="11">
                  <c:v>19.5</c:v>
                </c:pt>
                <c:pt idx="12">
                  <c:v>19.7</c:v>
                </c:pt>
                <c:pt idx="13">
                  <c:v>19.899999999999999</c:v>
                </c:pt>
                <c:pt idx="14">
                  <c:v>19.399999999999999</c:v>
                </c:pt>
                <c:pt idx="15">
                  <c:v>19.399999999999999</c:v>
                </c:pt>
                <c:pt idx="16">
                  <c:v>20.100000000000001</c:v>
                </c:pt>
                <c:pt idx="17">
                  <c:v>19.899999999999999</c:v>
                </c:pt>
                <c:pt idx="18">
                  <c:v>19.3</c:v>
                </c:pt>
                <c:pt idx="19">
                  <c:v>19.5</c:v>
                </c:pt>
                <c:pt idx="20">
                  <c:v>19.399999999999999</c:v>
                </c:pt>
                <c:pt idx="21">
                  <c:v>19.5</c:v>
                </c:pt>
                <c:pt idx="22">
                  <c:v>19.399999999999999</c:v>
                </c:pt>
                <c:pt idx="23">
                  <c:v>19.399999999999999</c:v>
                </c:pt>
                <c:pt idx="24">
                  <c:v>19.899999999999999</c:v>
                </c:pt>
                <c:pt idx="25">
                  <c:v>19.399999999999999</c:v>
                </c:pt>
                <c:pt idx="26">
                  <c:v>19.7</c:v>
                </c:pt>
                <c:pt idx="27">
                  <c:v>19</c:v>
                </c:pt>
                <c:pt idx="28">
                  <c:v>19.5</c:v>
                </c:pt>
                <c:pt idx="29">
                  <c:v>19.3</c:v>
                </c:pt>
                <c:pt idx="30">
                  <c:v>19.399999999999999</c:v>
                </c:pt>
                <c:pt idx="31">
                  <c:v>19.3</c:v>
                </c:pt>
                <c:pt idx="32">
                  <c:v>19.8</c:v>
                </c:pt>
                <c:pt idx="33">
                  <c:v>19.2</c:v>
                </c:pt>
                <c:pt idx="34">
                  <c:v>19</c:v>
                </c:pt>
                <c:pt idx="35">
                  <c:v>19.2</c:v>
                </c:pt>
                <c:pt idx="36">
                  <c:v>18.899999999999999</c:v>
                </c:pt>
                <c:pt idx="37">
                  <c:v>19.2</c:v>
                </c:pt>
                <c:pt idx="38">
                  <c:v>19</c:v>
                </c:pt>
                <c:pt idx="39">
                  <c:v>19</c:v>
                </c:pt>
                <c:pt idx="40">
                  <c:v>19.3</c:v>
                </c:pt>
                <c:pt idx="41">
                  <c:v>19.7</c:v>
                </c:pt>
                <c:pt idx="42">
                  <c:v>19</c:v>
                </c:pt>
                <c:pt idx="43">
                  <c:v>19.2</c:v>
                </c:pt>
                <c:pt idx="44">
                  <c:v>19.2</c:v>
                </c:pt>
                <c:pt idx="45">
                  <c:v>19.399999999999999</c:v>
                </c:pt>
                <c:pt idx="46">
                  <c:v>19.8</c:v>
                </c:pt>
                <c:pt idx="47">
                  <c:v>18.899999999999999</c:v>
                </c:pt>
                <c:pt idx="48">
                  <c:v>19.3</c:v>
                </c:pt>
                <c:pt idx="49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21248"/>
        <c:axId val="82422784"/>
      </c:lineChart>
      <c:catAx>
        <c:axId val="82421248"/>
        <c:scaling>
          <c:orientation val="minMax"/>
        </c:scaling>
        <c:delete val="0"/>
        <c:axPos val="b"/>
        <c:majorTickMark val="out"/>
        <c:minorTickMark val="none"/>
        <c:tickLblPos val="nextTo"/>
        <c:crossAx val="82422784"/>
        <c:crosses val="autoZero"/>
        <c:auto val="1"/>
        <c:lblAlgn val="ctr"/>
        <c:lblOffset val="100"/>
        <c:noMultiLvlLbl val="0"/>
      </c:catAx>
      <c:valAx>
        <c:axId val="82422784"/>
        <c:scaling>
          <c:orientation val="minMax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421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'37LC'!$B$2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'37LC'!$B$3:$B$52</c:f>
              <c:numCache>
                <c:formatCode>General</c:formatCode>
                <c:ptCount val="50"/>
                <c:pt idx="0">
                  <c:v>0.7</c:v>
                </c:pt>
                <c:pt idx="1">
                  <c:v>0.5</c:v>
                </c:pt>
                <c:pt idx="2">
                  <c:v>0.5</c:v>
                </c:pt>
                <c:pt idx="3">
                  <c:v>0.1</c:v>
                </c:pt>
                <c:pt idx="4">
                  <c:v>0.2</c:v>
                </c:pt>
                <c:pt idx="5">
                  <c:v>0.4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0.4</c:v>
                </c:pt>
                <c:pt idx="10">
                  <c:v>0.5</c:v>
                </c:pt>
                <c:pt idx="11">
                  <c:v>0.6</c:v>
                </c:pt>
                <c:pt idx="12">
                  <c:v>0.4</c:v>
                </c:pt>
                <c:pt idx="13">
                  <c:v>0.5</c:v>
                </c:pt>
                <c:pt idx="14">
                  <c:v>0.7</c:v>
                </c:pt>
                <c:pt idx="15">
                  <c:v>0.4</c:v>
                </c:pt>
                <c:pt idx="16">
                  <c:v>0.5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0.5</c:v>
                </c:pt>
                <c:pt idx="29">
                  <c:v>0.4</c:v>
                </c:pt>
                <c:pt idx="30">
                  <c:v>0.7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0.5</c:v>
                </c:pt>
                <c:pt idx="38">
                  <c:v>0.4</c:v>
                </c:pt>
                <c:pt idx="39">
                  <c:v>0.6</c:v>
                </c:pt>
                <c:pt idx="40">
                  <c:v>0.6</c:v>
                </c:pt>
                <c:pt idx="41">
                  <c:v>0.7</c:v>
                </c:pt>
                <c:pt idx="42">
                  <c:v>0.4</c:v>
                </c:pt>
                <c:pt idx="43">
                  <c:v>0.4</c:v>
                </c:pt>
                <c:pt idx="44">
                  <c:v>0.4</c:v>
                </c:pt>
                <c:pt idx="45">
                  <c:v>0.6</c:v>
                </c:pt>
                <c:pt idx="46">
                  <c:v>0.6</c:v>
                </c:pt>
                <c:pt idx="47">
                  <c:v>0.4</c:v>
                </c:pt>
                <c:pt idx="48">
                  <c:v>0.6</c:v>
                </c:pt>
                <c:pt idx="49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'37LC'!$C$2</c:f>
              <c:strCache>
                <c:ptCount val="1"/>
                <c:pt idx="0">
                  <c:v>314</c:v>
                </c:pt>
              </c:strCache>
            </c:strRef>
          </c:tx>
          <c:val>
            <c:numRef>
              <c:f>'37LC'!$C$3:$C$52</c:f>
              <c:numCache>
                <c:formatCode>General</c:formatCode>
                <c:ptCount val="50"/>
                <c:pt idx="0">
                  <c:v>1</c:v>
                </c:pt>
                <c:pt idx="1">
                  <c:v>1</c:v>
                </c:pt>
                <c:pt idx="2">
                  <c:v>1.1000000000000001</c:v>
                </c:pt>
                <c:pt idx="3">
                  <c:v>0.7</c:v>
                </c:pt>
                <c:pt idx="4">
                  <c:v>0.7</c:v>
                </c:pt>
                <c:pt idx="5">
                  <c:v>1</c:v>
                </c:pt>
                <c:pt idx="6">
                  <c:v>1</c:v>
                </c:pt>
                <c:pt idx="7">
                  <c:v>0.7</c:v>
                </c:pt>
                <c:pt idx="8">
                  <c:v>0.6</c:v>
                </c:pt>
                <c:pt idx="9">
                  <c:v>0.7</c:v>
                </c:pt>
                <c:pt idx="10">
                  <c:v>0.5</c:v>
                </c:pt>
                <c:pt idx="11">
                  <c:v>0.7</c:v>
                </c:pt>
                <c:pt idx="12">
                  <c:v>0.7</c:v>
                </c:pt>
                <c:pt idx="13">
                  <c:v>0.4</c:v>
                </c:pt>
                <c:pt idx="14">
                  <c:v>0.6</c:v>
                </c:pt>
                <c:pt idx="15">
                  <c:v>0.6</c:v>
                </c:pt>
                <c:pt idx="16">
                  <c:v>0.7</c:v>
                </c:pt>
                <c:pt idx="17">
                  <c:v>0.7</c:v>
                </c:pt>
                <c:pt idx="18">
                  <c:v>0.5</c:v>
                </c:pt>
                <c:pt idx="19">
                  <c:v>0.6</c:v>
                </c:pt>
                <c:pt idx="20">
                  <c:v>0.7</c:v>
                </c:pt>
                <c:pt idx="21">
                  <c:v>0.7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0.5</c:v>
                </c:pt>
                <c:pt idx="27">
                  <c:v>0.6</c:v>
                </c:pt>
                <c:pt idx="28">
                  <c:v>0.9</c:v>
                </c:pt>
                <c:pt idx="29">
                  <c:v>0.2</c:v>
                </c:pt>
                <c:pt idx="30">
                  <c:v>0.5</c:v>
                </c:pt>
                <c:pt idx="31">
                  <c:v>0.6</c:v>
                </c:pt>
                <c:pt idx="32">
                  <c:v>0.5</c:v>
                </c:pt>
                <c:pt idx="33">
                  <c:v>0.6</c:v>
                </c:pt>
                <c:pt idx="34">
                  <c:v>0.6</c:v>
                </c:pt>
                <c:pt idx="35">
                  <c:v>0.2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0.4</c:v>
                </c:pt>
                <c:pt idx="41">
                  <c:v>0.5</c:v>
                </c:pt>
                <c:pt idx="42">
                  <c:v>0.6</c:v>
                </c:pt>
                <c:pt idx="43">
                  <c:v>0.6</c:v>
                </c:pt>
                <c:pt idx="44">
                  <c:v>0.4</c:v>
                </c:pt>
                <c:pt idx="45">
                  <c:v>0.4</c:v>
                </c:pt>
                <c:pt idx="46">
                  <c:v>0.7</c:v>
                </c:pt>
                <c:pt idx="47">
                  <c:v>0.4</c:v>
                </c:pt>
                <c:pt idx="48">
                  <c:v>0.5</c:v>
                </c:pt>
                <c:pt idx="49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'37LC'!$D$2</c:f>
              <c:strCache>
                <c:ptCount val="1"/>
                <c:pt idx="0">
                  <c:v>309</c:v>
                </c:pt>
              </c:strCache>
            </c:strRef>
          </c:tx>
          <c:val>
            <c:numRef>
              <c:f>'37LC'!$D$3:$D$52</c:f>
              <c:numCache>
                <c:formatCode>General</c:formatCode>
                <c:ptCount val="50"/>
                <c:pt idx="0">
                  <c:v>0.2</c:v>
                </c:pt>
                <c:pt idx="1">
                  <c:v>0.6</c:v>
                </c:pt>
                <c:pt idx="2">
                  <c:v>0.5</c:v>
                </c:pt>
                <c:pt idx="3">
                  <c:v>0.5</c:v>
                </c:pt>
                <c:pt idx="4">
                  <c:v>0.4</c:v>
                </c:pt>
                <c:pt idx="5">
                  <c:v>0.5</c:v>
                </c:pt>
                <c:pt idx="6">
                  <c:v>0.2</c:v>
                </c:pt>
                <c:pt idx="7">
                  <c:v>0.5</c:v>
                </c:pt>
                <c:pt idx="8">
                  <c:v>0.2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0.5</c:v>
                </c:pt>
                <c:pt idx="14">
                  <c:v>0.4</c:v>
                </c:pt>
                <c:pt idx="15">
                  <c:v>0.4</c:v>
                </c:pt>
                <c:pt idx="16">
                  <c:v>0.5</c:v>
                </c:pt>
                <c:pt idx="17">
                  <c:v>0.6</c:v>
                </c:pt>
                <c:pt idx="18">
                  <c:v>0.4</c:v>
                </c:pt>
                <c:pt idx="19">
                  <c:v>0.4</c:v>
                </c:pt>
                <c:pt idx="20">
                  <c:v>0.5</c:v>
                </c:pt>
                <c:pt idx="21">
                  <c:v>0.4</c:v>
                </c:pt>
                <c:pt idx="22">
                  <c:v>0.5</c:v>
                </c:pt>
                <c:pt idx="23">
                  <c:v>0.2</c:v>
                </c:pt>
                <c:pt idx="24">
                  <c:v>0.4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0.6</c:v>
                </c:pt>
                <c:pt idx="29">
                  <c:v>0.4</c:v>
                </c:pt>
                <c:pt idx="30">
                  <c:v>0.4</c:v>
                </c:pt>
                <c:pt idx="31">
                  <c:v>0.6</c:v>
                </c:pt>
                <c:pt idx="32">
                  <c:v>0.2</c:v>
                </c:pt>
                <c:pt idx="33">
                  <c:v>0.4</c:v>
                </c:pt>
                <c:pt idx="34">
                  <c:v>0.5</c:v>
                </c:pt>
                <c:pt idx="35">
                  <c:v>0.4</c:v>
                </c:pt>
                <c:pt idx="36">
                  <c:v>0.5</c:v>
                </c:pt>
                <c:pt idx="37">
                  <c:v>0.5</c:v>
                </c:pt>
                <c:pt idx="38">
                  <c:v>0.4</c:v>
                </c:pt>
                <c:pt idx="39">
                  <c:v>0.4</c:v>
                </c:pt>
                <c:pt idx="40">
                  <c:v>0.4</c:v>
                </c:pt>
                <c:pt idx="41">
                  <c:v>0.4</c:v>
                </c:pt>
                <c:pt idx="42">
                  <c:v>0.5</c:v>
                </c:pt>
                <c:pt idx="43">
                  <c:v>0.4</c:v>
                </c:pt>
                <c:pt idx="44">
                  <c:v>0.5</c:v>
                </c:pt>
                <c:pt idx="45">
                  <c:v>0.4</c:v>
                </c:pt>
                <c:pt idx="46">
                  <c:v>0.4</c:v>
                </c:pt>
                <c:pt idx="47">
                  <c:v>0.4</c:v>
                </c:pt>
                <c:pt idx="48">
                  <c:v>0.2</c:v>
                </c:pt>
                <c:pt idx="49">
                  <c:v>0.7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'37LC'!$E$2</c:f>
              <c:strCache>
                <c:ptCount val="1"/>
                <c:pt idx="0">
                  <c:v>17</c:v>
                </c:pt>
              </c:strCache>
            </c:strRef>
          </c:tx>
          <c:val>
            <c:numRef>
              <c:f>'37LC'!$E$3:$E$52</c:f>
              <c:numCache>
                <c:formatCode>General</c:formatCode>
                <c:ptCount val="50"/>
                <c:pt idx="0">
                  <c:v>0.4</c:v>
                </c:pt>
                <c:pt idx="1">
                  <c:v>0.2</c:v>
                </c:pt>
                <c:pt idx="2">
                  <c:v>0.2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0.2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0.2</c:v>
                </c:pt>
                <c:pt idx="11">
                  <c:v>0.2</c:v>
                </c:pt>
                <c:pt idx="12">
                  <c:v>0.4</c:v>
                </c:pt>
                <c:pt idx="13">
                  <c:v>0.5</c:v>
                </c:pt>
                <c:pt idx="14">
                  <c:v>0.2</c:v>
                </c:pt>
                <c:pt idx="15">
                  <c:v>0.4</c:v>
                </c:pt>
                <c:pt idx="16">
                  <c:v>0.2</c:v>
                </c:pt>
                <c:pt idx="17">
                  <c:v>0.4</c:v>
                </c:pt>
                <c:pt idx="18">
                  <c:v>0.1</c:v>
                </c:pt>
                <c:pt idx="19">
                  <c:v>0.4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0.1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0.2</c:v>
                </c:pt>
                <c:pt idx="29">
                  <c:v>0.4</c:v>
                </c:pt>
                <c:pt idx="30">
                  <c:v>0.2</c:v>
                </c:pt>
                <c:pt idx="31">
                  <c:v>0.4</c:v>
                </c:pt>
                <c:pt idx="32">
                  <c:v>0.1</c:v>
                </c:pt>
                <c:pt idx="33">
                  <c:v>0.4</c:v>
                </c:pt>
                <c:pt idx="34">
                  <c:v>0.2</c:v>
                </c:pt>
                <c:pt idx="35">
                  <c:v>0.4</c:v>
                </c:pt>
                <c:pt idx="36">
                  <c:v>0.4</c:v>
                </c:pt>
                <c:pt idx="37">
                  <c:v>0.4</c:v>
                </c:pt>
                <c:pt idx="38">
                  <c:v>0.5</c:v>
                </c:pt>
                <c:pt idx="39">
                  <c:v>0.2</c:v>
                </c:pt>
                <c:pt idx="40">
                  <c:v>0.1</c:v>
                </c:pt>
                <c:pt idx="41">
                  <c:v>0.4</c:v>
                </c:pt>
                <c:pt idx="42">
                  <c:v>0.2</c:v>
                </c:pt>
                <c:pt idx="43">
                  <c:v>0.4</c:v>
                </c:pt>
                <c:pt idx="44">
                  <c:v>0.4</c:v>
                </c:pt>
                <c:pt idx="45">
                  <c:v>0.2</c:v>
                </c:pt>
                <c:pt idx="46">
                  <c:v>0.4</c:v>
                </c:pt>
                <c:pt idx="47">
                  <c:v>0.4</c:v>
                </c:pt>
                <c:pt idx="48">
                  <c:v>0.1</c:v>
                </c:pt>
                <c:pt idx="49">
                  <c:v>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'37LC'!$F$2</c:f>
              <c:strCache>
                <c:ptCount val="1"/>
                <c:pt idx="0">
                  <c:v>191</c:v>
                </c:pt>
              </c:strCache>
            </c:strRef>
          </c:tx>
          <c:val>
            <c:numRef>
              <c:f>'37LC'!$F$3:$F$52</c:f>
              <c:numCache>
                <c:formatCode>General</c:formatCode>
                <c:ptCount val="50"/>
                <c:pt idx="0">
                  <c:v>0.7</c:v>
                </c:pt>
                <c:pt idx="1">
                  <c:v>0.5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0.9</c:v>
                </c:pt>
                <c:pt idx="12">
                  <c:v>0.7</c:v>
                </c:pt>
                <c:pt idx="13">
                  <c:v>0.7</c:v>
                </c:pt>
                <c:pt idx="14">
                  <c:v>0.6</c:v>
                </c:pt>
                <c:pt idx="15">
                  <c:v>1.1000000000000001</c:v>
                </c:pt>
                <c:pt idx="16">
                  <c:v>0.6</c:v>
                </c:pt>
                <c:pt idx="17">
                  <c:v>0.7</c:v>
                </c:pt>
                <c:pt idx="18">
                  <c:v>0.6</c:v>
                </c:pt>
                <c:pt idx="19">
                  <c:v>0.9</c:v>
                </c:pt>
                <c:pt idx="20">
                  <c:v>0.7</c:v>
                </c:pt>
                <c:pt idx="21">
                  <c:v>0.6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1.1000000000000001</c:v>
                </c:pt>
                <c:pt idx="26">
                  <c:v>1.1000000000000001</c:v>
                </c:pt>
                <c:pt idx="27">
                  <c:v>1</c:v>
                </c:pt>
                <c:pt idx="28">
                  <c:v>0.7</c:v>
                </c:pt>
                <c:pt idx="29">
                  <c:v>0.9</c:v>
                </c:pt>
                <c:pt idx="30">
                  <c:v>0.9</c:v>
                </c:pt>
                <c:pt idx="31">
                  <c:v>0.6</c:v>
                </c:pt>
                <c:pt idx="32">
                  <c:v>0.9</c:v>
                </c:pt>
                <c:pt idx="33">
                  <c:v>0.5</c:v>
                </c:pt>
                <c:pt idx="34">
                  <c:v>0.5</c:v>
                </c:pt>
                <c:pt idx="35">
                  <c:v>0.7</c:v>
                </c:pt>
                <c:pt idx="36">
                  <c:v>0.5</c:v>
                </c:pt>
                <c:pt idx="37">
                  <c:v>0.9</c:v>
                </c:pt>
                <c:pt idx="38">
                  <c:v>0.6</c:v>
                </c:pt>
                <c:pt idx="39">
                  <c:v>0.9</c:v>
                </c:pt>
                <c:pt idx="40">
                  <c:v>0.9</c:v>
                </c:pt>
                <c:pt idx="41">
                  <c:v>0.6</c:v>
                </c:pt>
                <c:pt idx="42">
                  <c:v>0.7</c:v>
                </c:pt>
                <c:pt idx="43">
                  <c:v>0.9</c:v>
                </c:pt>
                <c:pt idx="44">
                  <c:v>0.7</c:v>
                </c:pt>
                <c:pt idx="45">
                  <c:v>0.6</c:v>
                </c:pt>
                <c:pt idx="46">
                  <c:v>0.9</c:v>
                </c:pt>
                <c:pt idx="47">
                  <c:v>0.9</c:v>
                </c:pt>
                <c:pt idx="48">
                  <c:v>0.9</c:v>
                </c:pt>
                <c:pt idx="49">
                  <c:v>0.9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'37LC'!$G$2</c:f>
              <c:strCache>
                <c:ptCount val="1"/>
                <c:pt idx="0">
                  <c:v>37</c:v>
                </c:pt>
              </c:strCache>
            </c:strRef>
          </c:tx>
          <c:val>
            <c:numRef>
              <c:f>'37LC'!$G$3:$G$52</c:f>
              <c:numCache>
                <c:formatCode>General</c:formatCode>
                <c:ptCount val="50"/>
                <c:pt idx="0">
                  <c:v>0.7</c:v>
                </c:pt>
                <c:pt idx="1">
                  <c:v>0.6</c:v>
                </c:pt>
                <c:pt idx="2">
                  <c:v>0.9</c:v>
                </c:pt>
                <c:pt idx="3">
                  <c:v>0.6</c:v>
                </c:pt>
                <c:pt idx="4">
                  <c:v>0.7</c:v>
                </c:pt>
                <c:pt idx="5">
                  <c:v>0.6</c:v>
                </c:pt>
                <c:pt idx="6">
                  <c:v>0.7</c:v>
                </c:pt>
                <c:pt idx="7">
                  <c:v>0.5</c:v>
                </c:pt>
                <c:pt idx="8">
                  <c:v>0.7</c:v>
                </c:pt>
                <c:pt idx="9">
                  <c:v>0.5</c:v>
                </c:pt>
                <c:pt idx="10">
                  <c:v>0.7</c:v>
                </c:pt>
                <c:pt idx="11">
                  <c:v>0.7</c:v>
                </c:pt>
                <c:pt idx="12">
                  <c:v>0.5</c:v>
                </c:pt>
                <c:pt idx="13">
                  <c:v>0.7</c:v>
                </c:pt>
                <c:pt idx="14">
                  <c:v>0.7</c:v>
                </c:pt>
                <c:pt idx="15">
                  <c:v>0.6</c:v>
                </c:pt>
                <c:pt idx="16">
                  <c:v>0.6</c:v>
                </c:pt>
                <c:pt idx="17">
                  <c:v>0.5</c:v>
                </c:pt>
                <c:pt idx="18">
                  <c:v>0.6</c:v>
                </c:pt>
                <c:pt idx="19">
                  <c:v>0.5</c:v>
                </c:pt>
                <c:pt idx="20">
                  <c:v>0.7</c:v>
                </c:pt>
                <c:pt idx="21">
                  <c:v>0.5</c:v>
                </c:pt>
                <c:pt idx="22">
                  <c:v>0.7</c:v>
                </c:pt>
                <c:pt idx="23">
                  <c:v>0.9</c:v>
                </c:pt>
                <c:pt idx="24">
                  <c:v>0.5</c:v>
                </c:pt>
                <c:pt idx="25">
                  <c:v>0.6</c:v>
                </c:pt>
                <c:pt idx="26">
                  <c:v>0.7</c:v>
                </c:pt>
                <c:pt idx="27">
                  <c:v>0.6</c:v>
                </c:pt>
                <c:pt idx="28">
                  <c:v>0.6</c:v>
                </c:pt>
                <c:pt idx="29">
                  <c:v>0.9</c:v>
                </c:pt>
                <c:pt idx="30">
                  <c:v>0.7</c:v>
                </c:pt>
                <c:pt idx="31">
                  <c:v>0.6</c:v>
                </c:pt>
                <c:pt idx="32">
                  <c:v>0.7</c:v>
                </c:pt>
                <c:pt idx="33">
                  <c:v>0.5</c:v>
                </c:pt>
                <c:pt idx="34">
                  <c:v>0.7</c:v>
                </c:pt>
                <c:pt idx="35">
                  <c:v>0.7</c:v>
                </c:pt>
                <c:pt idx="36">
                  <c:v>0.6</c:v>
                </c:pt>
                <c:pt idx="37">
                  <c:v>0.7</c:v>
                </c:pt>
                <c:pt idx="38">
                  <c:v>0.5</c:v>
                </c:pt>
                <c:pt idx="39">
                  <c:v>0.6</c:v>
                </c:pt>
                <c:pt idx="40">
                  <c:v>0.7</c:v>
                </c:pt>
                <c:pt idx="41">
                  <c:v>0.6</c:v>
                </c:pt>
                <c:pt idx="42">
                  <c:v>0.6</c:v>
                </c:pt>
                <c:pt idx="43">
                  <c:v>0.5</c:v>
                </c:pt>
                <c:pt idx="44">
                  <c:v>0.7</c:v>
                </c:pt>
                <c:pt idx="45">
                  <c:v>0.7</c:v>
                </c:pt>
                <c:pt idx="46">
                  <c:v>0.6</c:v>
                </c:pt>
                <c:pt idx="47">
                  <c:v>0.7</c:v>
                </c:pt>
                <c:pt idx="48">
                  <c:v>0.9</c:v>
                </c:pt>
                <c:pt idx="49">
                  <c:v>0.7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'37LC'!$H$2</c:f>
              <c:strCache>
                <c:ptCount val="1"/>
                <c:pt idx="0">
                  <c:v>60</c:v>
                </c:pt>
              </c:strCache>
            </c:strRef>
          </c:tx>
          <c:val>
            <c:numRef>
              <c:f>'37LC'!$H$3:$H$52</c:f>
              <c:numCache>
                <c:formatCode>General</c:formatCode>
                <c:ptCount val="50"/>
                <c:pt idx="0">
                  <c:v>0.9</c:v>
                </c:pt>
                <c:pt idx="1">
                  <c:v>1</c:v>
                </c:pt>
                <c:pt idx="2">
                  <c:v>1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1</c:v>
                </c:pt>
                <c:pt idx="7">
                  <c:v>0.9</c:v>
                </c:pt>
                <c:pt idx="8">
                  <c:v>1</c:v>
                </c:pt>
                <c:pt idx="9">
                  <c:v>0.9</c:v>
                </c:pt>
                <c:pt idx="10">
                  <c:v>1</c:v>
                </c:pt>
                <c:pt idx="11">
                  <c:v>1</c:v>
                </c:pt>
                <c:pt idx="12">
                  <c:v>0.9</c:v>
                </c:pt>
                <c:pt idx="13">
                  <c:v>1</c:v>
                </c:pt>
                <c:pt idx="14">
                  <c:v>1</c:v>
                </c:pt>
                <c:pt idx="15">
                  <c:v>0.9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0.9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0.9</c:v>
                </c:pt>
                <c:pt idx="25">
                  <c:v>0.7</c:v>
                </c:pt>
                <c:pt idx="26">
                  <c:v>0.9</c:v>
                </c:pt>
                <c:pt idx="27">
                  <c:v>0.7</c:v>
                </c:pt>
                <c:pt idx="28">
                  <c:v>1</c:v>
                </c:pt>
                <c:pt idx="29">
                  <c:v>0.9</c:v>
                </c:pt>
                <c:pt idx="30">
                  <c:v>1</c:v>
                </c:pt>
                <c:pt idx="31">
                  <c:v>1</c:v>
                </c:pt>
                <c:pt idx="32">
                  <c:v>0.9</c:v>
                </c:pt>
                <c:pt idx="33">
                  <c:v>0.9</c:v>
                </c:pt>
                <c:pt idx="34">
                  <c:v>1</c:v>
                </c:pt>
                <c:pt idx="35">
                  <c:v>0.9</c:v>
                </c:pt>
                <c:pt idx="36">
                  <c:v>0.9</c:v>
                </c:pt>
                <c:pt idx="37">
                  <c:v>1</c:v>
                </c:pt>
                <c:pt idx="38">
                  <c:v>0.7</c:v>
                </c:pt>
                <c:pt idx="39">
                  <c:v>0.9</c:v>
                </c:pt>
                <c:pt idx="40">
                  <c:v>0.9</c:v>
                </c:pt>
                <c:pt idx="41">
                  <c:v>0.9</c:v>
                </c:pt>
                <c:pt idx="42">
                  <c:v>1</c:v>
                </c:pt>
                <c:pt idx="43">
                  <c:v>0.7</c:v>
                </c:pt>
                <c:pt idx="44">
                  <c:v>0.7</c:v>
                </c:pt>
                <c:pt idx="45">
                  <c:v>0.9</c:v>
                </c:pt>
                <c:pt idx="46">
                  <c:v>1</c:v>
                </c:pt>
                <c:pt idx="47">
                  <c:v>0.6</c:v>
                </c:pt>
                <c:pt idx="48">
                  <c:v>0.9</c:v>
                </c:pt>
                <c:pt idx="49">
                  <c:v>0.7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'37LC'!$I$2</c:f>
              <c:strCache>
                <c:ptCount val="1"/>
                <c:pt idx="0">
                  <c:v>310</c:v>
                </c:pt>
              </c:strCache>
            </c:strRef>
          </c:tx>
          <c:val>
            <c:numRef>
              <c:f>'37LC'!$I$3:$I$52</c:f>
              <c:numCache>
                <c:formatCode>General</c:formatCode>
                <c:ptCount val="50"/>
                <c:pt idx="0">
                  <c:v>0.7</c:v>
                </c:pt>
                <c:pt idx="1">
                  <c:v>0.6</c:v>
                </c:pt>
                <c:pt idx="2">
                  <c:v>1.1000000000000001</c:v>
                </c:pt>
                <c:pt idx="3">
                  <c:v>0.6</c:v>
                </c:pt>
                <c:pt idx="4">
                  <c:v>0.5</c:v>
                </c:pt>
                <c:pt idx="5">
                  <c:v>0.7</c:v>
                </c:pt>
                <c:pt idx="6">
                  <c:v>1</c:v>
                </c:pt>
                <c:pt idx="7">
                  <c:v>0.9</c:v>
                </c:pt>
                <c:pt idx="8">
                  <c:v>0.6</c:v>
                </c:pt>
                <c:pt idx="9">
                  <c:v>1.1000000000000001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0.5</c:v>
                </c:pt>
                <c:pt idx="14">
                  <c:v>1.1000000000000001</c:v>
                </c:pt>
                <c:pt idx="15">
                  <c:v>0.6</c:v>
                </c:pt>
                <c:pt idx="16">
                  <c:v>1.2</c:v>
                </c:pt>
                <c:pt idx="17">
                  <c:v>1.1000000000000001</c:v>
                </c:pt>
                <c:pt idx="18">
                  <c:v>1.2</c:v>
                </c:pt>
                <c:pt idx="19">
                  <c:v>1</c:v>
                </c:pt>
                <c:pt idx="20">
                  <c:v>0.9</c:v>
                </c:pt>
                <c:pt idx="21">
                  <c:v>0.9</c:v>
                </c:pt>
                <c:pt idx="22">
                  <c:v>1</c:v>
                </c:pt>
                <c:pt idx="23">
                  <c:v>1.1000000000000001</c:v>
                </c:pt>
                <c:pt idx="24">
                  <c:v>0.7</c:v>
                </c:pt>
                <c:pt idx="25">
                  <c:v>0.7</c:v>
                </c:pt>
                <c:pt idx="26">
                  <c:v>1</c:v>
                </c:pt>
                <c:pt idx="27">
                  <c:v>0.9</c:v>
                </c:pt>
                <c:pt idx="28">
                  <c:v>1.1000000000000001</c:v>
                </c:pt>
                <c:pt idx="29">
                  <c:v>1</c:v>
                </c:pt>
                <c:pt idx="30">
                  <c:v>1</c:v>
                </c:pt>
                <c:pt idx="31">
                  <c:v>0.9</c:v>
                </c:pt>
                <c:pt idx="32">
                  <c:v>1.1000000000000001</c:v>
                </c:pt>
                <c:pt idx="33">
                  <c:v>1</c:v>
                </c:pt>
                <c:pt idx="34">
                  <c:v>0.9</c:v>
                </c:pt>
                <c:pt idx="35">
                  <c:v>0.7</c:v>
                </c:pt>
                <c:pt idx="36">
                  <c:v>0.9</c:v>
                </c:pt>
                <c:pt idx="37">
                  <c:v>0.5</c:v>
                </c:pt>
                <c:pt idx="38">
                  <c:v>1</c:v>
                </c:pt>
                <c:pt idx="39">
                  <c:v>1.1000000000000001</c:v>
                </c:pt>
                <c:pt idx="40">
                  <c:v>1.1000000000000001</c:v>
                </c:pt>
                <c:pt idx="41">
                  <c:v>1.1000000000000001</c:v>
                </c:pt>
                <c:pt idx="42">
                  <c:v>1</c:v>
                </c:pt>
                <c:pt idx="43">
                  <c:v>1</c:v>
                </c:pt>
                <c:pt idx="44">
                  <c:v>0.7</c:v>
                </c:pt>
                <c:pt idx="45">
                  <c:v>1</c:v>
                </c:pt>
                <c:pt idx="46">
                  <c:v>0.7</c:v>
                </c:pt>
                <c:pt idx="47">
                  <c:v>0.9</c:v>
                </c:pt>
                <c:pt idx="48">
                  <c:v>0.9</c:v>
                </c:pt>
                <c:pt idx="49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05184"/>
        <c:axId val="82606720"/>
      </c:lineChart>
      <c:catAx>
        <c:axId val="82605184"/>
        <c:scaling>
          <c:orientation val="minMax"/>
        </c:scaling>
        <c:delete val="0"/>
        <c:axPos val="b"/>
        <c:majorTickMark val="out"/>
        <c:minorTickMark val="none"/>
        <c:tickLblPos val="nextTo"/>
        <c:crossAx val="82606720"/>
        <c:crosses val="autoZero"/>
        <c:auto val="1"/>
        <c:lblAlgn val="ctr"/>
        <c:lblOffset val="100"/>
        <c:noMultiLvlLbl val="0"/>
      </c:catAx>
      <c:valAx>
        <c:axId val="82606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605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'37RS'!$B$2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'37RS'!$B$3:$B$52</c:f>
              <c:numCache>
                <c:formatCode>General</c:formatCode>
                <c:ptCount val="50"/>
                <c:pt idx="0">
                  <c:v>21.9</c:v>
                </c:pt>
                <c:pt idx="1">
                  <c:v>21.9</c:v>
                </c:pt>
                <c:pt idx="2">
                  <c:v>21.9</c:v>
                </c:pt>
                <c:pt idx="3">
                  <c:v>21.6</c:v>
                </c:pt>
                <c:pt idx="4">
                  <c:v>21.7</c:v>
                </c:pt>
                <c:pt idx="5">
                  <c:v>21.7</c:v>
                </c:pt>
                <c:pt idx="6">
                  <c:v>21.9</c:v>
                </c:pt>
                <c:pt idx="7">
                  <c:v>21.9</c:v>
                </c:pt>
                <c:pt idx="8">
                  <c:v>21.6</c:v>
                </c:pt>
                <c:pt idx="9">
                  <c:v>21.6</c:v>
                </c:pt>
                <c:pt idx="10">
                  <c:v>21.5</c:v>
                </c:pt>
                <c:pt idx="11">
                  <c:v>21.7</c:v>
                </c:pt>
                <c:pt idx="12">
                  <c:v>21.7</c:v>
                </c:pt>
                <c:pt idx="13">
                  <c:v>21.7</c:v>
                </c:pt>
                <c:pt idx="14">
                  <c:v>21.6</c:v>
                </c:pt>
                <c:pt idx="15">
                  <c:v>21.7</c:v>
                </c:pt>
                <c:pt idx="16">
                  <c:v>21.9</c:v>
                </c:pt>
                <c:pt idx="17">
                  <c:v>22</c:v>
                </c:pt>
                <c:pt idx="18">
                  <c:v>21.9</c:v>
                </c:pt>
                <c:pt idx="19">
                  <c:v>21.7</c:v>
                </c:pt>
                <c:pt idx="20">
                  <c:v>21.7</c:v>
                </c:pt>
                <c:pt idx="21">
                  <c:v>21.6</c:v>
                </c:pt>
                <c:pt idx="22">
                  <c:v>21.9</c:v>
                </c:pt>
                <c:pt idx="23">
                  <c:v>22</c:v>
                </c:pt>
                <c:pt idx="24">
                  <c:v>21.9</c:v>
                </c:pt>
                <c:pt idx="25">
                  <c:v>21.6</c:v>
                </c:pt>
                <c:pt idx="26">
                  <c:v>21.9</c:v>
                </c:pt>
                <c:pt idx="27">
                  <c:v>21.9</c:v>
                </c:pt>
                <c:pt idx="28">
                  <c:v>21.7</c:v>
                </c:pt>
                <c:pt idx="29">
                  <c:v>21.9</c:v>
                </c:pt>
                <c:pt idx="30">
                  <c:v>21.7</c:v>
                </c:pt>
                <c:pt idx="31">
                  <c:v>21.9</c:v>
                </c:pt>
                <c:pt idx="32">
                  <c:v>21.6</c:v>
                </c:pt>
                <c:pt idx="33">
                  <c:v>22</c:v>
                </c:pt>
                <c:pt idx="34">
                  <c:v>21.7</c:v>
                </c:pt>
                <c:pt idx="35">
                  <c:v>21.9</c:v>
                </c:pt>
                <c:pt idx="36">
                  <c:v>21.6</c:v>
                </c:pt>
                <c:pt idx="37">
                  <c:v>21.9</c:v>
                </c:pt>
                <c:pt idx="38">
                  <c:v>21.7</c:v>
                </c:pt>
                <c:pt idx="39">
                  <c:v>21.5</c:v>
                </c:pt>
                <c:pt idx="40">
                  <c:v>21.7</c:v>
                </c:pt>
                <c:pt idx="41">
                  <c:v>21.6</c:v>
                </c:pt>
                <c:pt idx="42">
                  <c:v>21.9</c:v>
                </c:pt>
                <c:pt idx="43">
                  <c:v>21.7</c:v>
                </c:pt>
                <c:pt idx="44">
                  <c:v>22</c:v>
                </c:pt>
                <c:pt idx="45">
                  <c:v>21.6</c:v>
                </c:pt>
                <c:pt idx="46">
                  <c:v>21.7</c:v>
                </c:pt>
                <c:pt idx="47">
                  <c:v>21.6</c:v>
                </c:pt>
                <c:pt idx="48">
                  <c:v>21.6</c:v>
                </c:pt>
                <c:pt idx="49">
                  <c:v>21.6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'37RS'!$C$2</c:f>
              <c:strCache>
                <c:ptCount val="1"/>
                <c:pt idx="0">
                  <c:v>314</c:v>
                </c:pt>
              </c:strCache>
            </c:strRef>
          </c:tx>
          <c:val>
            <c:numRef>
              <c:f>'37RS'!$C$3:$C$52</c:f>
              <c:numCache>
                <c:formatCode>General</c:formatCode>
                <c:ptCount val="50"/>
                <c:pt idx="0">
                  <c:v>18.899999999999999</c:v>
                </c:pt>
                <c:pt idx="1">
                  <c:v>18.899999999999999</c:v>
                </c:pt>
                <c:pt idx="2">
                  <c:v>18.899999999999999</c:v>
                </c:pt>
                <c:pt idx="3">
                  <c:v>18.899999999999999</c:v>
                </c:pt>
                <c:pt idx="4">
                  <c:v>18.899999999999999</c:v>
                </c:pt>
                <c:pt idx="5">
                  <c:v>18.8</c:v>
                </c:pt>
                <c:pt idx="6">
                  <c:v>18.8</c:v>
                </c:pt>
                <c:pt idx="7">
                  <c:v>18.8</c:v>
                </c:pt>
                <c:pt idx="8">
                  <c:v>18.600000000000001</c:v>
                </c:pt>
                <c:pt idx="9">
                  <c:v>18.7</c:v>
                </c:pt>
                <c:pt idx="10">
                  <c:v>18.7</c:v>
                </c:pt>
                <c:pt idx="11">
                  <c:v>18.899999999999999</c:v>
                </c:pt>
                <c:pt idx="12">
                  <c:v>18.8</c:v>
                </c:pt>
                <c:pt idx="13">
                  <c:v>18.7</c:v>
                </c:pt>
                <c:pt idx="14">
                  <c:v>18.600000000000001</c:v>
                </c:pt>
                <c:pt idx="15">
                  <c:v>18.8</c:v>
                </c:pt>
                <c:pt idx="16">
                  <c:v>18.7</c:v>
                </c:pt>
                <c:pt idx="17">
                  <c:v>18.7</c:v>
                </c:pt>
                <c:pt idx="18">
                  <c:v>18.7</c:v>
                </c:pt>
                <c:pt idx="19">
                  <c:v>18.7</c:v>
                </c:pt>
                <c:pt idx="20">
                  <c:v>18.899999999999999</c:v>
                </c:pt>
                <c:pt idx="21">
                  <c:v>18.7</c:v>
                </c:pt>
                <c:pt idx="22">
                  <c:v>18.600000000000001</c:v>
                </c:pt>
                <c:pt idx="23">
                  <c:v>18.8</c:v>
                </c:pt>
                <c:pt idx="24">
                  <c:v>18.8</c:v>
                </c:pt>
                <c:pt idx="25">
                  <c:v>18.7</c:v>
                </c:pt>
                <c:pt idx="26">
                  <c:v>18.600000000000001</c:v>
                </c:pt>
                <c:pt idx="27">
                  <c:v>18.7</c:v>
                </c:pt>
                <c:pt idx="28">
                  <c:v>18.8</c:v>
                </c:pt>
                <c:pt idx="29">
                  <c:v>18.8</c:v>
                </c:pt>
                <c:pt idx="30">
                  <c:v>18.7</c:v>
                </c:pt>
                <c:pt idx="31">
                  <c:v>18.8</c:v>
                </c:pt>
                <c:pt idx="32">
                  <c:v>18.600000000000001</c:v>
                </c:pt>
                <c:pt idx="33">
                  <c:v>18.600000000000001</c:v>
                </c:pt>
                <c:pt idx="34">
                  <c:v>18.7</c:v>
                </c:pt>
                <c:pt idx="35">
                  <c:v>18.8</c:v>
                </c:pt>
                <c:pt idx="36">
                  <c:v>18.399999999999999</c:v>
                </c:pt>
                <c:pt idx="37">
                  <c:v>18.7</c:v>
                </c:pt>
                <c:pt idx="38">
                  <c:v>18.7</c:v>
                </c:pt>
                <c:pt idx="39">
                  <c:v>18.600000000000001</c:v>
                </c:pt>
                <c:pt idx="40">
                  <c:v>18.8</c:v>
                </c:pt>
                <c:pt idx="41">
                  <c:v>18.600000000000001</c:v>
                </c:pt>
                <c:pt idx="42">
                  <c:v>18.8</c:v>
                </c:pt>
                <c:pt idx="43">
                  <c:v>18.600000000000001</c:v>
                </c:pt>
                <c:pt idx="44">
                  <c:v>18.8</c:v>
                </c:pt>
                <c:pt idx="45">
                  <c:v>18.7</c:v>
                </c:pt>
                <c:pt idx="46">
                  <c:v>18.8</c:v>
                </c:pt>
                <c:pt idx="47">
                  <c:v>18.3</c:v>
                </c:pt>
                <c:pt idx="48">
                  <c:v>18.399999999999999</c:v>
                </c:pt>
                <c:pt idx="49">
                  <c:v>18.600000000000001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'37RS'!$D$2</c:f>
              <c:strCache>
                <c:ptCount val="1"/>
                <c:pt idx="0">
                  <c:v>309</c:v>
                </c:pt>
              </c:strCache>
            </c:strRef>
          </c:tx>
          <c:val>
            <c:numRef>
              <c:f>'37RS'!$D$3:$D$52</c:f>
              <c:numCache>
                <c:formatCode>General</c:formatCode>
                <c:ptCount val="50"/>
                <c:pt idx="0">
                  <c:v>20</c:v>
                </c:pt>
                <c:pt idx="1">
                  <c:v>20.100000000000001</c:v>
                </c:pt>
                <c:pt idx="2">
                  <c:v>19.899999999999999</c:v>
                </c:pt>
                <c:pt idx="3">
                  <c:v>20.3</c:v>
                </c:pt>
                <c:pt idx="4">
                  <c:v>20.100000000000001</c:v>
                </c:pt>
                <c:pt idx="5">
                  <c:v>20.100000000000001</c:v>
                </c:pt>
                <c:pt idx="6">
                  <c:v>20.100000000000001</c:v>
                </c:pt>
                <c:pt idx="7">
                  <c:v>20</c:v>
                </c:pt>
                <c:pt idx="8">
                  <c:v>20.100000000000001</c:v>
                </c:pt>
                <c:pt idx="9">
                  <c:v>20.100000000000001</c:v>
                </c:pt>
                <c:pt idx="10">
                  <c:v>20.100000000000001</c:v>
                </c:pt>
                <c:pt idx="11">
                  <c:v>20.100000000000001</c:v>
                </c:pt>
                <c:pt idx="12">
                  <c:v>20.100000000000001</c:v>
                </c:pt>
                <c:pt idx="13">
                  <c:v>20</c:v>
                </c:pt>
                <c:pt idx="14">
                  <c:v>20.100000000000001</c:v>
                </c:pt>
                <c:pt idx="15">
                  <c:v>20</c:v>
                </c:pt>
                <c:pt idx="16">
                  <c:v>20.100000000000001</c:v>
                </c:pt>
                <c:pt idx="17">
                  <c:v>20.3</c:v>
                </c:pt>
                <c:pt idx="18">
                  <c:v>20.100000000000001</c:v>
                </c:pt>
                <c:pt idx="19">
                  <c:v>20.399999999999999</c:v>
                </c:pt>
                <c:pt idx="20">
                  <c:v>20.100000000000001</c:v>
                </c:pt>
                <c:pt idx="21">
                  <c:v>20.399999999999999</c:v>
                </c:pt>
                <c:pt idx="22">
                  <c:v>20.3</c:v>
                </c:pt>
                <c:pt idx="23">
                  <c:v>20.3</c:v>
                </c:pt>
                <c:pt idx="24">
                  <c:v>20.399999999999999</c:v>
                </c:pt>
                <c:pt idx="25">
                  <c:v>20.100000000000001</c:v>
                </c:pt>
                <c:pt idx="26">
                  <c:v>20.100000000000001</c:v>
                </c:pt>
                <c:pt idx="27">
                  <c:v>20.3</c:v>
                </c:pt>
                <c:pt idx="28">
                  <c:v>20.100000000000001</c:v>
                </c:pt>
                <c:pt idx="29">
                  <c:v>20.399999999999999</c:v>
                </c:pt>
                <c:pt idx="30">
                  <c:v>20.100000000000001</c:v>
                </c:pt>
                <c:pt idx="31">
                  <c:v>20.399999999999999</c:v>
                </c:pt>
                <c:pt idx="32">
                  <c:v>20.399999999999999</c:v>
                </c:pt>
                <c:pt idx="33">
                  <c:v>20</c:v>
                </c:pt>
                <c:pt idx="34">
                  <c:v>20</c:v>
                </c:pt>
                <c:pt idx="35">
                  <c:v>20.100000000000001</c:v>
                </c:pt>
                <c:pt idx="36">
                  <c:v>20.100000000000001</c:v>
                </c:pt>
                <c:pt idx="37">
                  <c:v>20.3</c:v>
                </c:pt>
                <c:pt idx="38">
                  <c:v>20.100000000000001</c:v>
                </c:pt>
                <c:pt idx="39">
                  <c:v>20.399999999999999</c:v>
                </c:pt>
                <c:pt idx="40">
                  <c:v>20.100000000000001</c:v>
                </c:pt>
                <c:pt idx="41">
                  <c:v>20.3</c:v>
                </c:pt>
                <c:pt idx="42">
                  <c:v>19.899999999999999</c:v>
                </c:pt>
                <c:pt idx="43">
                  <c:v>20.399999999999999</c:v>
                </c:pt>
                <c:pt idx="44">
                  <c:v>20.100000000000001</c:v>
                </c:pt>
                <c:pt idx="45">
                  <c:v>20.100000000000001</c:v>
                </c:pt>
                <c:pt idx="46">
                  <c:v>20.399999999999999</c:v>
                </c:pt>
                <c:pt idx="47">
                  <c:v>20.3</c:v>
                </c:pt>
                <c:pt idx="48">
                  <c:v>20.100000000000001</c:v>
                </c:pt>
                <c:pt idx="49">
                  <c:v>20.100000000000001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'37RS'!$E$2</c:f>
              <c:strCache>
                <c:ptCount val="1"/>
                <c:pt idx="0">
                  <c:v>17</c:v>
                </c:pt>
              </c:strCache>
            </c:strRef>
          </c:tx>
          <c:val>
            <c:numRef>
              <c:f>'37RS'!$E$3:$E$52</c:f>
              <c:numCache>
                <c:formatCode>General</c:formatCode>
                <c:ptCount val="50"/>
                <c:pt idx="0">
                  <c:v>19.899999999999999</c:v>
                </c:pt>
                <c:pt idx="1">
                  <c:v>19.8</c:v>
                </c:pt>
                <c:pt idx="2">
                  <c:v>19.7</c:v>
                </c:pt>
                <c:pt idx="3">
                  <c:v>19.899999999999999</c:v>
                </c:pt>
                <c:pt idx="4">
                  <c:v>19.7</c:v>
                </c:pt>
                <c:pt idx="5">
                  <c:v>19.7</c:v>
                </c:pt>
                <c:pt idx="6">
                  <c:v>19.5</c:v>
                </c:pt>
                <c:pt idx="7">
                  <c:v>19.5</c:v>
                </c:pt>
                <c:pt idx="8">
                  <c:v>19.8</c:v>
                </c:pt>
                <c:pt idx="9">
                  <c:v>19.7</c:v>
                </c:pt>
                <c:pt idx="10">
                  <c:v>19.7</c:v>
                </c:pt>
                <c:pt idx="11">
                  <c:v>19.5</c:v>
                </c:pt>
                <c:pt idx="12">
                  <c:v>19.5</c:v>
                </c:pt>
                <c:pt idx="13">
                  <c:v>19.5</c:v>
                </c:pt>
                <c:pt idx="14">
                  <c:v>19.5</c:v>
                </c:pt>
                <c:pt idx="15">
                  <c:v>19.399999999999999</c:v>
                </c:pt>
                <c:pt idx="16">
                  <c:v>19.3</c:v>
                </c:pt>
                <c:pt idx="17">
                  <c:v>19.5</c:v>
                </c:pt>
                <c:pt idx="18">
                  <c:v>19.2</c:v>
                </c:pt>
                <c:pt idx="19">
                  <c:v>19.5</c:v>
                </c:pt>
                <c:pt idx="20">
                  <c:v>19.3</c:v>
                </c:pt>
                <c:pt idx="21">
                  <c:v>19.3</c:v>
                </c:pt>
                <c:pt idx="22">
                  <c:v>19.399999999999999</c:v>
                </c:pt>
                <c:pt idx="23">
                  <c:v>19.399999999999999</c:v>
                </c:pt>
                <c:pt idx="24">
                  <c:v>19.2</c:v>
                </c:pt>
                <c:pt idx="25">
                  <c:v>19.399999999999999</c:v>
                </c:pt>
                <c:pt idx="26">
                  <c:v>19.3</c:v>
                </c:pt>
                <c:pt idx="27">
                  <c:v>19.3</c:v>
                </c:pt>
                <c:pt idx="28">
                  <c:v>19.3</c:v>
                </c:pt>
                <c:pt idx="29">
                  <c:v>19.2</c:v>
                </c:pt>
                <c:pt idx="30">
                  <c:v>19.399999999999999</c:v>
                </c:pt>
                <c:pt idx="31">
                  <c:v>19.3</c:v>
                </c:pt>
                <c:pt idx="32">
                  <c:v>19.399999999999999</c:v>
                </c:pt>
                <c:pt idx="33">
                  <c:v>19.2</c:v>
                </c:pt>
                <c:pt idx="34">
                  <c:v>19.2</c:v>
                </c:pt>
                <c:pt idx="35">
                  <c:v>19.3</c:v>
                </c:pt>
                <c:pt idx="36">
                  <c:v>19.399999999999999</c:v>
                </c:pt>
                <c:pt idx="37">
                  <c:v>19.2</c:v>
                </c:pt>
                <c:pt idx="38">
                  <c:v>19</c:v>
                </c:pt>
                <c:pt idx="39">
                  <c:v>19.399999999999999</c:v>
                </c:pt>
                <c:pt idx="40">
                  <c:v>19.3</c:v>
                </c:pt>
                <c:pt idx="41">
                  <c:v>19.3</c:v>
                </c:pt>
                <c:pt idx="42">
                  <c:v>19</c:v>
                </c:pt>
                <c:pt idx="43">
                  <c:v>19.3</c:v>
                </c:pt>
                <c:pt idx="44">
                  <c:v>19.399999999999999</c:v>
                </c:pt>
                <c:pt idx="45">
                  <c:v>19.399999999999999</c:v>
                </c:pt>
                <c:pt idx="46">
                  <c:v>19.3</c:v>
                </c:pt>
                <c:pt idx="47">
                  <c:v>19.3</c:v>
                </c:pt>
                <c:pt idx="48">
                  <c:v>19.3</c:v>
                </c:pt>
                <c:pt idx="49">
                  <c:v>19.399999999999999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'37RS'!$F$2</c:f>
              <c:strCache>
                <c:ptCount val="1"/>
                <c:pt idx="0">
                  <c:v>191</c:v>
                </c:pt>
              </c:strCache>
            </c:strRef>
          </c:tx>
          <c:val>
            <c:numRef>
              <c:f>'37RS'!$F$3:$F$52</c:f>
              <c:numCache>
                <c:formatCode>General</c:formatCode>
                <c:ptCount val="50"/>
                <c:pt idx="0">
                  <c:v>21.9</c:v>
                </c:pt>
                <c:pt idx="1">
                  <c:v>22.2</c:v>
                </c:pt>
                <c:pt idx="2">
                  <c:v>22.1</c:v>
                </c:pt>
                <c:pt idx="3">
                  <c:v>22.1</c:v>
                </c:pt>
                <c:pt idx="4">
                  <c:v>22.1</c:v>
                </c:pt>
                <c:pt idx="5">
                  <c:v>22.1</c:v>
                </c:pt>
                <c:pt idx="6">
                  <c:v>22.1</c:v>
                </c:pt>
                <c:pt idx="7">
                  <c:v>22.3</c:v>
                </c:pt>
                <c:pt idx="8">
                  <c:v>22.1</c:v>
                </c:pt>
                <c:pt idx="9">
                  <c:v>22.2</c:v>
                </c:pt>
                <c:pt idx="10">
                  <c:v>21.9</c:v>
                </c:pt>
                <c:pt idx="11">
                  <c:v>22</c:v>
                </c:pt>
                <c:pt idx="12">
                  <c:v>21.7</c:v>
                </c:pt>
                <c:pt idx="13">
                  <c:v>22.2</c:v>
                </c:pt>
                <c:pt idx="14">
                  <c:v>22.1</c:v>
                </c:pt>
                <c:pt idx="15">
                  <c:v>22.1</c:v>
                </c:pt>
                <c:pt idx="16">
                  <c:v>22</c:v>
                </c:pt>
                <c:pt idx="17">
                  <c:v>21.7</c:v>
                </c:pt>
                <c:pt idx="18">
                  <c:v>22.1</c:v>
                </c:pt>
                <c:pt idx="19">
                  <c:v>21.9</c:v>
                </c:pt>
                <c:pt idx="20">
                  <c:v>21.9</c:v>
                </c:pt>
                <c:pt idx="21">
                  <c:v>21.9</c:v>
                </c:pt>
                <c:pt idx="22">
                  <c:v>21.7</c:v>
                </c:pt>
                <c:pt idx="23">
                  <c:v>21.7</c:v>
                </c:pt>
                <c:pt idx="24">
                  <c:v>21.9</c:v>
                </c:pt>
                <c:pt idx="25">
                  <c:v>21.9</c:v>
                </c:pt>
                <c:pt idx="26">
                  <c:v>22</c:v>
                </c:pt>
                <c:pt idx="27">
                  <c:v>21.9</c:v>
                </c:pt>
                <c:pt idx="28">
                  <c:v>21.7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21.9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21.9</c:v>
                </c:pt>
                <c:pt idx="40">
                  <c:v>22</c:v>
                </c:pt>
                <c:pt idx="41">
                  <c:v>22.1</c:v>
                </c:pt>
                <c:pt idx="42">
                  <c:v>22</c:v>
                </c:pt>
                <c:pt idx="43">
                  <c:v>22</c:v>
                </c:pt>
                <c:pt idx="44">
                  <c:v>21.7</c:v>
                </c:pt>
                <c:pt idx="45">
                  <c:v>22.1</c:v>
                </c:pt>
                <c:pt idx="46">
                  <c:v>22.1</c:v>
                </c:pt>
                <c:pt idx="47">
                  <c:v>22</c:v>
                </c:pt>
                <c:pt idx="48">
                  <c:v>21.7</c:v>
                </c:pt>
                <c:pt idx="49">
                  <c:v>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'37RS'!$G$2</c:f>
              <c:strCache>
                <c:ptCount val="1"/>
                <c:pt idx="0">
                  <c:v>37</c:v>
                </c:pt>
              </c:strCache>
            </c:strRef>
          </c:tx>
          <c:val>
            <c:numRef>
              <c:f>'37RS'!$G$3:$G$52</c:f>
              <c:numCache>
                <c:formatCode>General</c:formatCode>
                <c:ptCount val="50"/>
                <c:pt idx="0">
                  <c:v>20.399999999999999</c:v>
                </c:pt>
                <c:pt idx="1">
                  <c:v>20.399999999999999</c:v>
                </c:pt>
                <c:pt idx="2">
                  <c:v>20.5</c:v>
                </c:pt>
                <c:pt idx="3">
                  <c:v>20.3</c:v>
                </c:pt>
                <c:pt idx="4">
                  <c:v>20.6</c:v>
                </c:pt>
                <c:pt idx="5">
                  <c:v>20.100000000000001</c:v>
                </c:pt>
                <c:pt idx="6">
                  <c:v>20.5</c:v>
                </c:pt>
                <c:pt idx="7">
                  <c:v>20.5</c:v>
                </c:pt>
                <c:pt idx="8">
                  <c:v>20.399999999999999</c:v>
                </c:pt>
                <c:pt idx="9">
                  <c:v>20.399999999999999</c:v>
                </c:pt>
                <c:pt idx="10">
                  <c:v>20.3</c:v>
                </c:pt>
                <c:pt idx="11">
                  <c:v>20.100000000000001</c:v>
                </c:pt>
                <c:pt idx="12">
                  <c:v>20.100000000000001</c:v>
                </c:pt>
                <c:pt idx="13">
                  <c:v>20.399999999999999</c:v>
                </c:pt>
                <c:pt idx="14">
                  <c:v>20.399999999999999</c:v>
                </c:pt>
                <c:pt idx="15">
                  <c:v>20.3</c:v>
                </c:pt>
                <c:pt idx="16">
                  <c:v>20.399999999999999</c:v>
                </c:pt>
                <c:pt idx="17">
                  <c:v>20.100000000000001</c:v>
                </c:pt>
                <c:pt idx="18">
                  <c:v>20.399999999999999</c:v>
                </c:pt>
                <c:pt idx="19">
                  <c:v>20.3</c:v>
                </c:pt>
                <c:pt idx="20">
                  <c:v>20.399999999999999</c:v>
                </c:pt>
                <c:pt idx="21">
                  <c:v>20.100000000000001</c:v>
                </c:pt>
                <c:pt idx="22">
                  <c:v>20.100000000000001</c:v>
                </c:pt>
                <c:pt idx="23">
                  <c:v>20.100000000000001</c:v>
                </c:pt>
                <c:pt idx="24">
                  <c:v>20.3</c:v>
                </c:pt>
                <c:pt idx="25">
                  <c:v>20.100000000000001</c:v>
                </c:pt>
                <c:pt idx="26">
                  <c:v>20.3</c:v>
                </c:pt>
                <c:pt idx="27">
                  <c:v>20</c:v>
                </c:pt>
                <c:pt idx="28">
                  <c:v>20.3</c:v>
                </c:pt>
                <c:pt idx="29">
                  <c:v>20.399999999999999</c:v>
                </c:pt>
                <c:pt idx="30">
                  <c:v>20.399999999999999</c:v>
                </c:pt>
                <c:pt idx="31">
                  <c:v>20.3</c:v>
                </c:pt>
                <c:pt idx="32">
                  <c:v>20.3</c:v>
                </c:pt>
                <c:pt idx="33">
                  <c:v>20.3</c:v>
                </c:pt>
                <c:pt idx="34">
                  <c:v>20.3</c:v>
                </c:pt>
                <c:pt idx="35">
                  <c:v>20.399999999999999</c:v>
                </c:pt>
                <c:pt idx="36">
                  <c:v>20.3</c:v>
                </c:pt>
                <c:pt idx="37">
                  <c:v>20.100000000000001</c:v>
                </c:pt>
                <c:pt idx="38">
                  <c:v>20.3</c:v>
                </c:pt>
                <c:pt idx="39">
                  <c:v>20.100000000000001</c:v>
                </c:pt>
                <c:pt idx="40">
                  <c:v>20.3</c:v>
                </c:pt>
                <c:pt idx="41">
                  <c:v>20.100000000000001</c:v>
                </c:pt>
                <c:pt idx="42">
                  <c:v>20.3</c:v>
                </c:pt>
                <c:pt idx="43">
                  <c:v>20.3</c:v>
                </c:pt>
                <c:pt idx="44">
                  <c:v>20.100000000000001</c:v>
                </c:pt>
                <c:pt idx="45">
                  <c:v>20.100000000000001</c:v>
                </c:pt>
                <c:pt idx="46">
                  <c:v>20.100000000000001</c:v>
                </c:pt>
                <c:pt idx="47">
                  <c:v>20.3</c:v>
                </c:pt>
                <c:pt idx="48">
                  <c:v>20.3</c:v>
                </c:pt>
                <c:pt idx="49">
                  <c:v>20.100000000000001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'37RS'!$H$2</c:f>
              <c:strCache>
                <c:ptCount val="1"/>
                <c:pt idx="0">
                  <c:v>60</c:v>
                </c:pt>
              </c:strCache>
            </c:strRef>
          </c:tx>
          <c:val>
            <c:numRef>
              <c:f>'37RS'!$H$3:$H$52</c:f>
              <c:numCache>
                <c:formatCode>General</c:formatCode>
                <c:ptCount val="50"/>
                <c:pt idx="0">
                  <c:v>22.3</c:v>
                </c:pt>
                <c:pt idx="1">
                  <c:v>22.5</c:v>
                </c:pt>
                <c:pt idx="2">
                  <c:v>22.2</c:v>
                </c:pt>
                <c:pt idx="3">
                  <c:v>22.1</c:v>
                </c:pt>
                <c:pt idx="4">
                  <c:v>22.2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21.7</c:v>
                </c:pt>
                <c:pt idx="9">
                  <c:v>21.7</c:v>
                </c:pt>
                <c:pt idx="10">
                  <c:v>21.5</c:v>
                </c:pt>
                <c:pt idx="11">
                  <c:v>21.5</c:v>
                </c:pt>
                <c:pt idx="12">
                  <c:v>21.6</c:v>
                </c:pt>
                <c:pt idx="13">
                  <c:v>21.6</c:v>
                </c:pt>
                <c:pt idx="14">
                  <c:v>21.4</c:v>
                </c:pt>
                <c:pt idx="15">
                  <c:v>21.5</c:v>
                </c:pt>
                <c:pt idx="16">
                  <c:v>21.6</c:v>
                </c:pt>
                <c:pt idx="17">
                  <c:v>21.5</c:v>
                </c:pt>
                <c:pt idx="18">
                  <c:v>21.2</c:v>
                </c:pt>
                <c:pt idx="19">
                  <c:v>21.1</c:v>
                </c:pt>
                <c:pt idx="20">
                  <c:v>21.4</c:v>
                </c:pt>
                <c:pt idx="21">
                  <c:v>21.1</c:v>
                </c:pt>
                <c:pt idx="22">
                  <c:v>21.1</c:v>
                </c:pt>
                <c:pt idx="23">
                  <c:v>21.2</c:v>
                </c:pt>
                <c:pt idx="24">
                  <c:v>21.1</c:v>
                </c:pt>
                <c:pt idx="25">
                  <c:v>20.9</c:v>
                </c:pt>
                <c:pt idx="26">
                  <c:v>21.1</c:v>
                </c:pt>
                <c:pt idx="27">
                  <c:v>20.9</c:v>
                </c:pt>
                <c:pt idx="28">
                  <c:v>20.9</c:v>
                </c:pt>
                <c:pt idx="29">
                  <c:v>21</c:v>
                </c:pt>
                <c:pt idx="30">
                  <c:v>20.9</c:v>
                </c:pt>
                <c:pt idx="31">
                  <c:v>20.8</c:v>
                </c:pt>
                <c:pt idx="32">
                  <c:v>20.8</c:v>
                </c:pt>
                <c:pt idx="33">
                  <c:v>20.8</c:v>
                </c:pt>
                <c:pt idx="34">
                  <c:v>20.9</c:v>
                </c:pt>
                <c:pt idx="35">
                  <c:v>20.6</c:v>
                </c:pt>
                <c:pt idx="36">
                  <c:v>20.5</c:v>
                </c:pt>
                <c:pt idx="37">
                  <c:v>20.8</c:v>
                </c:pt>
                <c:pt idx="38">
                  <c:v>20.6</c:v>
                </c:pt>
                <c:pt idx="39">
                  <c:v>20.5</c:v>
                </c:pt>
                <c:pt idx="40">
                  <c:v>20.5</c:v>
                </c:pt>
                <c:pt idx="41">
                  <c:v>20.5</c:v>
                </c:pt>
                <c:pt idx="42">
                  <c:v>20.6</c:v>
                </c:pt>
                <c:pt idx="43">
                  <c:v>20.399999999999999</c:v>
                </c:pt>
                <c:pt idx="44">
                  <c:v>20.5</c:v>
                </c:pt>
                <c:pt idx="45">
                  <c:v>20.3</c:v>
                </c:pt>
                <c:pt idx="46">
                  <c:v>20.3</c:v>
                </c:pt>
                <c:pt idx="47">
                  <c:v>20.399999999999999</c:v>
                </c:pt>
                <c:pt idx="48">
                  <c:v>20.100000000000001</c:v>
                </c:pt>
                <c:pt idx="49">
                  <c:v>20.3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'37RS'!$I$2</c:f>
              <c:strCache>
                <c:ptCount val="1"/>
                <c:pt idx="0">
                  <c:v>310</c:v>
                </c:pt>
              </c:strCache>
            </c:strRef>
          </c:tx>
          <c:val>
            <c:numRef>
              <c:f>'37RS'!$I$3:$I$52</c:f>
              <c:numCache>
                <c:formatCode>General</c:formatCode>
                <c:ptCount val="50"/>
                <c:pt idx="0">
                  <c:v>18.3</c:v>
                </c:pt>
                <c:pt idx="1">
                  <c:v>18.3</c:v>
                </c:pt>
                <c:pt idx="2">
                  <c:v>18.399999999999999</c:v>
                </c:pt>
                <c:pt idx="3">
                  <c:v>18.399999999999999</c:v>
                </c:pt>
                <c:pt idx="4">
                  <c:v>18.600000000000001</c:v>
                </c:pt>
                <c:pt idx="5">
                  <c:v>18.7</c:v>
                </c:pt>
                <c:pt idx="6">
                  <c:v>18.600000000000001</c:v>
                </c:pt>
                <c:pt idx="7">
                  <c:v>18.399999999999999</c:v>
                </c:pt>
                <c:pt idx="8">
                  <c:v>18.399999999999999</c:v>
                </c:pt>
                <c:pt idx="9">
                  <c:v>18.7</c:v>
                </c:pt>
                <c:pt idx="10">
                  <c:v>19.2</c:v>
                </c:pt>
                <c:pt idx="11">
                  <c:v>18.7</c:v>
                </c:pt>
                <c:pt idx="12">
                  <c:v>18.7</c:v>
                </c:pt>
                <c:pt idx="13">
                  <c:v>18.399999999999999</c:v>
                </c:pt>
                <c:pt idx="14">
                  <c:v>18.3</c:v>
                </c:pt>
                <c:pt idx="15">
                  <c:v>18.8</c:v>
                </c:pt>
                <c:pt idx="16">
                  <c:v>18.3</c:v>
                </c:pt>
                <c:pt idx="17">
                  <c:v>18.600000000000001</c:v>
                </c:pt>
                <c:pt idx="18">
                  <c:v>18.600000000000001</c:v>
                </c:pt>
                <c:pt idx="19">
                  <c:v>18.8</c:v>
                </c:pt>
                <c:pt idx="20">
                  <c:v>18.899999999999999</c:v>
                </c:pt>
                <c:pt idx="21">
                  <c:v>18.7</c:v>
                </c:pt>
                <c:pt idx="22">
                  <c:v>18.7</c:v>
                </c:pt>
                <c:pt idx="23">
                  <c:v>18.7</c:v>
                </c:pt>
                <c:pt idx="24">
                  <c:v>18.8</c:v>
                </c:pt>
                <c:pt idx="25">
                  <c:v>18.8</c:v>
                </c:pt>
                <c:pt idx="26">
                  <c:v>18.600000000000001</c:v>
                </c:pt>
                <c:pt idx="27">
                  <c:v>18.7</c:v>
                </c:pt>
                <c:pt idx="28">
                  <c:v>19</c:v>
                </c:pt>
                <c:pt idx="29">
                  <c:v>18.3</c:v>
                </c:pt>
                <c:pt idx="30">
                  <c:v>18.8</c:v>
                </c:pt>
                <c:pt idx="31">
                  <c:v>19</c:v>
                </c:pt>
                <c:pt idx="32">
                  <c:v>18.399999999999999</c:v>
                </c:pt>
                <c:pt idx="33">
                  <c:v>18.8</c:v>
                </c:pt>
                <c:pt idx="34">
                  <c:v>18.899999999999999</c:v>
                </c:pt>
                <c:pt idx="35">
                  <c:v>18.7</c:v>
                </c:pt>
                <c:pt idx="36">
                  <c:v>18.7</c:v>
                </c:pt>
                <c:pt idx="37">
                  <c:v>18.7</c:v>
                </c:pt>
                <c:pt idx="38">
                  <c:v>19.2</c:v>
                </c:pt>
                <c:pt idx="39">
                  <c:v>18.7</c:v>
                </c:pt>
                <c:pt idx="40">
                  <c:v>18.3</c:v>
                </c:pt>
                <c:pt idx="41">
                  <c:v>18.600000000000001</c:v>
                </c:pt>
                <c:pt idx="42">
                  <c:v>18.8</c:v>
                </c:pt>
                <c:pt idx="43">
                  <c:v>18.3</c:v>
                </c:pt>
                <c:pt idx="44">
                  <c:v>18.899999999999999</c:v>
                </c:pt>
                <c:pt idx="45">
                  <c:v>18.2</c:v>
                </c:pt>
                <c:pt idx="46">
                  <c:v>18.600000000000001</c:v>
                </c:pt>
                <c:pt idx="47">
                  <c:v>18.7</c:v>
                </c:pt>
                <c:pt idx="48">
                  <c:v>18.600000000000001</c:v>
                </c:pt>
                <c:pt idx="49">
                  <c:v>18.7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95776"/>
        <c:axId val="81197312"/>
      </c:lineChart>
      <c:catAx>
        <c:axId val="81195776"/>
        <c:scaling>
          <c:orientation val="minMax"/>
        </c:scaling>
        <c:delete val="0"/>
        <c:axPos val="b"/>
        <c:majorTickMark val="out"/>
        <c:minorTickMark val="none"/>
        <c:tickLblPos val="nextTo"/>
        <c:crossAx val="81197312"/>
        <c:crosses val="autoZero"/>
        <c:auto val="1"/>
        <c:lblAlgn val="ctr"/>
        <c:lblOffset val="100"/>
        <c:noMultiLvlLbl val="0"/>
      </c:catAx>
      <c:valAx>
        <c:axId val="81197312"/>
        <c:scaling>
          <c:orientation val="minMax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195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'38LC'!$B$2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'38LC'!$B$3:$B$52</c:f>
              <c:numCache>
                <c:formatCode>General</c:formatCode>
                <c:ptCount val="50"/>
                <c:pt idx="0">
                  <c:v>0.6</c:v>
                </c:pt>
                <c:pt idx="1">
                  <c:v>0.5</c:v>
                </c:pt>
                <c:pt idx="2">
                  <c:v>0.6</c:v>
                </c:pt>
                <c:pt idx="3">
                  <c:v>0.4</c:v>
                </c:pt>
                <c:pt idx="4">
                  <c:v>0.4</c:v>
                </c:pt>
                <c:pt idx="5">
                  <c:v>0.6</c:v>
                </c:pt>
                <c:pt idx="6">
                  <c:v>0.5</c:v>
                </c:pt>
                <c:pt idx="7">
                  <c:v>0.6</c:v>
                </c:pt>
                <c:pt idx="8">
                  <c:v>0.5</c:v>
                </c:pt>
                <c:pt idx="9">
                  <c:v>0.7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0.4</c:v>
                </c:pt>
                <c:pt idx="14">
                  <c:v>0.6</c:v>
                </c:pt>
                <c:pt idx="15">
                  <c:v>0.6</c:v>
                </c:pt>
                <c:pt idx="16">
                  <c:v>0.4</c:v>
                </c:pt>
                <c:pt idx="17">
                  <c:v>0.5</c:v>
                </c:pt>
                <c:pt idx="18">
                  <c:v>0.4</c:v>
                </c:pt>
                <c:pt idx="19">
                  <c:v>0.4</c:v>
                </c:pt>
                <c:pt idx="20">
                  <c:v>0.6</c:v>
                </c:pt>
                <c:pt idx="21">
                  <c:v>0.5</c:v>
                </c:pt>
                <c:pt idx="22">
                  <c:v>0.6</c:v>
                </c:pt>
                <c:pt idx="23">
                  <c:v>0.5</c:v>
                </c:pt>
                <c:pt idx="24">
                  <c:v>0.6</c:v>
                </c:pt>
                <c:pt idx="25">
                  <c:v>0.2</c:v>
                </c:pt>
                <c:pt idx="26">
                  <c:v>0.5</c:v>
                </c:pt>
                <c:pt idx="27">
                  <c:v>0.2</c:v>
                </c:pt>
                <c:pt idx="28">
                  <c:v>0.4</c:v>
                </c:pt>
                <c:pt idx="29">
                  <c:v>0.5</c:v>
                </c:pt>
                <c:pt idx="30">
                  <c:v>0.2</c:v>
                </c:pt>
                <c:pt idx="31">
                  <c:v>0.5</c:v>
                </c:pt>
                <c:pt idx="32">
                  <c:v>0.2</c:v>
                </c:pt>
                <c:pt idx="33">
                  <c:v>0.4</c:v>
                </c:pt>
                <c:pt idx="34">
                  <c:v>0.4</c:v>
                </c:pt>
                <c:pt idx="35">
                  <c:v>0.6</c:v>
                </c:pt>
                <c:pt idx="36">
                  <c:v>0.6</c:v>
                </c:pt>
                <c:pt idx="37">
                  <c:v>0.4</c:v>
                </c:pt>
                <c:pt idx="38">
                  <c:v>0.5</c:v>
                </c:pt>
                <c:pt idx="39">
                  <c:v>0.4</c:v>
                </c:pt>
                <c:pt idx="40">
                  <c:v>0.4</c:v>
                </c:pt>
                <c:pt idx="41">
                  <c:v>0.2</c:v>
                </c:pt>
                <c:pt idx="42">
                  <c:v>0.4</c:v>
                </c:pt>
                <c:pt idx="43">
                  <c:v>0.4</c:v>
                </c:pt>
                <c:pt idx="44">
                  <c:v>0.2</c:v>
                </c:pt>
                <c:pt idx="45">
                  <c:v>0.2</c:v>
                </c:pt>
                <c:pt idx="46">
                  <c:v>0.5</c:v>
                </c:pt>
                <c:pt idx="47">
                  <c:v>0.5</c:v>
                </c:pt>
                <c:pt idx="48">
                  <c:v>0.4</c:v>
                </c:pt>
                <c:pt idx="49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'38LC'!$C$2</c:f>
              <c:strCache>
                <c:ptCount val="1"/>
                <c:pt idx="0">
                  <c:v>68</c:v>
                </c:pt>
              </c:strCache>
            </c:strRef>
          </c:tx>
          <c:val>
            <c:numRef>
              <c:f>'38LC'!$C$3:$C$52</c:f>
              <c:numCache>
                <c:formatCode>General</c:formatCode>
                <c:ptCount val="50"/>
                <c:pt idx="0">
                  <c:v>0.5</c:v>
                </c:pt>
                <c:pt idx="1">
                  <c:v>0.5</c:v>
                </c:pt>
                <c:pt idx="2">
                  <c:v>0.4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0.2</c:v>
                </c:pt>
                <c:pt idx="7">
                  <c:v>0.5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0.5</c:v>
                </c:pt>
                <c:pt idx="13">
                  <c:v>0.6</c:v>
                </c:pt>
                <c:pt idx="14">
                  <c:v>0.1</c:v>
                </c:pt>
                <c:pt idx="15">
                  <c:v>0.5</c:v>
                </c:pt>
                <c:pt idx="16">
                  <c:v>0.4</c:v>
                </c:pt>
                <c:pt idx="17">
                  <c:v>0.5</c:v>
                </c:pt>
                <c:pt idx="18">
                  <c:v>0.1</c:v>
                </c:pt>
                <c:pt idx="19">
                  <c:v>0.6</c:v>
                </c:pt>
                <c:pt idx="20">
                  <c:v>0.6</c:v>
                </c:pt>
                <c:pt idx="21">
                  <c:v>0</c:v>
                </c:pt>
                <c:pt idx="22">
                  <c:v>0.4</c:v>
                </c:pt>
                <c:pt idx="23">
                  <c:v>0.4</c:v>
                </c:pt>
                <c:pt idx="24">
                  <c:v>0.5</c:v>
                </c:pt>
                <c:pt idx="25">
                  <c:v>0.5</c:v>
                </c:pt>
                <c:pt idx="26">
                  <c:v>0.2</c:v>
                </c:pt>
                <c:pt idx="27">
                  <c:v>0.4</c:v>
                </c:pt>
                <c:pt idx="28">
                  <c:v>0.2</c:v>
                </c:pt>
                <c:pt idx="29">
                  <c:v>0.6</c:v>
                </c:pt>
                <c:pt idx="30">
                  <c:v>0.4</c:v>
                </c:pt>
                <c:pt idx="31">
                  <c:v>0.1</c:v>
                </c:pt>
                <c:pt idx="32">
                  <c:v>0.1</c:v>
                </c:pt>
                <c:pt idx="33">
                  <c:v>0.5</c:v>
                </c:pt>
                <c:pt idx="34">
                  <c:v>0.4</c:v>
                </c:pt>
                <c:pt idx="35">
                  <c:v>0.4</c:v>
                </c:pt>
                <c:pt idx="36">
                  <c:v>0.2</c:v>
                </c:pt>
                <c:pt idx="37">
                  <c:v>0.4</c:v>
                </c:pt>
                <c:pt idx="38">
                  <c:v>0.5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0.4</c:v>
                </c:pt>
                <c:pt idx="43">
                  <c:v>0.1</c:v>
                </c:pt>
                <c:pt idx="44">
                  <c:v>0.4</c:v>
                </c:pt>
                <c:pt idx="45">
                  <c:v>0.1</c:v>
                </c:pt>
                <c:pt idx="46">
                  <c:v>0.4</c:v>
                </c:pt>
                <c:pt idx="47">
                  <c:v>0.4</c:v>
                </c:pt>
                <c:pt idx="48">
                  <c:v>0</c:v>
                </c:pt>
                <c:pt idx="49">
                  <c:v>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'38LC'!$D$2</c:f>
              <c:strCache>
                <c:ptCount val="1"/>
                <c:pt idx="0">
                  <c:v>311</c:v>
                </c:pt>
              </c:strCache>
            </c:strRef>
          </c:tx>
          <c:val>
            <c:numRef>
              <c:f>'38LC'!$D$3:$D$52</c:f>
              <c:numCache>
                <c:formatCode>General</c:formatCode>
                <c:ptCount val="50"/>
                <c:pt idx="0">
                  <c:v>0.6</c:v>
                </c:pt>
                <c:pt idx="1">
                  <c:v>0.2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0.2</c:v>
                </c:pt>
                <c:pt idx="6">
                  <c:v>0.5</c:v>
                </c:pt>
                <c:pt idx="7">
                  <c:v>0.5</c:v>
                </c:pt>
                <c:pt idx="8">
                  <c:v>0.4</c:v>
                </c:pt>
                <c:pt idx="9">
                  <c:v>0.4</c:v>
                </c:pt>
                <c:pt idx="10">
                  <c:v>0.2</c:v>
                </c:pt>
                <c:pt idx="11">
                  <c:v>0.5</c:v>
                </c:pt>
                <c:pt idx="12">
                  <c:v>0.4</c:v>
                </c:pt>
                <c:pt idx="13">
                  <c:v>0.5</c:v>
                </c:pt>
                <c:pt idx="14">
                  <c:v>0.4</c:v>
                </c:pt>
                <c:pt idx="15">
                  <c:v>0.6</c:v>
                </c:pt>
                <c:pt idx="16">
                  <c:v>0.5</c:v>
                </c:pt>
                <c:pt idx="17">
                  <c:v>0.2</c:v>
                </c:pt>
                <c:pt idx="18">
                  <c:v>0.6</c:v>
                </c:pt>
                <c:pt idx="19">
                  <c:v>0.6</c:v>
                </c:pt>
                <c:pt idx="20">
                  <c:v>0.4</c:v>
                </c:pt>
                <c:pt idx="21">
                  <c:v>0.5</c:v>
                </c:pt>
                <c:pt idx="22">
                  <c:v>0.2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0.4</c:v>
                </c:pt>
                <c:pt idx="27">
                  <c:v>0.5</c:v>
                </c:pt>
                <c:pt idx="28">
                  <c:v>0.4</c:v>
                </c:pt>
                <c:pt idx="29">
                  <c:v>0.6</c:v>
                </c:pt>
                <c:pt idx="30">
                  <c:v>0.5</c:v>
                </c:pt>
                <c:pt idx="31">
                  <c:v>0.2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0.4</c:v>
                </c:pt>
                <c:pt idx="36">
                  <c:v>0.5</c:v>
                </c:pt>
                <c:pt idx="37">
                  <c:v>0.4</c:v>
                </c:pt>
                <c:pt idx="38">
                  <c:v>0.5</c:v>
                </c:pt>
                <c:pt idx="39">
                  <c:v>0.4</c:v>
                </c:pt>
                <c:pt idx="40">
                  <c:v>0.2</c:v>
                </c:pt>
                <c:pt idx="41">
                  <c:v>0.2</c:v>
                </c:pt>
                <c:pt idx="42">
                  <c:v>0.2</c:v>
                </c:pt>
                <c:pt idx="43">
                  <c:v>0.1</c:v>
                </c:pt>
                <c:pt idx="44">
                  <c:v>0.5</c:v>
                </c:pt>
                <c:pt idx="45">
                  <c:v>0.1</c:v>
                </c:pt>
                <c:pt idx="46">
                  <c:v>0.4</c:v>
                </c:pt>
                <c:pt idx="47">
                  <c:v>0.4</c:v>
                </c:pt>
                <c:pt idx="48">
                  <c:v>0.2</c:v>
                </c:pt>
                <c:pt idx="49">
                  <c:v>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'38LC'!$E$2</c:f>
              <c:strCache>
                <c:ptCount val="1"/>
                <c:pt idx="0">
                  <c:v>34</c:v>
                </c:pt>
              </c:strCache>
            </c:strRef>
          </c:tx>
          <c:val>
            <c:numRef>
              <c:f>'38LC'!$E$3:$E$52</c:f>
              <c:numCache>
                <c:formatCode>General</c:formatCode>
                <c:ptCount val="50"/>
                <c:pt idx="0">
                  <c:v>0.2</c:v>
                </c:pt>
                <c:pt idx="1">
                  <c:v>0.2</c:v>
                </c:pt>
                <c:pt idx="2">
                  <c:v>0.4</c:v>
                </c:pt>
                <c:pt idx="3">
                  <c:v>0.4</c:v>
                </c:pt>
                <c:pt idx="4">
                  <c:v>0.5</c:v>
                </c:pt>
                <c:pt idx="5">
                  <c:v>0.1</c:v>
                </c:pt>
                <c:pt idx="6">
                  <c:v>0.4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0.5</c:v>
                </c:pt>
                <c:pt idx="17">
                  <c:v>0.2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0.2</c:v>
                </c:pt>
                <c:pt idx="23">
                  <c:v>0.4</c:v>
                </c:pt>
                <c:pt idx="24">
                  <c:v>0.1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0.4</c:v>
                </c:pt>
                <c:pt idx="31">
                  <c:v>0.2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0.2</c:v>
                </c:pt>
                <c:pt idx="36">
                  <c:v>0.4</c:v>
                </c:pt>
                <c:pt idx="37">
                  <c:v>0.2</c:v>
                </c:pt>
                <c:pt idx="38">
                  <c:v>0.1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0.2</c:v>
                </c:pt>
                <c:pt idx="43">
                  <c:v>0.1</c:v>
                </c:pt>
                <c:pt idx="44">
                  <c:v>0.2</c:v>
                </c:pt>
                <c:pt idx="45">
                  <c:v>0.2</c:v>
                </c:pt>
                <c:pt idx="46">
                  <c:v>0.1</c:v>
                </c:pt>
                <c:pt idx="47">
                  <c:v>0.2</c:v>
                </c:pt>
                <c:pt idx="48">
                  <c:v>0.4</c:v>
                </c:pt>
                <c:pt idx="49">
                  <c:v>0.1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'38LC'!$F$2</c:f>
              <c:strCache>
                <c:ptCount val="1"/>
                <c:pt idx="0">
                  <c:v>13</c:v>
                </c:pt>
              </c:strCache>
            </c:strRef>
          </c:tx>
          <c:val>
            <c:numRef>
              <c:f>'38LC'!$F$3:$F$52</c:f>
              <c:numCache>
                <c:formatCode>General</c:formatCode>
                <c:ptCount val="50"/>
                <c:pt idx="0">
                  <c:v>0.7</c:v>
                </c:pt>
                <c:pt idx="1">
                  <c:v>0.9</c:v>
                </c:pt>
                <c:pt idx="2">
                  <c:v>0.6</c:v>
                </c:pt>
                <c:pt idx="3">
                  <c:v>0.9</c:v>
                </c:pt>
                <c:pt idx="4">
                  <c:v>0.7</c:v>
                </c:pt>
                <c:pt idx="5">
                  <c:v>0.9</c:v>
                </c:pt>
                <c:pt idx="6">
                  <c:v>0.9</c:v>
                </c:pt>
                <c:pt idx="7">
                  <c:v>0.7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0.9</c:v>
                </c:pt>
                <c:pt idx="15">
                  <c:v>0.5</c:v>
                </c:pt>
                <c:pt idx="16">
                  <c:v>0.6</c:v>
                </c:pt>
                <c:pt idx="17">
                  <c:v>1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0.9</c:v>
                </c:pt>
                <c:pt idx="22">
                  <c:v>1</c:v>
                </c:pt>
                <c:pt idx="23">
                  <c:v>0.7</c:v>
                </c:pt>
                <c:pt idx="24">
                  <c:v>0.7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0.7</c:v>
                </c:pt>
                <c:pt idx="30">
                  <c:v>0.9</c:v>
                </c:pt>
                <c:pt idx="31">
                  <c:v>0.7</c:v>
                </c:pt>
                <c:pt idx="32">
                  <c:v>0.9</c:v>
                </c:pt>
                <c:pt idx="33">
                  <c:v>0.7</c:v>
                </c:pt>
                <c:pt idx="34">
                  <c:v>0.6</c:v>
                </c:pt>
                <c:pt idx="35">
                  <c:v>0.6</c:v>
                </c:pt>
                <c:pt idx="36">
                  <c:v>0.5</c:v>
                </c:pt>
                <c:pt idx="37">
                  <c:v>0.6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0.5</c:v>
                </c:pt>
                <c:pt idx="43">
                  <c:v>0.9</c:v>
                </c:pt>
                <c:pt idx="44">
                  <c:v>0.6</c:v>
                </c:pt>
                <c:pt idx="45">
                  <c:v>0.6</c:v>
                </c:pt>
                <c:pt idx="46">
                  <c:v>0.5</c:v>
                </c:pt>
                <c:pt idx="47">
                  <c:v>0.6</c:v>
                </c:pt>
                <c:pt idx="48">
                  <c:v>0.6</c:v>
                </c:pt>
                <c:pt idx="49">
                  <c:v>0.5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'38LC'!$G$2</c:f>
              <c:strCache>
                <c:ptCount val="1"/>
                <c:pt idx="0">
                  <c:v>8</c:v>
                </c:pt>
              </c:strCache>
            </c:strRef>
          </c:tx>
          <c:val>
            <c:numRef>
              <c:f>'38LC'!$G$3:$G$52</c:f>
              <c:numCache>
                <c:formatCode>General</c:formatCode>
                <c:ptCount val="50"/>
                <c:pt idx="0">
                  <c:v>0.5</c:v>
                </c:pt>
                <c:pt idx="1">
                  <c:v>0.7</c:v>
                </c:pt>
                <c:pt idx="2">
                  <c:v>0.6</c:v>
                </c:pt>
                <c:pt idx="3">
                  <c:v>0.6</c:v>
                </c:pt>
                <c:pt idx="4">
                  <c:v>0.5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0.5</c:v>
                </c:pt>
                <c:pt idx="12">
                  <c:v>0.9</c:v>
                </c:pt>
                <c:pt idx="13">
                  <c:v>0.5</c:v>
                </c:pt>
                <c:pt idx="14">
                  <c:v>0.7</c:v>
                </c:pt>
                <c:pt idx="15">
                  <c:v>0.6</c:v>
                </c:pt>
                <c:pt idx="16">
                  <c:v>0.5</c:v>
                </c:pt>
                <c:pt idx="17">
                  <c:v>0.7</c:v>
                </c:pt>
                <c:pt idx="18">
                  <c:v>0.7</c:v>
                </c:pt>
                <c:pt idx="19">
                  <c:v>0.6</c:v>
                </c:pt>
                <c:pt idx="20">
                  <c:v>0.5</c:v>
                </c:pt>
                <c:pt idx="21">
                  <c:v>0.7</c:v>
                </c:pt>
                <c:pt idx="22">
                  <c:v>0.7</c:v>
                </c:pt>
                <c:pt idx="23">
                  <c:v>0.5</c:v>
                </c:pt>
                <c:pt idx="24">
                  <c:v>0.7</c:v>
                </c:pt>
                <c:pt idx="25">
                  <c:v>0.7</c:v>
                </c:pt>
                <c:pt idx="26">
                  <c:v>0.7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0.5</c:v>
                </c:pt>
                <c:pt idx="31">
                  <c:v>0.6</c:v>
                </c:pt>
                <c:pt idx="32">
                  <c:v>0.6</c:v>
                </c:pt>
                <c:pt idx="33">
                  <c:v>0.5</c:v>
                </c:pt>
                <c:pt idx="34">
                  <c:v>0.4</c:v>
                </c:pt>
                <c:pt idx="35">
                  <c:v>0.5</c:v>
                </c:pt>
                <c:pt idx="36">
                  <c:v>0.4</c:v>
                </c:pt>
                <c:pt idx="37">
                  <c:v>0.4</c:v>
                </c:pt>
                <c:pt idx="38">
                  <c:v>0.6</c:v>
                </c:pt>
                <c:pt idx="39">
                  <c:v>0.5</c:v>
                </c:pt>
                <c:pt idx="40">
                  <c:v>0.6</c:v>
                </c:pt>
                <c:pt idx="41">
                  <c:v>0.6</c:v>
                </c:pt>
                <c:pt idx="42">
                  <c:v>0.4</c:v>
                </c:pt>
                <c:pt idx="43">
                  <c:v>0.5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'38LC'!$H$2</c:f>
              <c:strCache>
                <c:ptCount val="1"/>
                <c:pt idx="0">
                  <c:v>25</c:v>
                </c:pt>
              </c:strCache>
            </c:strRef>
          </c:tx>
          <c:val>
            <c:numRef>
              <c:f>'38LC'!$H$3:$H$52</c:f>
              <c:numCache>
                <c:formatCode>General</c:formatCode>
                <c:ptCount val="5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0.7</c:v>
                </c:pt>
                <c:pt idx="10">
                  <c:v>0.7</c:v>
                </c:pt>
                <c:pt idx="11">
                  <c:v>0.6</c:v>
                </c:pt>
                <c:pt idx="12">
                  <c:v>0.7</c:v>
                </c:pt>
                <c:pt idx="13">
                  <c:v>0.6</c:v>
                </c:pt>
                <c:pt idx="14">
                  <c:v>0.5</c:v>
                </c:pt>
                <c:pt idx="15">
                  <c:v>0.6</c:v>
                </c:pt>
                <c:pt idx="16">
                  <c:v>0.5</c:v>
                </c:pt>
                <c:pt idx="17">
                  <c:v>0.6</c:v>
                </c:pt>
                <c:pt idx="18">
                  <c:v>0.5</c:v>
                </c:pt>
                <c:pt idx="19">
                  <c:v>0.6</c:v>
                </c:pt>
                <c:pt idx="20">
                  <c:v>0.6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0.6</c:v>
                </c:pt>
                <c:pt idx="25">
                  <c:v>0.5</c:v>
                </c:pt>
                <c:pt idx="26">
                  <c:v>0.7</c:v>
                </c:pt>
                <c:pt idx="27">
                  <c:v>0.5</c:v>
                </c:pt>
                <c:pt idx="28">
                  <c:v>0.5</c:v>
                </c:pt>
                <c:pt idx="29">
                  <c:v>0.6</c:v>
                </c:pt>
                <c:pt idx="30">
                  <c:v>0.4</c:v>
                </c:pt>
                <c:pt idx="31">
                  <c:v>0.5</c:v>
                </c:pt>
                <c:pt idx="32">
                  <c:v>0.5</c:v>
                </c:pt>
                <c:pt idx="33">
                  <c:v>0.4</c:v>
                </c:pt>
                <c:pt idx="34">
                  <c:v>0.4</c:v>
                </c:pt>
                <c:pt idx="35">
                  <c:v>0.4</c:v>
                </c:pt>
                <c:pt idx="36">
                  <c:v>0.4</c:v>
                </c:pt>
                <c:pt idx="37">
                  <c:v>0.4</c:v>
                </c:pt>
                <c:pt idx="38">
                  <c:v>0.5</c:v>
                </c:pt>
                <c:pt idx="39">
                  <c:v>0.4</c:v>
                </c:pt>
                <c:pt idx="40">
                  <c:v>0.2</c:v>
                </c:pt>
                <c:pt idx="41">
                  <c:v>0.4</c:v>
                </c:pt>
                <c:pt idx="42">
                  <c:v>0.1</c:v>
                </c:pt>
                <c:pt idx="43">
                  <c:v>0.2</c:v>
                </c:pt>
                <c:pt idx="44">
                  <c:v>0.2</c:v>
                </c:pt>
                <c:pt idx="45">
                  <c:v>0.2</c:v>
                </c:pt>
                <c:pt idx="46">
                  <c:v>0.5</c:v>
                </c:pt>
                <c:pt idx="47">
                  <c:v>0.6</c:v>
                </c:pt>
                <c:pt idx="48">
                  <c:v>0.4</c:v>
                </c:pt>
                <c:pt idx="49">
                  <c:v>0.5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'38LC'!$I$2</c:f>
              <c:strCache>
                <c:ptCount val="1"/>
                <c:pt idx="0">
                  <c:v>51</c:v>
                </c:pt>
              </c:strCache>
            </c:strRef>
          </c:tx>
          <c:val>
            <c:numRef>
              <c:f>'38LC'!$I$3:$I$52</c:f>
              <c:numCache>
                <c:formatCode>General</c:formatCode>
                <c:ptCount val="50"/>
                <c:pt idx="0">
                  <c:v>1.2</c:v>
                </c:pt>
                <c:pt idx="1">
                  <c:v>0.7</c:v>
                </c:pt>
                <c:pt idx="2">
                  <c:v>1</c:v>
                </c:pt>
                <c:pt idx="3">
                  <c:v>0.9</c:v>
                </c:pt>
                <c:pt idx="4">
                  <c:v>1.2</c:v>
                </c:pt>
                <c:pt idx="5">
                  <c:v>1</c:v>
                </c:pt>
                <c:pt idx="6">
                  <c:v>0.5</c:v>
                </c:pt>
                <c:pt idx="7">
                  <c:v>1.1000000000000001</c:v>
                </c:pt>
                <c:pt idx="8">
                  <c:v>0.7</c:v>
                </c:pt>
                <c:pt idx="9">
                  <c:v>1</c:v>
                </c:pt>
                <c:pt idx="10">
                  <c:v>0.9</c:v>
                </c:pt>
                <c:pt idx="11">
                  <c:v>1.2</c:v>
                </c:pt>
                <c:pt idx="12">
                  <c:v>0.9</c:v>
                </c:pt>
                <c:pt idx="13">
                  <c:v>1.1000000000000001</c:v>
                </c:pt>
                <c:pt idx="14">
                  <c:v>0.7</c:v>
                </c:pt>
                <c:pt idx="15">
                  <c:v>1.1000000000000001</c:v>
                </c:pt>
                <c:pt idx="16">
                  <c:v>0.9</c:v>
                </c:pt>
                <c:pt idx="17">
                  <c:v>0.9</c:v>
                </c:pt>
                <c:pt idx="18">
                  <c:v>0.2</c:v>
                </c:pt>
                <c:pt idx="19">
                  <c:v>1.2</c:v>
                </c:pt>
                <c:pt idx="20">
                  <c:v>1</c:v>
                </c:pt>
                <c:pt idx="21">
                  <c:v>0.7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0.6</c:v>
                </c:pt>
                <c:pt idx="26">
                  <c:v>0.4</c:v>
                </c:pt>
                <c:pt idx="27">
                  <c:v>0.4</c:v>
                </c:pt>
                <c:pt idx="28">
                  <c:v>0.1</c:v>
                </c:pt>
                <c:pt idx="29">
                  <c:v>0</c:v>
                </c:pt>
                <c:pt idx="30">
                  <c:v>0.2</c:v>
                </c:pt>
                <c:pt idx="31">
                  <c:v>0.1</c:v>
                </c:pt>
                <c:pt idx="32">
                  <c:v>-0.1</c:v>
                </c:pt>
                <c:pt idx="33">
                  <c:v>-0.1</c:v>
                </c:pt>
                <c:pt idx="34">
                  <c:v>0</c:v>
                </c:pt>
                <c:pt idx="35">
                  <c:v>-0.5</c:v>
                </c:pt>
                <c:pt idx="36">
                  <c:v>-0.6</c:v>
                </c:pt>
                <c:pt idx="37">
                  <c:v>-1.3</c:v>
                </c:pt>
                <c:pt idx="38">
                  <c:v>-1.7</c:v>
                </c:pt>
                <c:pt idx="39">
                  <c:v>-2.2999999999999998</c:v>
                </c:pt>
                <c:pt idx="40">
                  <c:v>-2.6</c:v>
                </c:pt>
                <c:pt idx="41">
                  <c:v>-2.1</c:v>
                </c:pt>
                <c:pt idx="42">
                  <c:v>-2.4</c:v>
                </c:pt>
                <c:pt idx="43">
                  <c:v>-2.6</c:v>
                </c:pt>
                <c:pt idx="44">
                  <c:v>-2.9</c:v>
                </c:pt>
                <c:pt idx="45">
                  <c:v>-2.4</c:v>
                </c:pt>
                <c:pt idx="46">
                  <c:v>-2.6</c:v>
                </c:pt>
                <c:pt idx="47">
                  <c:v>-2.4</c:v>
                </c:pt>
                <c:pt idx="48">
                  <c:v>-2.1</c:v>
                </c:pt>
                <c:pt idx="49">
                  <c:v>-1.8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49056"/>
        <c:axId val="81950592"/>
      </c:lineChart>
      <c:catAx>
        <c:axId val="81949056"/>
        <c:scaling>
          <c:orientation val="minMax"/>
        </c:scaling>
        <c:delete val="0"/>
        <c:axPos val="b"/>
        <c:majorTickMark val="out"/>
        <c:minorTickMark val="none"/>
        <c:tickLblPos val="nextTo"/>
        <c:crossAx val="81950592"/>
        <c:crosses val="autoZero"/>
        <c:auto val="1"/>
        <c:lblAlgn val="ctr"/>
        <c:lblOffset val="100"/>
        <c:noMultiLvlLbl val="0"/>
      </c:catAx>
      <c:valAx>
        <c:axId val="81950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949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'38RS'!$B$2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'38RS'!$B$3:$B$52</c:f>
              <c:numCache>
                <c:formatCode>General</c:formatCode>
                <c:ptCount val="50"/>
                <c:pt idx="0">
                  <c:v>21.6</c:v>
                </c:pt>
                <c:pt idx="1">
                  <c:v>21.6</c:v>
                </c:pt>
                <c:pt idx="2">
                  <c:v>21.6</c:v>
                </c:pt>
                <c:pt idx="3">
                  <c:v>22</c:v>
                </c:pt>
                <c:pt idx="4">
                  <c:v>21.6</c:v>
                </c:pt>
                <c:pt idx="5">
                  <c:v>21.7</c:v>
                </c:pt>
                <c:pt idx="6">
                  <c:v>21.6</c:v>
                </c:pt>
                <c:pt idx="7">
                  <c:v>21.9</c:v>
                </c:pt>
                <c:pt idx="8">
                  <c:v>21.6</c:v>
                </c:pt>
                <c:pt idx="9">
                  <c:v>21.5</c:v>
                </c:pt>
                <c:pt idx="10">
                  <c:v>21.7</c:v>
                </c:pt>
                <c:pt idx="11">
                  <c:v>21.9</c:v>
                </c:pt>
                <c:pt idx="12">
                  <c:v>21.2</c:v>
                </c:pt>
                <c:pt idx="13">
                  <c:v>21.7</c:v>
                </c:pt>
                <c:pt idx="14">
                  <c:v>21.6</c:v>
                </c:pt>
                <c:pt idx="15">
                  <c:v>21.6</c:v>
                </c:pt>
                <c:pt idx="16">
                  <c:v>21.6</c:v>
                </c:pt>
                <c:pt idx="17">
                  <c:v>21.4</c:v>
                </c:pt>
                <c:pt idx="18">
                  <c:v>21.5</c:v>
                </c:pt>
                <c:pt idx="19">
                  <c:v>21.9</c:v>
                </c:pt>
                <c:pt idx="20">
                  <c:v>21.5</c:v>
                </c:pt>
                <c:pt idx="21">
                  <c:v>21.6</c:v>
                </c:pt>
                <c:pt idx="22">
                  <c:v>21.6</c:v>
                </c:pt>
                <c:pt idx="23">
                  <c:v>21.7</c:v>
                </c:pt>
                <c:pt idx="24">
                  <c:v>22</c:v>
                </c:pt>
                <c:pt idx="25">
                  <c:v>21.6</c:v>
                </c:pt>
                <c:pt idx="26">
                  <c:v>21.6</c:v>
                </c:pt>
                <c:pt idx="27">
                  <c:v>21.5</c:v>
                </c:pt>
                <c:pt idx="28">
                  <c:v>21.6</c:v>
                </c:pt>
                <c:pt idx="29">
                  <c:v>21.9</c:v>
                </c:pt>
                <c:pt idx="30">
                  <c:v>21.5</c:v>
                </c:pt>
                <c:pt idx="31">
                  <c:v>21.7</c:v>
                </c:pt>
                <c:pt idx="32">
                  <c:v>21.7</c:v>
                </c:pt>
                <c:pt idx="33">
                  <c:v>21.7</c:v>
                </c:pt>
                <c:pt idx="34">
                  <c:v>21.7</c:v>
                </c:pt>
                <c:pt idx="35">
                  <c:v>21.5</c:v>
                </c:pt>
                <c:pt idx="36">
                  <c:v>21.5</c:v>
                </c:pt>
                <c:pt idx="37">
                  <c:v>21.7</c:v>
                </c:pt>
                <c:pt idx="38">
                  <c:v>21.7</c:v>
                </c:pt>
                <c:pt idx="39">
                  <c:v>21.6</c:v>
                </c:pt>
                <c:pt idx="40">
                  <c:v>21.7</c:v>
                </c:pt>
                <c:pt idx="41">
                  <c:v>21.7</c:v>
                </c:pt>
                <c:pt idx="42">
                  <c:v>21.7</c:v>
                </c:pt>
                <c:pt idx="43">
                  <c:v>21.5</c:v>
                </c:pt>
                <c:pt idx="44">
                  <c:v>21.9</c:v>
                </c:pt>
                <c:pt idx="45">
                  <c:v>21.5</c:v>
                </c:pt>
                <c:pt idx="46">
                  <c:v>21.9</c:v>
                </c:pt>
                <c:pt idx="47">
                  <c:v>21.7</c:v>
                </c:pt>
                <c:pt idx="48">
                  <c:v>21.9</c:v>
                </c:pt>
                <c:pt idx="49">
                  <c:v>21.9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'38RS'!$C$2</c:f>
              <c:strCache>
                <c:ptCount val="1"/>
                <c:pt idx="0">
                  <c:v>68</c:v>
                </c:pt>
              </c:strCache>
            </c:strRef>
          </c:tx>
          <c:val>
            <c:numRef>
              <c:f>'38RS'!$C$3:$C$52</c:f>
              <c:numCache>
                <c:formatCode>General</c:formatCode>
                <c:ptCount val="50"/>
                <c:pt idx="0">
                  <c:v>18.399999999999999</c:v>
                </c:pt>
                <c:pt idx="1">
                  <c:v>18.8</c:v>
                </c:pt>
                <c:pt idx="2">
                  <c:v>18.600000000000001</c:v>
                </c:pt>
                <c:pt idx="3">
                  <c:v>18.7</c:v>
                </c:pt>
                <c:pt idx="4">
                  <c:v>18.600000000000001</c:v>
                </c:pt>
                <c:pt idx="5">
                  <c:v>18.7</c:v>
                </c:pt>
                <c:pt idx="6">
                  <c:v>18.8</c:v>
                </c:pt>
                <c:pt idx="7">
                  <c:v>18.3</c:v>
                </c:pt>
                <c:pt idx="8">
                  <c:v>18.7</c:v>
                </c:pt>
                <c:pt idx="9">
                  <c:v>18.600000000000001</c:v>
                </c:pt>
                <c:pt idx="10">
                  <c:v>18.600000000000001</c:v>
                </c:pt>
                <c:pt idx="11">
                  <c:v>18.3</c:v>
                </c:pt>
                <c:pt idx="12">
                  <c:v>18.399999999999999</c:v>
                </c:pt>
                <c:pt idx="13">
                  <c:v>18.600000000000001</c:v>
                </c:pt>
                <c:pt idx="14">
                  <c:v>18.399999999999999</c:v>
                </c:pt>
                <c:pt idx="15">
                  <c:v>18.600000000000001</c:v>
                </c:pt>
                <c:pt idx="16">
                  <c:v>18.100000000000001</c:v>
                </c:pt>
                <c:pt idx="17">
                  <c:v>18.2</c:v>
                </c:pt>
                <c:pt idx="18">
                  <c:v>18.2</c:v>
                </c:pt>
                <c:pt idx="19">
                  <c:v>18.399999999999999</c:v>
                </c:pt>
                <c:pt idx="20">
                  <c:v>17.899999999999999</c:v>
                </c:pt>
                <c:pt idx="21">
                  <c:v>18.3</c:v>
                </c:pt>
                <c:pt idx="22">
                  <c:v>18.399999999999999</c:v>
                </c:pt>
                <c:pt idx="23">
                  <c:v>18.600000000000001</c:v>
                </c:pt>
                <c:pt idx="24">
                  <c:v>18.3</c:v>
                </c:pt>
                <c:pt idx="25">
                  <c:v>18.3</c:v>
                </c:pt>
                <c:pt idx="26">
                  <c:v>18.2</c:v>
                </c:pt>
                <c:pt idx="27">
                  <c:v>18.399999999999999</c:v>
                </c:pt>
                <c:pt idx="28">
                  <c:v>18.7</c:v>
                </c:pt>
                <c:pt idx="29">
                  <c:v>18.399999999999999</c:v>
                </c:pt>
                <c:pt idx="30">
                  <c:v>18.3</c:v>
                </c:pt>
                <c:pt idx="31">
                  <c:v>18.399999999999999</c:v>
                </c:pt>
                <c:pt idx="32">
                  <c:v>18.399999999999999</c:v>
                </c:pt>
                <c:pt idx="33">
                  <c:v>18.600000000000001</c:v>
                </c:pt>
                <c:pt idx="34">
                  <c:v>18.2</c:v>
                </c:pt>
                <c:pt idx="35">
                  <c:v>18.399999999999999</c:v>
                </c:pt>
                <c:pt idx="36">
                  <c:v>18.399999999999999</c:v>
                </c:pt>
                <c:pt idx="37">
                  <c:v>18.399999999999999</c:v>
                </c:pt>
                <c:pt idx="38">
                  <c:v>18.7</c:v>
                </c:pt>
                <c:pt idx="39">
                  <c:v>18.2</c:v>
                </c:pt>
                <c:pt idx="40">
                  <c:v>18.399999999999999</c:v>
                </c:pt>
                <c:pt idx="41">
                  <c:v>18.600000000000001</c:v>
                </c:pt>
                <c:pt idx="42">
                  <c:v>18.399999999999999</c:v>
                </c:pt>
                <c:pt idx="43">
                  <c:v>18.399999999999999</c:v>
                </c:pt>
                <c:pt idx="44">
                  <c:v>18.399999999999999</c:v>
                </c:pt>
                <c:pt idx="45">
                  <c:v>18.399999999999999</c:v>
                </c:pt>
                <c:pt idx="46">
                  <c:v>18.399999999999999</c:v>
                </c:pt>
                <c:pt idx="47">
                  <c:v>18.399999999999999</c:v>
                </c:pt>
                <c:pt idx="48">
                  <c:v>18.3</c:v>
                </c:pt>
                <c:pt idx="49">
                  <c:v>18.7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'38RS'!$D$2</c:f>
              <c:strCache>
                <c:ptCount val="1"/>
                <c:pt idx="0">
                  <c:v>311</c:v>
                </c:pt>
              </c:strCache>
            </c:strRef>
          </c:tx>
          <c:val>
            <c:numRef>
              <c:f>'38RS'!$D$3:$D$52</c:f>
              <c:numCache>
                <c:formatCode>General</c:formatCode>
                <c:ptCount val="50"/>
                <c:pt idx="0">
                  <c:v>20</c:v>
                </c:pt>
                <c:pt idx="1">
                  <c:v>19.899999999999999</c:v>
                </c:pt>
                <c:pt idx="2">
                  <c:v>20</c:v>
                </c:pt>
                <c:pt idx="3">
                  <c:v>20.100000000000001</c:v>
                </c:pt>
                <c:pt idx="4">
                  <c:v>19.8</c:v>
                </c:pt>
                <c:pt idx="5">
                  <c:v>19.8</c:v>
                </c:pt>
                <c:pt idx="6">
                  <c:v>19.8</c:v>
                </c:pt>
                <c:pt idx="7">
                  <c:v>19.7</c:v>
                </c:pt>
                <c:pt idx="8">
                  <c:v>19.899999999999999</c:v>
                </c:pt>
                <c:pt idx="9">
                  <c:v>19.5</c:v>
                </c:pt>
                <c:pt idx="10">
                  <c:v>19.899999999999999</c:v>
                </c:pt>
                <c:pt idx="11">
                  <c:v>19.7</c:v>
                </c:pt>
                <c:pt idx="12">
                  <c:v>19.7</c:v>
                </c:pt>
                <c:pt idx="13">
                  <c:v>19.899999999999999</c:v>
                </c:pt>
                <c:pt idx="14">
                  <c:v>19.7</c:v>
                </c:pt>
                <c:pt idx="15">
                  <c:v>19.8</c:v>
                </c:pt>
                <c:pt idx="16">
                  <c:v>19.8</c:v>
                </c:pt>
                <c:pt idx="17">
                  <c:v>19.8</c:v>
                </c:pt>
                <c:pt idx="18">
                  <c:v>19.8</c:v>
                </c:pt>
                <c:pt idx="19">
                  <c:v>19.399999999999999</c:v>
                </c:pt>
                <c:pt idx="20">
                  <c:v>19.7</c:v>
                </c:pt>
                <c:pt idx="21">
                  <c:v>19.7</c:v>
                </c:pt>
                <c:pt idx="22">
                  <c:v>19.7</c:v>
                </c:pt>
                <c:pt idx="23">
                  <c:v>19.7</c:v>
                </c:pt>
                <c:pt idx="24">
                  <c:v>19.5</c:v>
                </c:pt>
                <c:pt idx="25">
                  <c:v>19.5</c:v>
                </c:pt>
                <c:pt idx="26">
                  <c:v>19.8</c:v>
                </c:pt>
                <c:pt idx="27">
                  <c:v>19.899999999999999</c:v>
                </c:pt>
                <c:pt idx="28">
                  <c:v>19.7</c:v>
                </c:pt>
                <c:pt idx="29">
                  <c:v>19.8</c:v>
                </c:pt>
                <c:pt idx="30">
                  <c:v>19.7</c:v>
                </c:pt>
                <c:pt idx="31">
                  <c:v>19.7</c:v>
                </c:pt>
                <c:pt idx="32">
                  <c:v>19.7</c:v>
                </c:pt>
                <c:pt idx="33">
                  <c:v>19.8</c:v>
                </c:pt>
                <c:pt idx="34">
                  <c:v>19.5</c:v>
                </c:pt>
                <c:pt idx="35">
                  <c:v>19.899999999999999</c:v>
                </c:pt>
                <c:pt idx="36">
                  <c:v>19.8</c:v>
                </c:pt>
                <c:pt idx="37">
                  <c:v>19.8</c:v>
                </c:pt>
                <c:pt idx="38">
                  <c:v>19.7</c:v>
                </c:pt>
                <c:pt idx="39">
                  <c:v>19.8</c:v>
                </c:pt>
                <c:pt idx="40">
                  <c:v>19.399999999999999</c:v>
                </c:pt>
                <c:pt idx="41">
                  <c:v>19.899999999999999</c:v>
                </c:pt>
                <c:pt idx="42">
                  <c:v>19.899999999999999</c:v>
                </c:pt>
                <c:pt idx="43">
                  <c:v>19.7</c:v>
                </c:pt>
                <c:pt idx="44">
                  <c:v>19.8</c:v>
                </c:pt>
                <c:pt idx="45">
                  <c:v>19.8</c:v>
                </c:pt>
                <c:pt idx="46">
                  <c:v>19.8</c:v>
                </c:pt>
                <c:pt idx="47">
                  <c:v>19.8</c:v>
                </c:pt>
                <c:pt idx="48">
                  <c:v>19.5</c:v>
                </c:pt>
                <c:pt idx="49">
                  <c:v>19.8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'38RS'!$E$2</c:f>
              <c:strCache>
                <c:ptCount val="1"/>
                <c:pt idx="0">
                  <c:v>34</c:v>
                </c:pt>
              </c:strCache>
            </c:strRef>
          </c:tx>
          <c:val>
            <c:numRef>
              <c:f>'38RS'!$E$3:$E$52</c:f>
              <c:numCache>
                <c:formatCode>General</c:formatCode>
                <c:ptCount val="50"/>
                <c:pt idx="0">
                  <c:v>18.100000000000001</c:v>
                </c:pt>
                <c:pt idx="1">
                  <c:v>18.100000000000001</c:v>
                </c:pt>
                <c:pt idx="2">
                  <c:v>18.2</c:v>
                </c:pt>
                <c:pt idx="3">
                  <c:v>18.3</c:v>
                </c:pt>
                <c:pt idx="4">
                  <c:v>18.3</c:v>
                </c:pt>
                <c:pt idx="5">
                  <c:v>18.3</c:v>
                </c:pt>
                <c:pt idx="6">
                  <c:v>18.3</c:v>
                </c:pt>
                <c:pt idx="7">
                  <c:v>18.3</c:v>
                </c:pt>
                <c:pt idx="8">
                  <c:v>18.399999999999999</c:v>
                </c:pt>
                <c:pt idx="9">
                  <c:v>18.3</c:v>
                </c:pt>
                <c:pt idx="10">
                  <c:v>18.2</c:v>
                </c:pt>
                <c:pt idx="11">
                  <c:v>18.2</c:v>
                </c:pt>
                <c:pt idx="12">
                  <c:v>18.3</c:v>
                </c:pt>
                <c:pt idx="13">
                  <c:v>18.2</c:v>
                </c:pt>
                <c:pt idx="14">
                  <c:v>18.2</c:v>
                </c:pt>
                <c:pt idx="15">
                  <c:v>18.3</c:v>
                </c:pt>
                <c:pt idx="16">
                  <c:v>18.399999999999999</c:v>
                </c:pt>
                <c:pt idx="17">
                  <c:v>18.3</c:v>
                </c:pt>
                <c:pt idx="18">
                  <c:v>18.3</c:v>
                </c:pt>
                <c:pt idx="19">
                  <c:v>18.2</c:v>
                </c:pt>
                <c:pt idx="20">
                  <c:v>18.2</c:v>
                </c:pt>
                <c:pt idx="21">
                  <c:v>18.2</c:v>
                </c:pt>
                <c:pt idx="22">
                  <c:v>18.2</c:v>
                </c:pt>
                <c:pt idx="23">
                  <c:v>18.2</c:v>
                </c:pt>
                <c:pt idx="24">
                  <c:v>18.3</c:v>
                </c:pt>
                <c:pt idx="25">
                  <c:v>18.100000000000001</c:v>
                </c:pt>
                <c:pt idx="26">
                  <c:v>18.2</c:v>
                </c:pt>
                <c:pt idx="27">
                  <c:v>18.3</c:v>
                </c:pt>
                <c:pt idx="28">
                  <c:v>18.3</c:v>
                </c:pt>
                <c:pt idx="29">
                  <c:v>18.100000000000001</c:v>
                </c:pt>
                <c:pt idx="30">
                  <c:v>18.2</c:v>
                </c:pt>
                <c:pt idx="31">
                  <c:v>18.3</c:v>
                </c:pt>
                <c:pt idx="32">
                  <c:v>18.2</c:v>
                </c:pt>
                <c:pt idx="33">
                  <c:v>18.2</c:v>
                </c:pt>
                <c:pt idx="34">
                  <c:v>18.399999999999999</c:v>
                </c:pt>
                <c:pt idx="35">
                  <c:v>18.3</c:v>
                </c:pt>
                <c:pt idx="36">
                  <c:v>18.3</c:v>
                </c:pt>
                <c:pt idx="37">
                  <c:v>18.3</c:v>
                </c:pt>
                <c:pt idx="38">
                  <c:v>18.2</c:v>
                </c:pt>
                <c:pt idx="39">
                  <c:v>18.399999999999999</c:v>
                </c:pt>
                <c:pt idx="40">
                  <c:v>18.399999999999999</c:v>
                </c:pt>
                <c:pt idx="41">
                  <c:v>18.3</c:v>
                </c:pt>
                <c:pt idx="42">
                  <c:v>18.100000000000001</c:v>
                </c:pt>
                <c:pt idx="43">
                  <c:v>18.3</c:v>
                </c:pt>
                <c:pt idx="44">
                  <c:v>18.2</c:v>
                </c:pt>
                <c:pt idx="45">
                  <c:v>18.399999999999999</c:v>
                </c:pt>
                <c:pt idx="46">
                  <c:v>18.2</c:v>
                </c:pt>
                <c:pt idx="47">
                  <c:v>18.100000000000001</c:v>
                </c:pt>
                <c:pt idx="48">
                  <c:v>18.3</c:v>
                </c:pt>
                <c:pt idx="49">
                  <c:v>18.100000000000001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'38RS'!$F$2</c:f>
              <c:strCache>
                <c:ptCount val="1"/>
                <c:pt idx="0">
                  <c:v>13</c:v>
                </c:pt>
              </c:strCache>
            </c:strRef>
          </c:tx>
          <c:val>
            <c:numRef>
              <c:f>'38RS'!$F$3:$F$52</c:f>
              <c:numCache>
                <c:formatCode>General</c:formatCode>
                <c:ptCount val="50"/>
                <c:pt idx="0">
                  <c:v>20.5</c:v>
                </c:pt>
                <c:pt idx="1">
                  <c:v>20.6</c:v>
                </c:pt>
                <c:pt idx="2">
                  <c:v>20.399999999999999</c:v>
                </c:pt>
                <c:pt idx="3">
                  <c:v>20.8</c:v>
                </c:pt>
                <c:pt idx="4">
                  <c:v>20.6</c:v>
                </c:pt>
                <c:pt idx="5">
                  <c:v>20.6</c:v>
                </c:pt>
                <c:pt idx="6">
                  <c:v>20.399999999999999</c:v>
                </c:pt>
                <c:pt idx="7">
                  <c:v>20.399999999999999</c:v>
                </c:pt>
                <c:pt idx="8">
                  <c:v>20.399999999999999</c:v>
                </c:pt>
                <c:pt idx="9">
                  <c:v>20.399999999999999</c:v>
                </c:pt>
                <c:pt idx="10">
                  <c:v>20</c:v>
                </c:pt>
                <c:pt idx="11">
                  <c:v>20.3</c:v>
                </c:pt>
                <c:pt idx="12">
                  <c:v>20.5</c:v>
                </c:pt>
                <c:pt idx="13">
                  <c:v>20.5</c:v>
                </c:pt>
                <c:pt idx="14">
                  <c:v>20.5</c:v>
                </c:pt>
                <c:pt idx="15">
                  <c:v>20.3</c:v>
                </c:pt>
                <c:pt idx="16">
                  <c:v>20.3</c:v>
                </c:pt>
                <c:pt idx="17">
                  <c:v>20.399999999999999</c:v>
                </c:pt>
                <c:pt idx="18">
                  <c:v>20.399999999999999</c:v>
                </c:pt>
                <c:pt idx="19">
                  <c:v>20.3</c:v>
                </c:pt>
                <c:pt idx="20">
                  <c:v>20.100000000000001</c:v>
                </c:pt>
                <c:pt idx="21">
                  <c:v>20.100000000000001</c:v>
                </c:pt>
                <c:pt idx="22">
                  <c:v>20.3</c:v>
                </c:pt>
                <c:pt idx="23">
                  <c:v>20.100000000000001</c:v>
                </c:pt>
                <c:pt idx="24">
                  <c:v>20.3</c:v>
                </c:pt>
                <c:pt idx="25">
                  <c:v>20.5</c:v>
                </c:pt>
                <c:pt idx="26">
                  <c:v>20.100000000000001</c:v>
                </c:pt>
                <c:pt idx="27">
                  <c:v>20.399999999999999</c:v>
                </c:pt>
                <c:pt idx="28">
                  <c:v>20.5</c:v>
                </c:pt>
                <c:pt idx="29">
                  <c:v>20.100000000000001</c:v>
                </c:pt>
                <c:pt idx="30">
                  <c:v>20.399999999999999</c:v>
                </c:pt>
                <c:pt idx="31">
                  <c:v>20.100000000000001</c:v>
                </c:pt>
                <c:pt idx="32">
                  <c:v>20.399999999999999</c:v>
                </c:pt>
                <c:pt idx="33">
                  <c:v>20.3</c:v>
                </c:pt>
                <c:pt idx="34">
                  <c:v>20.399999999999999</c:v>
                </c:pt>
                <c:pt idx="35">
                  <c:v>20.399999999999999</c:v>
                </c:pt>
                <c:pt idx="36">
                  <c:v>20.3</c:v>
                </c:pt>
                <c:pt idx="37">
                  <c:v>20.3</c:v>
                </c:pt>
                <c:pt idx="38">
                  <c:v>20.399999999999999</c:v>
                </c:pt>
                <c:pt idx="39">
                  <c:v>20.6</c:v>
                </c:pt>
                <c:pt idx="40">
                  <c:v>20.399999999999999</c:v>
                </c:pt>
                <c:pt idx="41">
                  <c:v>20.399999999999999</c:v>
                </c:pt>
                <c:pt idx="42">
                  <c:v>20.100000000000001</c:v>
                </c:pt>
                <c:pt idx="43">
                  <c:v>20.5</c:v>
                </c:pt>
                <c:pt idx="44">
                  <c:v>20.3</c:v>
                </c:pt>
                <c:pt idx="45">
                  <c:v>20.5</c:v>
                </c:pt>
                <c:pt idx="46">
                  <c:v>20.5</c:v>
                </c:pt>
                <c:pt idx="47">
                  <c:v>20.3</c:v>
                </c:pt>
                <c:pt idx="48">
                  <c:v>20.3</c:v>
                </c:pt>
                <c:pt idx="49">
                  <c:v>20.399999999999999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'38RS'!$G$2</c:f>
              <c:strCache>
                <c:ptCount val="1"/>
                <c:pt idx="0">
                  <c:v>8</c:v>
                </c:pt>
              </c:strCache>
            </c:strRef>
          </c:tx>
          <c:val>
            <c:numRef>
              <c:f>'38RS'!$G$3:$G$52</c:f>
              <c:numCache>
                <c:formatCode>General</c:formatCode>
                <c:ptCount val="50"/>
                <c:pt idx="0">
                  <c:v>19.5</c:v>
                </c:pt>
                <c:pt idx="1">
                  <c:v>19.7</c:v>
                </c:pt>
                <c:pt idx="2">
                  <c:v>19.399999999999999</c:v>
                </c:pt>
                <c:pt idx="3">
                  <c:v>19.5</c:v>
                </c:pt>
                <c:pt idx="4">
                  <c:v>19.7</c:v>
                </c:pt>
                <c:pt idx="5">
                  <c:v>19.3</c:v>
                </c:pt>
                <c:pt idx="6">
                  <c:v>19.399999999999999</c:v>
                </c:pt>
                <c:pt idx="7">
                  <c:v>19.5</c:v>
                </c:pt>
                <c:pt idx="8">
                  <c:v>19.3</c:v>
                </c:pt>
                <c:pt idx="9">
                  <c:v>19.2</c:v>
                </c:pt>
                <c:pt idx="10">
                  <c:v>19.399999999999999</c:v>
                </c:pt>
                <c:pt idx="11">
                  <c:v>19.399999999999999</c:v>
                </c:pt>
                <c:pt idx="12">
                  <c:v>19.399999999999999</c:v>
                </c:pt>
                <c:pt idx="13">
                  <c:v>19.2</c:v>
                </c:pt>
                <c:pt idx="14">
                  <c:v>19.399999999999999</c:v>
                </c:pt>
                <c:pt idx="15">
                  <c:v>19.3</c:v>
                </c:pt>
                <c:pt idx="16">
                  <c:v>19.399999999999999</c:v>
                </c:pt>
                <c:pt idx="17">
                  <c:v>19.399999999999999</c:v>
                </c:pt>
                <c:pt idx="18">
                  <c:v>19.3</c:v>
                </c:pt>
                <c:pt idx="19">
                  <c:v>19.399999999999999</c:v>
                </c:pt>
                <c:pt idx="20">
                  <c:v>19.3</c:v>
                </c:pt>
                <c:pt idx="21">
                  <c:v>19.3</c:v>
                </c:pt>
                <c:pt idx="22">
                  <c:v>19.2</c:v>
                </c:pt>
                <c:pt idx="23">
                  <c:v>19.2</c:v>
                </c:pt>
                <c:pt idx="24">
                  <c:v>19.3</c:v>
                </c:pt>
                <c:pt idx="25">
                  <c:v>19.3</c:v>
                </c:pt>
                <c:pt idx="26">
                  <c:v>19.3</c:v>
                </c:pt>
                <c:pt idx="27">
                  <c:v>19.3</c:v>
                </c:pt>
                <c:pt idx="28">
                  <c:v>19.2</c:v>
                </c:pt>
                <c:pt idx="29">
                  <c:v>19.2</c:v>
                </c:pt>
                <c:pt idx="30">
                  <c:v>19.3</c:v>
                </c:pt>
                <c:pt idx="31">
                  <c:v>19</c:v>
                </c:pt>
                <c:pt idx="32">
                  <c:v>19.399999999999999</c:v>
                </c:pt>
                <c:pt idx="33">
                  <c:v>19.2</c:v>
                </c:pt>
                <c:pt idx="34">
                  <c:v>19.399999999999999</c:v>
                </c:pt>
                <c:pt idx="35">
                  <c:v>19.2</c:v>
                </c:pt>
                <c:pt idx="36">
                  <c:v>19.2</c:v>
                </c:pt>
                <c:pt idx="37">
                  <c:v>19.5</c:v>
                </c:pt>
                <c:pt idx="38">
                  <c:v>19.2</c:v>
                </c:pt>
                <c:pt idx="39">
                  <c:v>19.399999999999999</c:v>
                </c:pt>
                <c:pt idx="40">
                  <c:v>19.3</c:v>
                </c:pt>
                <c:pt idx="41">
                  <c:v>19.2</c:v>
                </c:pt>
                <c:pt idx="42">
                  <c:v>19.399999999999999</c:v>
                </c:pt>
                <c:pt idx="43">
                  <c:v>19.2</c:v>
                </c:pt>
                <c:pt idx="44">
                  <c:v>19.399999999999999</c:v>
                </c:pt>
                <c:pt idx="45">
                  <c:v>19.3</c:v>
                </c:pt>
                <c:pt idx="46">
                  <c:v>19.3</c:v>
                </c:pt>
                <c:pt idx="47">
                  <c:v>19.399999999999999</c:v>
                </c:pt>
                <c:pt idx="48">
                  <c:v>19.3</c:v>
                </c:pt>
                <c:pt idx="49">
                  <c:v>19.399999999999999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'38RS'!$H$2</c:f>
              <c:strCache>
                <c:ptCount val="1"/>
                <c:pt idx="0">
                  <c:v>25</c:v>
                </c:pt>
              </c:strCache>
            </c:strRef>
          </c:tx>
          <c:val>
            <c:numRef>
              <c:f>'38RS'!$H$3:$H$52</c:f>
              <c:numCache>
                <c:formatCode>General</c:formatCode>
                <c:ptCount val="50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19.2</c:v>
                </c:pt>
                <c:pt idx="4">
                  <c:v>19</c:v>
                </c:pt>
                <c:pt idx="5">
                  <c:v>18.899999999999999</c:v>
                </c:pt>
                <c:pt idx="6">
                  <c:v>19.2</c:v>
                </c:pt>
                <c:pt idx="7">
                  <c:v>19</c:v>
                </c:pt>
                <c:pt idx="8">
                  <c:v>18.899999999999999</c:v>
                </c:pt>
                <c:pt idx="9">
                  <c:v>18.8</c:v>
                </c:pt>
                <c:pt idx="10">
                  <c:v>19</c:v>
                </c:pt>
                <c:pt idx="11">
                  <c:v>19</c:v>
                </c:pt>
                <c:pt idx="12">
                  <c:v>18.8</c:v>
                </c:pt>
                <c:pt idx="13">
                  <c:v>19.2</c:v>
                </c:pt>
                <c:pt idx="14">
                  <c:v>19</c:v>
                </c:pt>
                <c:pt idx="15">
                  <c:v>18.899999999999999</c:v>
                </c:pt>
                <c:pt idx="16">
                  <c:v>18.899999999999999</c:v>
                </c:pt>
                <c:pt idx="17">
                  <c:v>18.899999999999999</c:v>
                </c:pt>
                <c:pt idx="18">
                  <c:v>18.7</c:v>
                </c:pt>
                <c:pt idx="19">
                  <c:v>19</c:v>
                </c:pt>
                <c:pt idx="20">
                  <c:v>18.8</c:v>
                </c:pt>
                <c:pt idx="21">
                  <c:v>18.899999999999999</c:v>
                </c:pt>
                <c:pt idx="22">
                  <c:v>18.899999999999999</c:v>
                </c:pt>
                <c:pt idx="23">
                  <c:v>18.8</c:v>
                </c:pt>
                <c:pt idx="24">
                  <c:v>19</c:v>
                </c:pt>
                <c:pt idx="25">
                  <c:v>18.8</c:v>
                </c:pt>
                <c:pt idx="26">
                  <c:v>18.899999999999999</c:v>
                </c:pt>
                <c:pt idx="27">
                  <c:v>18.8</c:v>
                </c:pt>
                <c:pt idx="28">
                  <c:v>18.8</c:v>
                </c:pt>
                <c:pt idx="29">
                  <c:v>19.2</c:v>
                </c:pt>
                <c:pt idx="30">
                  <c:v>18.8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18.899999999999999</c:v>
                </c:pt>
                <c:pt idx="36">
                  <c:v>18.899999999999999</c:v>
                </c:pt>
                <c:pt idx="37">
                  <c:v>19</c:v>
                </c:pt>
                <c:pt idx="38">
                  <c:v>19</c:v>
                </c:pt>
                <c:pt idx="39">
                  <c:v>19</c:v>
                </c:pt>
                <c:pt idx="40">
                  <c:v>19</c:v>
                </c:pt>
                <c:pt idx="41">
                  <c:v>19</c:v>
                </c:pt>
                <c:pt idx="42">
                  <c:v>19.2</c:v>
                </c:pt>
                <c:pt idx="43">
                  <c:v>18.8</c:v>
                </c:pt>
                <c:pt idx="44">
                  <c:v>19.2</c:v>
                </c:pt>
                <c:pt idx="45">
                  <c:v>18.899999999999999</c:v>
                </c:pt>
                <c:pt idx="46">
                  <c:v>19.2</c:v>
                </c:pt>
                <c:pt idx="47">
                  <c:v>19</c:v>
                </c:pt>
                <c:pt idx="48">
                  <c:v>19</c:v>
                </c:pt>
                <c:pt idx="49">
                  <c:v>19.2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'38RS'!$I$2</c:f>
              <c:strCache>
                <c:ptCount val="1"/>
                <c:pt idx="0">
                  <c:v>51</c:v>
                </c:pt>
              </c:strCache>
            </c:strRef>
          </c:tx>
          <c:val>
            <c:numRef>
              <c:f>'38RS'!$I$3:$I$52</c:f>
              <c:numCache>
                <c:formatCode>General</c:formatCode>
                <c:ptCount val="50"/>
                <c:pt idx="0">
                  <c:v>16.8</c:v>
                </c:pt>
                <c:pt idx="1">
                  <c:v>17.2</c:v>
                </c:pt>
                <c:pt idx="2">
                  <c:v>17.100000000000001</c:v>
                </c:pt>
                <c:pt idx="3">
                  <c:v>17.5</c:v>
                </c:pt>
                <c:pt idx="4">
                  <c:v>17</c:v>
                </c:pt>
                <c:pt idx="5">
                  <c:v>17.3</c:v>
                </c:pt>
                <c:pt idx="6">
                  <c:v>17.100000000000001</c:v>
                </c:pt>
                <c:pt idx="7">
                  <c:v>17</c:v>
                </c:pt>
                <c:pt idx="8">
                  <c:v>16.8</c:v>
                </c:pt>
                <c:pt idx="9">
                  <c:v>16.600000000000001</c:v>
                </c:pt>
                <c:pt idx="10">
                  <c:v>16.100000000000001</c:v>
                </c:pt>
                <c:pt idx="11">
                  <c:v>16.399999999999999</c:v>
                </c:pt>
                <c:pt idx="12">
                  <c:v>16.5</c:v>
                </c:pt>
                <c:pt idx="13">
                  <c:v>16.5</c:v>
                </c:pt>
                <c:pt idx="14">
                  <c:v>16.5</c:v>
                </c:pt>
                <c:pt idx="15">
                  <c:v>16.2</c:v>
                </c:pt>
                <c:pt idx="16">
                  <c:v>16</c:v>
                </c:pt>
                <c:pt idx="17">
                  <c:v>15.9</c:v>
                </c:pt>
                <c:pt idx="18">
                  <c:v>15.6</c:v>
                </c:pt>
                <c:pt idx="19">
                  <c:v>15.5</c:v>
                </c:pt>
                <c:pt idx="20">
                  <c:v>15.6</c:v>
                </c:pt>
                <c:pt idx="21">
                  <c:v>15.6</c:v>
                </c:pt>
                <c:pt idx="22">
                  <c:v>15.4</c:v>
                </c:pt>
                <c:pt idx="23">
                  <c:v>15.4</c:v>
                </c:pt>
                <c:pt idx="24">
                  <c:v>15.3</c:v>
                </c:pt>
                <c:pt idx="25">
                  <c:v>15.7</c:v>
                </c:pt>
                <c:pt idx="26">
                  <c:v>15.7</c:v>
                </c:pt>
                <c:pt idx="27">
                  <c:v>15.1</c:v>
                </c:pt>
                <c:pt idx="28">
                  <c:v>15.5</c:v>
                </c:pt>
                <c:pt idx="29">
                  <c:v>15.1</c:v>
                </c:pt>
                <c:pt idx="30">
                  <c:v>15.1</c:v>
                </c:pt>
                <c:pt idx="31">
                  <c:v>15.1</c:v>
                </c:pt>
                <c:pt idx="32">
                  <c:v>15</c:v>
                </c:pt>
                <c:pt idx="33">
                  <c:v>15.1</c:v>
                </c:pt>
                <c:pt idx="34">
                  <c:v>15.1</c:v>
                </c:pt>
                <c:pt idx="35">
                  <c:v>15.4</c:v>
                </c:pt>
                <c:pt idx="36">
                  <c:v>15.6</c:v>
                </c:pt>
                <c:pt idx="37">
                  <c:v>15.5</c:v>
                </c:pt>
                <c:pt idx="38">
                  <c:v>16</c:v>
                </c:pt>
                <c:pt idx="39">
                  <c:v>15.7</c:v>
                </c:pt>
                <c:pt idx="40">
                  <c:v>15.6</c:v>
                </c:pt>
                <c:pt idx="41">
                  <c:v>15.5</c:v>
                </c:pt>
                <c:pt idx="42">
                  <c:v>16.100000000000001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16.2</c:v>
                </c:pt>
                <c:pt idx="47">
                  <c:v>16.100000000000001</c:v>
                </c:pt>
                <c:pt idx="48">
                  <c:v>16</c:v>
                </c:pt>
                <c:pt idx="49">
                  <c:v>16.2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20704"/>
        <c:axId val="82122240"/>
      </c:lineChart>
      <c:catAx>
        <c:axId val="82120704"/>
        <c:scaling>
          <c:orientation val="minMax"/>
        </c:scaling>
        <c:delete val="0"/>
        <c:axPos val="b"/>
        <c:majorTickMark val="out"/>
        <c:minorTickMark val="none"/>
        <c:tickLblPos val="nextTo"/>
        <c:crossAx val="82122240"/>
        <c:crosses val="autoZero"/>
        <c:auto val="1"/>
        <c:lblAlgn val="ctr"/>
        <c:lblOffset val="100"/>
        <c:noMultiLvlLbl val="0"/>
      </c:catAx>
      <c:valAx>
        <c:axId val="82122240"/>
        <c:scaling>
          <c:orientation val="minMax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120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'39LC'!$B$2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'39LC'!$B$3:$B$52</c:f>
              <c:numCache>
                <c:formatCode>General</c:formatCode>
                <c:ptCount val="50"/>
                <c:pt idx="0">
                  <c:v>0.6</c:v>
                </c:pt>
                <c:pt idx="1">
                  <c:v>0.7</c:v>
                </c:pt>
                <c:pt idx="2">
                  <c:v>0.5</c:v>
                </c:pt>
                <c:pt idx="3">
                  <c:v>0.6</c:v>
                </c:pt>
                <c:pt idx="4">
                  <c:v>0.7</c:v>
                </c:pt>
                <c:pt idx="5">
                  <c:v>0.6</c:v>
                </c:pt>
                <c:pt idx="6">
                  <c:v>0.2</c:v>
                </c:pt>
                <c:pt idx="7">
                  <c:v>0.4</c:v>
                </c:pt>
                <c:pt idx="8">
                  <c:v>0.5</c:v>
                </c:pt>
                <c:pt idx="9">
                  <c:v>0.6</c:v>
                </c:pt>
                <c:pt idx="10">
                  <c:v>0.7</c:v>
                </c:pt>
                <c:pt idx="11">
                  <c:v>0.6</c:v>
                </c:pt>
                <c:pt idx="12">
                  <c:v>0.6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0.4</c:v>
                </c:pt>
                <c:pt idx="17">
                  <c:v>0.7</c:v>
                </c:pt>
                <c:pt idx="18">
                  <c:v>0.4</c:v>
                </c:pt>
                <c:pt idx="19">
                  <c:v>0.7</c:v>
                </c:pt>
                <c:pt idx="20">
                  <c:v>0.7</c:v>
                </c:pt>
                <c:pt idx="21">
                  <c:v>0.5</c:v>
                </c:pt>
                <c:pt idx="22">
                  <c:v>0.6</c:v>
                </c:pt>
                <c:pt idx="23">
                  <c:v>0.6</c:v>
                </c:pt>
                <c:pt idx="24">
                  <c:v>0.7</c:v>
                </c:pt>
                <c:pt idx="25">
                  <c:v>0.7</c:v>
                </c:pt>
                <c:pt idx="26">
                  <c:v>0.5</c:v>
                </c:pt>
                <c:pt idx="27">
                  <c:v>0.4</c:v>
                </c:pt>
                <c:pt idx="28">
                  <c:v>0.6</c:v>
                </c:pt>
                <c:pt idx="29">
                  <c:v>0.7</c:v>
                </c:pt>
                <c:pt idx="30">
                  <c:v>0.5</c:v>
                </c:pt>
                <c:pt idx="31">
                  <c:v>0.6</c:v>
                </c:pt>
                <c:pt idx="32">
                  <c:v>0.7</c:v>
                </c:pt>
                <c:pt idx="33">
                  <c:v>0.6</c:v>
                </c:pt>
                <c:pt idx="34">
                  <c:v>0.4</c:v>
                </c:pt>
                <c:pt idx="35">
                  <c:v>0.6</c:v>
                </c:pt>
                <c:pt idx="36">
                  <c:v>0.5</c:v>
                </c:pt>
                <c:pt idx="37">
                  <c:v>0.6</c:v>
                </c:pt>
                <c:pt idx="38">
                  <c:v>0.6</c:v>
                </c:pt>
                <c:pt idx="39">
                  <c:v>0.7</c:v>
                </c:pt>
                <c:pt idx="40">
                  <c:v>0.6</c:v>
                </c:pt>
                <c:pt idx="41">
                  <c:v>0.5</c:v>
                </c:pt>
                <c:pt idx="42">
                  <c:v>0.4</c:v>
                </c:pt>
                <c:pt idx="43">
                  <c:v>0.6</c:v>
                </c:pt>
                <c:pt idx="44">
                  <c:v>0.4</c:v>
                </c:pt>
                <c:pt idx="45">
                  <c:v>0.6</c:v>
                </c:pt>
                <c:pt idx="46">
                  <c:v>0.4</c:v>
                </c:pt>
                <c:pt idx="47">
                  <c:v>0.7</c:v>
                </c:pt>
                <c:pt idx="48">
                  <c:v>0.7</c:v>
                </c:pt>
                <c:pt idx="4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'39LC'!$C$2</c:f>
              <c:strCache>
                <c:ptCount val="1"/>
                <c:pt idx="0">
                  <c:v>29</c:v>
                </c:pt>
              </c:strCache>
            </c:strRef>
          </c:tx>
          <c:val>
            <c:numRef>
              <c:f>'39LC'!$C$3:$C$52</c:f>
              <c:numCache>
                <c:formatCode>General</c:formatCode>
                <c:ptCount val="50"/>
                <c:pt idx="0">
                  <c:v>0.2</c:v>
                </c:pt>
                <c:pt idx="1">
                  <c:v>0.5</c:v>
                </c:pt>
                <c:pt idx="2">
                  <c:v>0.2</c:v>
                </c:pt>
                <c:pt idx="3">
                  <c:v>0.1</c:v>
                </c:pt>
                <c:pt idx="4">
                  <c:v>0.2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0.5</c:v>
                </c:pt>
                <c:pt idx="11">
                  <c:v>0.5</c:v>
                </c:pt>
                <c:pt idx="12">
                  <c:v>0.4</c:v>
                </c:pt>
                <c:pt idx="13">
                  <c:v>0.4</c:v>
                </c:pt>
                <c:pt idx="14">
                  <c:v>0.7</c:v>
                </c:pt>
                <c:pt idx="15">
                  <c:v>0.2</c:v>
                </c:pt>
                <c:pt idx="16">
                  <c:v>0.2</c:v>
                </c:pt>
                <c:pt idx="17">
                  <c:v>0.5</c:v>
                </c:pt>
                <c:pt idx="18">
                  <c:v>0.4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0.5</c:v>
                </c:pt>
                <c:pt idx="23">
                  <c:v>0.5</c:v>
                </c:pt>
                <c:pt idx="24">
                  <c:v>0.4</c:v>
                </c:pt>
                <c:pt idx="25">
                  <c:v>0.2</c:v>
                </c:pt>
                <c:pt idx="26">
                  <c:v>0.2</c:v>
                </c:pt>
                <c:pt idx="27">
                  <c:v>0.5</c:v>
                </c:pt>
                <c:pt idx="28">
                  <c:v>0.5</c:v>
                </c:pt>
                <c:pt idx="29">
                  <c:v>0.6</c:v>
                </c:pt>
                <c:pt idx="30">
                  <c:v>0.5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0.5</c:v>
                </c:pt>
                <c:pt idx="36">
                  <c:v>0.2</c:v>
                </c:pt>
                <c:pt idx="37">
                  <c:v>0.4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0.2</c:v>
                </c:pt>
                <c:pt idx="43">
                  <c:v>0.5</c:v>
                </c:pt>
                <c:pt idx="44">
                  <c:v>0.4</c:v>
                </c:pt>
                <c:pt idx="45">
                  <c:v>0.5</c:v>
                </c:pt>
                <c:pt idx="46">
                  <c:v>0.4</c:v>
                </c:pt>
                <c:pt idx="47">
                  <c:v>0.5</c:v>
                </c:pt>
                <c:pt idx="48">
                  <c:v>0.4</c:v>
                </c:pt>
                <c:pt idx="49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'39LC'!$D$2</c:f>
              <c:strCache>
                <c:ptCount val="1"/>
                <c:pt idx="0">
                  <c:v>71</c:v>
                </c:pt>
              </c:strCache>
            </c:strRef>
          </c:tx>
          <c:val>
            <c:numRef>
              <c:f>'39LC'!$D$3:$D$52</c:f>
              <c:numCache>
                <c:formatCode>General</c:formatCode>
                <c:ptCount val="50"/>
                <c:pt idx="0">
                  <c:v>0.4</c:v>
                </c:pt>
                <c:pt idx="1">
                  <c:v>0.5</c:v>
                </c:pt>
                <c:pt idx="2">
                  <c:v>0.4</c:v>
                </c:pt>
                <c:pt idx="3">
                  <c:v>0.4</c:v>
                </c:pt>
                <c:pt idx="4">
                  <c:v>0.6</c:v>
                </c:pt>
                <c:pt idx="5">
                  <c:v>0.5</c:v>
                </c:pt>
                <c:pt idx="6">
                  <c:v>0.7</c:v>
                </c:pt>
                <c:pt idx="7">
                  <c:v>0.5</c:v>
                </c:pt>
                <c:pt idx="8">
                  <c:v>0.6</c:v>
                </c:pt>
                <c:pt idx="9">
                  <c:v>0.6</c:v>
                </c:pt>
                <c:pt idx="10">
                  <c:v>0.4</c:v>
                </c:pt>
                <c:pt idx="11">
                  <c:v>0.6</c:v>
                </c:pt>
                <c:pt idx="12">
                  <c:v>0.5</c:v>
                </c:pt>
                <c:pt idx="13">
                  <c:v>0.6</c:v>
                </c:pt>
                <c:pt idx="14">
                  <c:v>0.6</c:v>
                </c:pt>
                <c:pt idx="15">
                  <c:v>0.5</c:v>
                </c:pt>
                <c:pt idx="16">
                  <c:v>0.5</c:v>
                </c:pt>
                <c:pt idx="17">
                  <c:v>0.6</c:v>
                </c:pt>
                <c:pt idx="18">
                  <c:v>0.5</c:v>
                </c:pt>
                <c:pt idx="19">
                  <c:v>0.4</c:v>
                </c:pt>
                <c:pt idx="20">
                  <c:v>0.2</c:v>
                </c:pt>
                <c:pt idx="21">
                  <c:v>0.2</c:v>
                </c:pt>
                <c:pt idx="22">
                  <c:v>0.5</c:v>
                </c:pt>
                <c:pt idx="23">
                  <c:v>0.4</c:v>
                </c:pt>
                <c:pt idx="24">
                  <c:v>0.5</c:v>
                </c:pt>
                <c:pt idx="25">
                  <c:v>0.2</c:v>
                </c:pt>
                <c:pt idx="26">
                  <c:v>0.5</c:v>
                </c:pt>
                <c:pt idx="27">
                  <c:v>0.4</c:v>
                </c:pt>
                <c:pt idx="28">
                  <c:v>0.4</c:v>
                </c:pt>
                <c:pt idx="29">
                  <c:v>0.5</c:v>
                </c:pt>
                <c:pt idx="30">
                  <c:v>0.6</c:v>
                </c:pt>
                <c:pt idx="31">
                  <c:v>0.5</c:v>
                </c:pt>
                <c:pt idx="32">
                  <c:v>0.5</c:v>
                </c:pt>
                <c:pt idx="33">
                  <c:v>0.2</c:v>
                </c:pt>
                <c:pt idx="34">
                  <c:v>0.5</c:v>
                </c:pt>
                <c:pt idx="35">
                  <c:v>0.7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0.4</c:v>
                </c:pt>
                <c:pt idx="40">
                  <c:v>0.4</c:v>
                </c:pt>
                <c:pt idx="41">
                  <c:v>0.2</c:v>
                </c:pt>
                <c:pt idx="42">
                  <c:v>0.5</c:v>
                </c:pt>
                <c:pt idx="43">
                  <c:v>0.5</c:v>
                </c:pt>
                <c:pt idx="44">
                  <c:v>0.6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0.6</c:v>
                </c:pt>
                <c:pt idx="49">
                  <c:v>0.6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'39LC'!$E$2</c:f>
              <c:strCache>
                <c:ptCount val="1"/>
                <c:pt idx="0">
                  <c:v>22</c:v>
                </c:pt>
              </c:strCache>
            </c:strRef>
          </c:tx>
          <c:val>
            <c:numRef>
              <c:f>'39LC'!$E$3:$E$52</c:f>
              <c:numCache>
                <c:formatCode>General</c:formatCode>
                <c:ptCount val="50"/>
                <c:pt idx="0">
                  <c:v>0.2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0.2</c:v>
                </c:pt>
                <c:pt idx="5">
                  <c:v>0.2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0.2</c:v>
                </c:pt>
                <c:pt idx="10">
                  <c:v>0.2</c:v>
                </c:pt>
                <c:pt idx="11">
                  <c:v>0.4</c:v>
                </c:pt>
                <c:pt idx="12">
                  <c:v>0.4</c:v>
                </c:pt>
                <c:pt idx="13">
                  <c:v>0.5</c:v>
                </c:pt>
                <c:pt idx="14">
                  <c:v>0.1</c:v>
                </c:pt>
                <c:pt idx="15">
                  <c:v>0.5</c:v>
                </c:pt>
                <c:pt idx="16">
                  <c:v>0.5</c:v>
                </c:pt>
                <c:pt idx="17">
                  <c:v>0.2</c:v>
                </c:pt>
                <c:pt idx="18">
                  <c:v>0.5</c:v>
                </c:pt>
                <c:pt idx="19">
                  <c:v>0.2</c:v>
                </c:pt>
                <c:pt idx="20">
                  <c:v>0.2</c:v>
                </c:pt>
                <c:pt idx="21">
                  <c:v>0.4</c:v>
                </c:pt>
                <c:pt idx="22">
                  <c:v>0.2</c:v>
                </c:pt>
                <c:pt idx="23">
                  <c:v>0.2</c:v>
                </c:pt>
                <c:pt idx="24">
                  <c:v>0.5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0.2</c:v>
                </c:pt>
                <c:pt idx="29">
                  <c:v>0.4</c:v>
                </c:pt>
                <c:pt idx="30">
                  <c:v>0.4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0.4</c:v>
                </c:pt>
                <c:pt idx="38">
                  <c:v>0.5</c:v>
                </c:pt>
                <c:pt idx="39">
                  <c:v>0.1</c:v>
                </c:pt>
                <c:pt idx="40">
                  <c:v>0.2</c:v>
                </c:pt>
                <c:pt idx="41">
                  <c:v>0.4</c:v>
                </c:pt>
                <c:pt idx="42">
                  <c:v>0.4</c:v>
                </c:pt>
                <c:pt idx="43">
                  <c:v>0.2</c:v>
                </c:pt>
                <c:pt idx="44">
                  <c:v>0.5</c:v>
                </c:pt>
                <c:pt idx="45">
                  <c:v>0.2</c:v>
                </c:pt>
                <c:pt idx="46">
                  <c:v>0.5</c:v>
                </c:pt>
                <c:pt idx="47">
                  <c:v>0.4</c:v>
                </c:pt>
                <c:pt idx="48">
                  <c:v>0.4</c:v>
                </c:pt>
                <c:pt idx="49">
                  <c:v>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'39LC'!$F$2</c:f>
              <c:strCache>
                <c:ptCount val="1"/>
                <c:pt idx="0">
                  <c:v>49</c:v>
                </c:pt>
              </c:strCache>
            </c:strRef>
          </c:tx>
          <c:val>
            <c:numRef>
              <c:f>'39LC'!$F$3:$F$52</c:f>
              <c:numCache>
                <c:formatCode>General</c:formatCode>
                <c:ptCount val="5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</c:v>
                </c:pt>
                <c:pt idx="4">
                  <c:v>0.9</c:v>
                </c:pt>
                <c:pt idx="5">
                  <c:v>0.6</c:v>
                </c:pt>
                <c:pt idx="6">
                  <c:v>0.9</c:v>
                </c:pt>
                <c:pt idx="7">
                  <c:v>1</c:v>
                </c:pt>
                <c:pt idx="8">
                  <c:v>0.7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0.6</c:v>
                </c:pt>
                <c:pt idx="13">
                  <c:v>0.7</c:v>
                </c:pt>
                <c:pt idx="14">
                  <c:v>0.9</c:v>
                </c:pt>
                <c:pt idx="15">
                  <c:v>0.9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0.6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1</c:v>
                </c:pt>
                <c:pt idx="24">
                  <c:v>0.9</c:v>
                </c:pt>
                <c:pt idx="25">
                  <c:v>0.9</c:v>
                </c:pt>
                <c:pt idx="26">
                  <c:v>1</c:v>
                </c:pt>
                <c:pt idx="27">
                  <c:v>1</c:v>
                </c:pt>
                <c:pt idx="28">
                  <c:v>0.9</c:v>
                </c:pt>
                <c:pt idx="29">
                  <c:v>0.7</c:v>
                </c:pt>
                <c:pt idx="30">
                  <c:v>0.7</c:v>
                </c:pt>
                <c:pt idx="31">
                  <c:v>0.7</c:v>
                </c:pt>
                <c:pt idx="32">
                  <c:v>0.6</c:v>
                </c:pt>
                <c:pt idx="33">
                  <c:v>0.9</c:v>
                </c:pt>
                <c:pt idx="34">
                  <c:v>0.6</c:v>
                </c:pt>
                <c:pt idx="35">
                  <c:v>0.7</c:v>
                </c:pt>
                <c:pt idx="36">
                  <c:v>0.9</c:v>
                </c:pt>
                <c:pt idx="37">
                  <c:v>0.5</c:v>
                </c:pt>
                <c:pt idx="38">
                  <c:v>0.7</c:v>
                </c:pt>
                <c:pt idx="39">
                  <c:v>0.9</c:v>
                </c:pt>
                <c:pt idx="40">
                  <c:v>0.6</c:v>
                </c:pt>
                <c:pt idx="41">
                  <c:v>1</c:v>
                </c:pt>
                <c:pt idx="42">
                  <c:v>1.1000000000000001</c:v>
                </c:pt>
                <c:pt idx="43">
                  <c:v>0.9</c:v>
                </c:pt>
                <c:pt idx="44">
                  <c:v>0.7</c:v>
                </c:pt>
                <c:pt idx="45">
                  <c:v>0.6</c:v>
                </c:pt>
                <c:pt idx="46">
                  <c:v>1</c:v>
                </c:pt>
                <c:pt idx="47">
                  <c:v>0.7</c:v>
                </c:pt>
                <c:pt idx="48">
                  <c:v>0.6</c:v>
                </c:pt>
                <c:pt idx="49">
                  <c:v>0.6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'39LC'!$G$2</c:f>
              <c:strCache>
                <c:ptCount val="1"/>
                <c:pt idx="0">
                  <c:v>23</c:v>
                </c:pt>
              </c:strCache>
            </c:strRef>
          </c:tx>
          <c:val>
            <c:numRef>
              <c:f>'39LC'!$G$3:$G$52</c:f>
              <c:numCache>
                <c:formatCode>General</c:formatCode>
                <c:ptCount val="5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0.6</c:v>
                </c:pt>
                <c:pt idx="6">
                  <c:v>0.7</c:v>
                </c:pt>
                <c:pt idx="7">
                  <c:v>1</c:v>
                </c:pt>
                <c:pt idx="8">
                  <c:v>0.7</c:v>
                </c:pt>
                <c:pt idx="9">
                  <c:v>1</c:v>
                </c:pt>
                <c:pt idx="10">
                  <c:v>1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1</c:v>
                </c:pt>
                <c:pt idx="24">
                  <c:v>0.7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1</c:v>
                </c:pt>
                <c:pt idx="30">
                  <c:v>0.7</c:v>
                </c:pt>
                <c:pt idx="31">
                  <c:v>0.7</c:v>
                </c:pt>
                <c:pt idx="32">
                  <c:v>0.7</c:v>
                </c:pt>
                <c:pt idx="33">
                  <c:v>0.9</c:v>
                </c:pt>
                <c:pt idx="34">
                  <c:v>0.7</c:v>
                </c:pt>
                <c:pt idx="35">
                  <c:v>0.7</c:v>
                </c:pt>
                <c:pt idx="36">
                  <c:v>0.9</c:v>
                </c:pt>
                <c:pt idx="37">
                  <c:v>0.6</c:v>
                </c:pt>
                <c:pt idx="38">
                  <c:v>0.7</c:v>
                </c:pt>
                <c:pt idx="39">
                  <c:v>0.9</c:v>
                </c:pt>
                <c:pt idx="40">
                  <c:v>0.9</c:v>
                </c:pt>
                <c:pt idx="41">
                  <c:v>0.9</c:v>
                </c:pt>
                <c:pt idx="42">
                  <c:v>0.9</c:v>
                </c:pt>
                <c:pt idx="43">
                  <c:v>0.9</c:v>
                </c:pt>
                <c:pt idx="44">
                  <c:v>0.7</c:v>
                </c:pt>
                <c:pt idx="45">
                  <c:v>0.9</c:v>
                </c:pt>
                <c:pt idx="46">
                  <c:v>0.9</c:v>
                </c:pt>
                <c:pt idx="47">
                  <c:v>0.9</c:v>
                </c:pt>
                <c:pt idx="48">
                  <c:v>0.9</c:v>
                </c:pt>
                <c:pt idx="49">
                  <c:v>0.7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'39LC'!$H$2</c:f>
              <c:strCache>
                <c:ptCount val="1"/>
                <c:pt idx="0">
                  <c:v>75</c:v>
                </c:pt>
              </c:strCache>
            </c:strRef>
          </c:tx>
          <c:val>
            <c:numRef>
              <c:f>'39LC'!$H$3:$H$52</c:f>
              <c:numCache>
                <c:formatCode>General</c:formatCode>
                <c:ptCount val="50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0.9</c:v>
                </c:pt>
                <c:pt idx="5">
                  <c:v>0.7</c:v>
                </c:pt>
                <c:pt idx="6">
                  <c:v>0.5</c:v>
                </c:pt>
                <c:pt idx="7">
                  <c:v>0.4</c:v>
                </c:pt>
                <c:pt idx="8">
                  <c:v>0.6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0.6</c:v>
                </c:pt>
                <c:pt idx="13">
                  <c:v>0.6</c:v>
                </c:pt>
                <c:pt idx="14">
                  <c:v>0.7</c:v>
                </c:pt>
                <c:pt idx="15">
                  <c:v>0.4</c:v>
                </c:pt>
                <c:pt idx="16">
                  <c:v>0.6</c:v>
                </c:pt>
                <c:pt idx="17">
                  <c:v>0.7</c:v>
                </c:pt>
                <c:pt idx="18">
                  <c:v>0.5</c:v>
                </c:pt>
                <c:pt idx="19">
                  <c:v>0.6</c:v>
                </c:pt>
                <c:pt idx="20">
                  <c:v>0.7</c:v>
                </c:pt>
                <c:pt idx="21">
                  <c:v>0.6</c:v>
                </c:pt>
                <c:pt idx="22">
                  <c:v>0.6</c:v>
                </c:pt>
                <c:pt idx="23">
                  <c:v>0.7</c:v>
                </c:pt>
                <c:pt idx="24">
                  <c:v>0.6</c:v>
                </c:pt>
                <c:pt idx="25">
                  <c:v>0.6</c:v>
                </c:pt>
                <c:pt idx="26">
                  <c:v>0.7</c:v>
                </c:pt>
                <c:pt idx="27">
                  <c:v>0.5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0.7</c:v>
                </c:pt>
                <c:pt idx="33">
                  <c:v>0.7</c:v>
                </c:pt>
                <c:pt idx="34">
                  <c:v>0.5</c:v>
                </c:pt>
                <c:pt idx="35">
                  <c:v>0.7</c:v>
                </c:pt>
                <c:pt idx="36">
                  <c:v>0.5</c:v>
                </c:pt>
                <c:pt idx="37">
                  <c:v>0.7</c:v>
                </c:pt>
                <c:pt idx="38">
                  <c:v>0.6</c:v>
                </c:pt>
                <c:pt idx="39">
                  <c:v>0.9</c:v>
                </c:pt>
                <c:pt idx="40">
                  <c:v>0.7</c:v>
                </c:pt>
                <c:pt idx="41">
                  <c:v>0.6</c:v>
                </c:pt>
                <c:pt idx="42">
                  <c:v>0.5</c:v>
                </c:pt>
                <c:pt idx="43">
                  <c:v>0.7</c:v>
                </c:pt>
                <c:pt idx="44">
                  <c:v>0.6</c:v>
                </c:pt>
                <c:pt idx="45">
                  <c:v>0.7</c:v>
                </c:pt>
                <c:pt idx="46">
                  <c:v>0.5</c:v>
                </c:pt>
                <c:pt idx="47">
                  <c:v>0.7</c:v>
                </c:pt>
                <c:pt idx="48">
                  <c:v>0.7</c:v>
                </c:pt>
                <c:pt idx="49">
                  <c:v>0.7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'39LC'!$I$2</c:f>
              <c:strCache>
                <c:ptCount val="1"/>
                <c:pt idx="0">
                  <c:v>38</c:v>
                </c:pt>
              </c:strCache>
            </c:strRef>
          </c:tx>
          <c:val>
            <c:numRef>
              <c:f>'39LC'!$I$3:$I$52</c:f>
              <c:numCache>
                <c:formatCode>General</c:formatCode>
                <c:ptCount val="50"/>
                <c:pt idx="0">
                  <c:v>2.7</c:v>
                </c:pt>
                <c:pt idx="1">
                  <c:v>2.2999999999999998</c:v>
                </c:pt>
                <c:pt idx="2">
                  <c:v>2.9</c:v>
                </c:pt>
                <c:pt idx="3">
                  <c:v>2.1</c:v>
                </c:pt>
                <c:pt idx="4">
                  <c:v>2.7</c:v>
                </c:pt>
                <c:pt idx="5">
                  <c:v>2.8</c:v>
                </c:pt>
                <c:pt idx="6">
                  <c:v>2.4</c:v>
                </c:pt>
                <c:pt idx="7">
                  <c:v>2.4</c:v>
                </c:pt>
                <c:pt idx="8">
                  <c:v>2.4</c:v>
                </c:pt>
                <c:pt idx="9">
                  <c:v>2.4</c:v>
                </c:pt>
                <c:pt idx="10">
                  <c:v>2.2999999999999998</c:v>
                </c:pt>
                <c:pt idx="11">
                  <c:v>2.6</c:v>
                </c:pt>
                <c:pt idx="12">
                  <c:v>2.6</c:v>
                </c:pt>
                <c:pt idx="13">
                  <c:v>2.2999999999999998</c:v>
                </c:pt>
                <c:pt idx="14">
                  <c:v>2.6</c:v>
                </c:pt>
                <c:pt idx="15">
                  <c:v>2.6</c:v>
                </c:pt>
                <c:pt idx="16">
                  <c:v>2.4</c:v>
                </c:pt>
                <c:pt idx="17">
                  <c:v>2.6</c:v>
                </c:pt>
                <c:pt idx="18">
                  <c:v>2.6</c:v>
                </c:pt>
                <c:pt idx="19">
                  <c:v>2.8</c:v>
                </c:pt>
                <c:pt idx="20">
                  <c:v>2.6</c:v>
                </c:pt>
                <c:pt idx="21">
                  <c:v>2.8</c:v>
                </c:pt>
                <c:pt idx="22">
                  <c:v>2.6</c:v>
                </c:pt>
                <c:pt idx="23">
                  <c:v>2.4</c:v>
                </c:pt>
                <c:pt idx="24">
                  <c:v>2.8</c:v>
                </c:pt>
                <c:pt idx="25">
                  <c:v>2.6</c:v>
                </c:pt>
                <c:pt idx="26">
                  <c:v>2.4</c:v>
                </c:pt>
                <c:pt idx="27">
                  <c:v>2.2999999999999998</c:v>
                </c:pt>
                <c:pt idx="28">
                  <c:v>3.1</c:v>
                </c:pt>
                <c:pt idx="29">
                  <c:v>2.4</c:v>
                </c:pt>
                <c:pt idx="30">
                  <c:v>2.6</c:v>
                </c:pt>
                <c:pt idx="31">
                  <c:v>2.4</c:v>
                </c:pt>
                <c:pt idx="32">
                  <c:v>2.6</c:v>
                </c:pt>
                <c:pt idx="33">
                  <c:v>2.2999999999999998</c:v>
                </c:pt>
                <c:pt idx="34">
                  <c:v>2.6</c:v>
                </c:pt>
                <c:pt idx="35">
                  <c:v>2.2999999999999998</c:v>
                </c:pt>
                <c:pt idx="36">
                  <c:v>2.2999999999999998</c:v>
                </c:pt>
                <c:pt idx="37">
                  <c:v>2.6</c:v>
                </c:pt>
                <c:pt idx="38">
                  <c:v>2.4</c:v>
                </c:pt>
                <c:pt idx="39">
                  <c:v>2.2999999999999998</c:v>
                </c:pt>
                <c:pt idx="40">
                  <c:v>2.6</c:v>
                </c:pt>
                <c:pt idx="41">
                  <c:v>2.6</c:v>
                </c:pt>
                <c:pt idx="42">
                  <c:v>2.2999999999999998</c:v>
                </c:pt>
                <c:pt idx="43">
                  <c:v>2.4</c:v>
                </c:pt>
                <c:pt idx="44">
                  <c:v>2.6</c:v>
                </c:pt>
                <c:pt idx="45">
                  <c:v>2.4</c:v>
                </c:pt>
                <c:pt idx="46">
                  <c:v>2.4</c:v>
                </c:pt>
                <c:pt idx="47">
                  <c:v>2.6</c:v>
                </c:pt>
                <c:pt idx="48">
                  <c:v>2.6</c:v>
                </c:pt>
                <c:pt idx="49">
                  <c:v>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18368"/>
        <c:axId val="82224256"/>
      </c:lineChart>
      <c:catAx>
        <c:axId val="82218368"/>
        <c:scaling>
          <c:orientation val="minMax"/>
        </c:scaling>
        <c:delete val="0"/>
        <c:axPos val="b"/>
        <c:majorTickMark val="out"/>
        <c:minorTickMark val="none"/>
        <c:tickLblPos val="nextTo"/>
        <c:crossAx val="82224256"/>
        <c:crosses val="autoZero"/>
        <c:auto val="1"/>
        <c:lblAlgn val="ctr"/>
        <c:lblOffset val="100"/>
        <c:noMultiLvlLbl val="0"/>
      </c:catAx>
      <c:valAx>
        <c:axId val="82224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218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'39RS'!$B$2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'39RS'!$B$3:$B$52</c:f>
              <c:numCache>
                <c:formatCode>General</c:formatCode>
                <c:ptCount val="50"/>
                <c:pt idx="0">
                  <c:v>22</c:v>
                </c:pt>
                <c:pt idx="1">
                  <c:v>22</c:v>
                </c:pt>
                <c:pt idx="2">
                  <c:v>22.1</c:v>
                </c:pt>
                <c:pt idx="3">
                  <c:v>22.1</c:v>
                </c:pt>
                <c:pt idx="4">
                  <c:v>22.1</c:v>
                </c:pt>
                <c:pt idx="5">
                  <c:v>22.3</c:v>
                </c:pt>
                <c:pt idx="6">
                  <c:v>22.5</c:v>
                </c:pt>
                <c:pt idx="7">
                  <c:v>22.3</c:v>
                </c:pt>
                <c:pt idx="8">
                  <c:v>22.2</c:v>
                </c:pt>
                <c:pt idx="9">
                  <c:v>22.2</c:v>
                </c:pt>
                <c:pt idx="10">
                  <c:v>22.2</c:v>
                </c:pt>
                <c:pt idx="11">
                  <c:v>22.1</c:v>
                </c:pt>
                <c:pt idx="12">
                  <c:v>22</c:v>
                </c:pt>
                <c:pt idx="13">
                  <c:v>22.5</c:v>
                </c:pt>
                <c:pt idx="14">
                  <c:v>22.1</c:v>
                </c:pt>
                <c:pt idx="15">
                  <c:v>22</c:v>
                </c:pt>
                <c:pt idx="16">
                  <c:v>22.3</c:v>
                </c:pt>
                <c:pt idx="17">
                  <c:v>22</c:v>
                </c:pt>
                <c:pt idx="18">
                  <c:v>22.1</c:v>
                </c:pt>
                <c:pt idx="19">
                  <c:v>22.2</c:v>
                </c:pt>
                <c:pt idx="20">
                  <c:v>22.2</c:v>
                </c:pt>
                <c:pt idx="21">
                  <c:v>22.5</c:v>
                </c:pt>
                <c:pt idx="22">
                  <c:v>22.2</c:v>
                </c:pt>
                <c:pt idx="23">
                  <c:v>22.2</c:v>
                </c:pt>
                <c:pt idx="24">
                  <c:v>22.2</c:v>
                </c:pt>
                <c:pt idx="25">
                  <c:v>22.3</c:v>
                </c:pt>
                <c:pt idx="26">
                  <c:v>22.3</c:v>
                </c:pt>
                <c:pt idx="27">
                  <c:v>22.3</c:v>
                </c:pt>
                <c:pt idx="28">
                  <c:v>22.3</c:v>
                </c:pt>
                <c:pt idx="29">
                  <c:v>22.2</c:v>
                </c:pt>
                <c:pt idx="30">
                  <c:v>22.2</c:v>
                </c:pt>
                <c:pt idx="31">
                  <c:v>22.3</c:v>
                </c:pt>
                <c:pt idx="32">
                  <c:v>22.3</c:v>
                </c:pt>
                <c:pt idx="33">
                  <c:v>22.2</c:v>
                </c:pt>
                <c:pt idx="34">
                  <c:v>22.3</c:v>
                </c:pt>
                <c:pt idx="35">
                  <c:v>22.1</c:v>
                </c:pt>
                <c:pt idx="36">
                  <c:v>22.1</c:v>
                </c:pt>
                <c:pt idx="37">
                  <c:v>22.1</c:v>
                </c:pt>
                <c:pt idx="38">
                  <c:v>22.3</c:v>
                </c:pt>
                <c:pt idx="39">
                  <c:v>22.3</c:v>
                </c:pt>
                <c:pt idx="40">
                  <c:v>22.1</c:v>
                </c:pt>
                <c:pt idx="41">
                  <c:v>22</c:v>
                </c:pt>
                <c:pt idx="42">
                  <c:v>22.3</c:v>
                </c:pt>
                <c:pt idx="43">
                  <c:v>22.1</c:v>
                </c:pt>
                <c:pt idx="44">
                  <c:v>22.1</c:v>
                </c:pt>
                <c:pt idx="45">
                  <c:v>22.1</c:v>
                </c:pt>
                <c:pt idx="46">
                  <c:v>22.1</c:v>
                </c:pt>
                <c:pt idx="47">
                  <c:v>22.6</c:v>
                </c:pt>
                <c:pt idx="48">
                  <c:v>22.2</c:v>
                </c:pt>
                <c:pt idx="49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'39RS'!$C$2</c:f>
              <c:strCache>
                <c:ptCount val="1"/>
                <c:pt idx="0">
                  <c:v>29</c:v>
                </c:pt>
              </c:strCache>
            </c:strRef>
          </c:tx>
          <c:val>
            <c:numRef>
              <c:f>'39RS'!$C$3:$C$52</c:f>
              <c:numCache>
                <c:formatCode>General</c:formatCode>
                <c:ptCount val="50"/>
                <c:pt idx="0">
                  <c:v>18.7</c:v>
                </c:pt>
                <c:pt idx="1">
                  <c:v>18.8</c:v>
                </c:pt>
                <c:pt idx="2">
                  <c:v>18.899999999999999</c:v>
                </c:pt>
                <c:pt idx="3">
                  <c:v>18.8</c:v>
                </c:pt>
                <c:pt idx="4">
                  <c:v>18.8</c:v>
                </c:pt>
                <c:pt idx="5">
                  <c:v>18.7</c:v>
                </c:pt>
                <c:pt idx="6">
                  <c:v>18.899999999999999</c:v>
                </c:pt>
                <c:pt idx="7">
                  <c:v>18.899999999999999</c:v>
                </c:pt>
                <c:pt idx="8">
                  <c:v>18.899999999999999</c:v>
                </c:pt>
                <c:pt idx="9">
                  <c:v>18.7</c:v>
                </c:pt>
                <c:pt idx="10">
                  <c:v>18.8</c:v>
                </c:pt>
                <c:pt idx="11">
                  <c:v>18.7</c:v>
                </c:pt>
                <c:pt idx="12">
                  <c:v>18.899999999999999</c:v>
                </c:pt>
                <c:pt idx="13">
                  <c:v>18.7</c:v>
                </c:pt>
                <c:pt idx="14">
                  <c:v>18.600000000000001</c:v>
                </c:pt>
                <c:pt idx="15">
                  <c:v>18.899999999999999</c:v>
                </c:pt>
                <c:pt idx="16">
                  <c:v>18.8</c:v>
                </c:pt>
                <c:pt idx="17">
                  <c:v>18.8</c:v>
                </c:pt>
                <c:pt idx="18">
                  <c:v>18.7</c:v>
                </c:pt>
                <c:pt idx="19">
                  <c:v>18.8</c:v>
                </c:pt>
                <c:pt idx="20">
                  <c:v>18.600000000000001</c:v>
                </c:pt>
                <c:pt idx="21">
                  <c:v>18.7</c:v>
                </c:pt>
                <c:pt idx="22">
                  <c:v>18.7</c:v>
                </c:pt>
                <c:pt idx="23">
                  <c:v>18.600000000000001</c:v>
                </c:pt>
                <c:pt idx="24">
                  <c:v>18.7</c:v>
                </c:pt>
                <c:pt idx="25">
                  <c:v>18.7</c:v>
                </c:pt>
                <c:pt idx="26">
                  <c:v>18.7</c:v>
                </c:pt>
                <c:pt idx="27">
                  <c:v>18.7</c:v>
                </c:pt>
                <c:pt idx="28">
                  <c:v>18.399999999999999</c:v>
                </c:pt>
                <c:pt idx="29">
                  <c:v>18.8</c:v>
                </c:pt>
                <c:pt idx="30">
                  <c:v>18.600000000000001</c:v>
                </c:pt>
                <c:pt idx="31">
                  <c:v>18.899999999999999</c:v>
                </c:pt>
                <c:pt idx="32">
                  <c:v>18.8</c:v>
                </c:pt>
                <c:pt idx="33">
                  <c:v>18.600000000000001</c:v>
                </c:pt>
                <c:pt idx="34">
                  <c:v>18.899999999999999</c:v>
                </c:pt>
                <c:pt idx="35">
                  <c:v>18.600000000000001</c:v>
                </c:pt>
                <c:pt idx="36">
                  <c:v>18.399999999999999</c:v>
                </c:pt>
                <c:pt idx="37">
                  <c:v>18.7</c:v>
                </c:pt>
                <c:pt idx="38">
                  <c:v>18.7</c:v>
                </c:pt>
                <c:pt idx="39">
                  <c:v>18.8</c:v>
                </c:pt>
                <c:pt idx="40">
                  <c:v>18.7</c:v>
                </c:pt>
                <c:pt idx="41">
                  <c:v>18.7</c:v>
                </c:pt>
                <c:pt idx="42">
                  <c:v>18.8</c:v>
                </c:pt>
                <c:pt idx="43">
                  <c:v>18.600000000000001</c:v>
                </c:pt>
                <c:pt idx="44">
                  <c:v>18.8</c:v>
                </c:pt>
                <c:pt idx="45">
                  <c:v>18.7</c:v>
                </c:pt>
                <c:pt idx="46">
                  <c:v>18.8</c:v>
                </c:pt>
                <c:pt idx="47">
                  <c:v>18.600000000000001</c:v>
                </c:pt>
                <c:pt idx="48">
                  <c:v>18.399999999999999</c:v>
                </c:pt>
                <c:pt idx="49">
                  <c:v>18.8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'39RS'!$D$2</c:f>
              <c:strCache>
                <c:ptCount val="1"/>
                <c:pt idx="0">
                  <c:v>71</c:v>
                </c:pt>
              </c:strCache>
            </c:strRef>
          </c:tx>
          <c:val>
            <c:numRef>
              <c:f>'39RS'!$D$3:$D$52</c:f>
              <c:numCache>
                <c:formatCode>General</c:formatCode>
                <c:ptCount val="50"/>
                <c:pt idx="0">
                  <c:v>18.7</c:v>
                </c:pt>
                <c:pt idx="1">
                  <c:v>18.8</c:v>
                </c:pt>
                <c:pt idx="2">
                  <c:v>18.600000000000001</c:v>
                </c:pt>
                <c:pt idx="3">
                  <c:v>18.7</c:v>
                </c:pt>
                <c:pt idx="4">
                  <c:v>18.899999999999999</c:v>
                </c:pt>
                <c:pt idx="5">
                  <c:v>18.399999999999999</c:v>
                </c:pt>
                <c:pt idx="6">
                  <c:v>18.7</c:v>
                </c:pt>
                <c:pt idx="7">
                  <c:v>18.8</c:v>
                </c:pt>
                <c:pt idx="8">
                  <c:v>18.600000000000001</c:v>
                </c:pt>
                <c:pt idx="9">
                  <c:v>18.7</c:v>
                </c:pt>
                <c:pt idx="10">
                  <c:v>18.8</c:v>
                </c:pt>
                <c:pt idx="11">
                  <c:v>18.7</c:v>
                </c:pt>
                <c:pt idx="12">
                  <c:v>18.7</c:v>
                </c:pt>
                <c:pt idx="13">
                  <c:v>18.600000000000001</c:v>
                </c:pt>
                <c:pt idx="14">
                  <c:v>18.8</c:v>
                </c:pt>
                <c:pt idx="15">
                  <c:v>18.7</c:v>
                </c:pt>
                <c:pt idx="16">
                  <c:v>18.7</c:v>
                </c:pt>
                <c:pt idx="17">
                  <c:v>18.600000000000001</c:v>
                </c:pt>
                <c:pt idx="18">
                  <c:v>18.7</c:v>
                </c:pt>
                <c:pt idx="19">
                  <c:v>18.399999999999999</c:v>
                </c:pt>
                <c:pt idx="20">
                  <c:v>18.399999999999999</c:v>
                </c:pt>
                <c:pt idx="21">
                  <c:v>18.600000000000001</c:v>
                </c:pt>
                <c:pt idx="22">
                  <c:v>18.600000000000001</c:v>
                </c:pt>
                <c:pt idx="23">
                  <c:v>18.600000000000001</c:v>
                </c:pt>
                <c:pt idx="24">
                  <c:v>18.7</c:v>
                </c:pt>
                <c:pt idx="25">
                  <c:v>18.7</c:v>
                </c:pt>
                <c:pt idx="26">
                  <c:v>18.7</c:v>
                </c:pt>
                <c:pt idx="27">
                  <c:v>18.8</c:v>
                </c:pt>
                <c:pt idx="28">
                  <c:v>18.600000000000001</c:v>
                </c:pt>
                <c:pt idx="29">
                  <c:v>18.399999999999999</c:v>
                </c:pt>
                <c:pt idx="30">
                  <c:v>18.600000000000001</c:v>
                </c:pt>
                <c:pt idx="31">
                  <c:v>18.600000000000001</c:v>
                </c:pt>
                <c:pt idx="32">
                  <c:v>18.399999999999999</c:v>
                </c:pt>
                <c:pt idx="33">
                  <c:v>18.8</c:v>
                </c:pt>
                <c:pt idx="34">
                  <c:v>18.600000000000001</c:v>
                </c:pt>
                <c:pt idx="35">
                  <c:v>18.399999999999999</c:v>
                </c:pt>
                <c:pt idx="36">
                  <c:v>18.600000000000001</c:v>
                </c:pt>
                <c:pt idx="37">
                  <c:v>18.8</c:v>
                </c:pt>
                <c:pt idx="38">
                  <c:v>18.7</c:v>
                </c:pt>
                <c:pt idx="39">
                  <c:v>18.7</c:v>
                </c:pt>
                <c:pt idx="40">
                  <c:v>18.7</c:v>
                </c:pt>
                <c:pt idx="41">
                  <c:v>18.8</c:v>
                </c:pt>
                <c:pt idx="42">
                  <c:v>18.7</c:v>
                </c:pt>
                <c:pt idx="43">
                  <c:v>18.8</c:v>
                </c:pt>
                <c:pt idx="44">
                  <c:v>18.8</c:v>
                </c:pt>
                <c:pt idx="45">
                  <c:v>18.600000000000001</c:v>
                </c:pt>
                <c:pt idx="46">
                  <c:v>18.7</c:v>
                </c:pt>
                <c:pt idx="47">
                  <c:v>18.600000000000001</c:v>
                </c:pt>
                <c:pt idx="48">
                  <c:v>18.600000000000001</c:v>
                </c:pt>
                <c:pt idx="49">
                  <c:v>18.8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'39RS'!$E$2</c:f>
              <c:strCache>
                <c:ptCount val="1"/>
                <c:pt idx="0">
                  <c:v>22</c:v>
                </c:pt>
              </c:strCache>
            </c:strRef>
          </c:tx>
          <c:val>
            <c:numRef>
              <c:f>'39RS'!$E$3:$E$52</c:f>
              <c:numCache>
                <c:formatCode>General</c:formatCode>
                <c:ptCount val="50"/>
                <c:pt idx="0">
                  <c:v>20.9</c:v>
                </c:pt>
                <c:pt idx="1">
                  <c:v>20.9</c:v>
                </c:pt>
                <c:pt idx="2">
                  <c:v>20.5</c:v>
                </c:pt>
                <c:pt idx="3">
                  <c:v>20.8</c:v>
                </c:pt>
                <c:pt idx="4">
                  <c:v>20.5</c:v>
                </c:pt>
                <c:pt idx="5">
                  <c:v>20.5</c:v>
                </c:pt>
                <c:pt idx="6">
                  <c:v>20.6</c:v>
                </c:pt>
                <c:pt idx="7">
                  <c:v>20.399999999999999</c:v>
                </c:pt>
                <c:pt idx="8">
                  <c:v>20.399999999999999</c:v>
                </c:pt>
                <c:pt idx="9">
                  <c:v>20.399999999999999</c:v>
                </c:pt>
                <c:pt idx="10">
                  <c:v>20.399999999999999</c:v>
                </c:pt>
                <c:pt idx="11">
                  <c:v>20.3</c:v>
                </c:pt>
                <c:pt idx="12">
                  <c:v>20.3</c:v>
                </c:pt>
                <c:pt idx="13">
                  <c:v>20</c:v>
                </c:pt>
                <c:pt idx="14">
                  <c:v>20.3</c:v>
                </c:pt>
                <c:pt idx="15">
                  <c:v>20.3</c:v>
                </c:pt>
                <c:pt idx="16">
                  <c:v>20.100000000000001</c:v>
                </c:pt>
                <c:pt idx="17">
                  <c:v>20.100000000000001</c:v>
                </c:pt>
                <c:pt idx="18">
                  <c:v>20.100000000000001</c:v>
                </c:pt>
                <c:pt idx="19">
                  <c:v>19.899999999999999</c:v>
                </c:pt>
                <c:pt idx="20">
                  <c:v>20.100000000000001</c:v>
                </c:pt>
                <c:pt idx="21">
                  <c:v>19.899999999999999</c:v>
                </c:pt>
                <c:pt idx="22">
                  <c:v>20.100000000000001</c:v>
                </c:pt>
                <c:pt idx="23">
                  <c:v>20</c:v>
                </c:pt>
                <c:pt idx="24">
                  <c:v>19.8</c:v>
                </c:pt>
                <c:pt idx="25">
                  <c:v>19.899999999999999</c:v>
                </c:pt>
                <c:pt idx="26">
                  <c:v>19.899999999999999</c:v>
                </c:pt>
                <c:pt idx="27">
                  <c:v>20</c:v>
                </c:pt>
                <c:pt idx="28">
                  <c:v>20</c:v>
                </c:pt>
                <c:pt idx="29">
                  <c:v>19.8</c:v>
                </c:pt>
                <c:pt idx="30">
                  <c:v>19.899999999999999</c:v>
                </c:pt>
                <c:pt idx="31">
                  <c:v>20</c:v>
                </c:pt>
                <c:pt idx="32">
                  <c:v>19.899999999999999</c:v>
                </c:pt>
                <c:pt idx="33">
                  <c:v>19.899999999999999</c:v>
                </c:pt>
                <c:pt idx="34">
                  <c:v>19.899999999999999</c:v>
                </c:pt>
                <c:pt idx="35">
                  <c:v>20</c:v>
                </c:pt>
                <c:pt idx="36">
                  <c:v>20</c:v>
                </c:pt>
                <c:pt idx="37">
                  <c:v>19.899999999999999</c:v>
                </c:pt>
                <c:pt idx="38">
                  <c:v>19.7</c:v>
                </c:pt>
                <c:pt idx="39">
                  <c:v>19.7</c:v>
                </c:pt>
                <c:pt idx="40">
                  <c:v>19.8</c:v>
                </c:pt>
                <c:pt idx="41">
                  <c:v>19.899999999999999</c:v>
                </c:pt>
                <c:pt idx="42">
                  <c:v>19.8</c:v>
                </c:pt>
                <c:pt idx="43">
                  <c:v>19.7</c:v>
                </c:pt>
                <c:pt idx="44">
                  <c:v>19.899999999999999</c:v>
                </c:pt>
                <c:pt idx="45">
                  <c:v>19.899999999999999</c:v>
                </c:pt>
                <c:pt idx="46">
                  <c:v>19.8</c:v>
                </c:pt>
                <c:pt idx="47">
                  <c:v>19.7</c:v>
                </c:pt>
                <c:pt idx="48">
                  <c:v>19.899999999999999</c:v>
                </c:pt>
                <c:pt idx="49">
                  <c:v>19.8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'39RS'!$F$2</c:f>
              <c:strCache>
                <c:ptCount val="1"/>
                <c:pt idx="0">
                  <c:v>49</c:v>
                </c:pt>
              </c:strCache>
            </c:strRef>
          </c:tx>
          <c:val>
            <c:numRef>
              <c:f>'39RS'!$F$3:$F$52</c:f>
              <c:numCache>
                <c:formatCode>General</c:formatCode>
                <c:ptCount val="50"/>
                <c:pt idx="0">
                  <c:v>20.399999999999999</c:v>
                </c:pt>
                <c:pt idx="1">
                  <c:v>20.399999999999999</c:v>
                </c:pt>
                <c:pt idx="2">
                  <c:v>20.3</c:v>
                </c:pt>
                <c:pt idx="3">
                  <c:v>20.3</c:v>
                </c:pt>
                <c:pt idx="4">
                  <c:v>20.3</c:v>
                </c:pt>
                <c:pt idx="5">
                  <c:v>20.3</c:v>
                </c:pt>
                <c:pt idx="6">
                  <c:v>20.3</c:v>
                </c:pt>
                <c:pt idx="7">
                  <c:v>20.399999999999999</c:v>
                </c:pt>
                <c:pt idx="8">
                  <c:v>20.5</c:v>
                </c:pt>
                <c:pt idx="9">
                  <c:v>20</c:v>
                </c:pt>
                <c:pt idx="10">
                  <c:v>20.399999999999999</c:v>
                </c:pt>
                <c:pt idx="11">
                  <c:v>20.5</c:v>
                </c:pt>
                <c:pt idx="12">
                  <c:v>20.3</c:v>
                </c:pt>
                <c:pt idx="13">
                  <c:v>20.5</c:v>
                </c:pt>
                <c:pt idx="14">
                  <c:v>20.100000000000001</c:v>
                </c:pt>
                <c:pt idx="15">
                  <c:v>20.399999999999999</c:v>
                </c:pt>
                <c:pt idx="16">
                  <c:v>20.100000000000001</c:v>
                </c:pt>
                <c:pt idx="17">
                  <c:v>20.3</c:v>
                </c:pt>
                <c:pt idx="18">
                  <c:v>20</c:v>
                </c:pt>
                <c:pt idx="19">
                  <c:v>20.399999999999999</c:v>
                </c:pt>
                <c:pt idx="20">
                  <c:v>20.399999999999999</c:v>
                </c:pt>
                <c:pt idx="21">
                  <c:v>20.399999999999999</c:v>
                </c:pt>
                <c:pt idx="22">
                  <c:v>20.399999999999999</c:v>
                </c:pt>
                <c:pt idx="23">
                  <c:v>20.399999999999999</c:v>
                </c:pt>
                <c:pt idx="24">
                  <c:v>20.5</c:v>
                </c:pt>
                <c:pt idx="25">
                  <c:v>20.399999999999999</c:v>
                </c:pt>
                <c:pt idx="26">
                  <c:v>20.3</c:v>
                </c:pt>
                <c:pt idx="27">
                  <c:v>20.399999999999999</c:v>
                </c:pt>
                <c:pt idx="28">
                  <c:v>20.399999999999999</c:v>
                </c:pt>
                <c:pt idx="29">
                  <c:v>20.5</c:v>
                </c:pt>
                <c:pt idx="30">
                  <c:v>20.399999999999999</c:v>
                </c:pt>
                <c:pt idx="31">
                  <c:v>20.3</c:v>
                </c:pt>
                <c:pt idx="32">
                  <c:v>20.3</c:v>
                </c:pt>
                <c:pt idx="33">
                  <c:v>20.399999999999999</c:v>
                </c:pt>
                <c:pt idx="34">
                  <c:v>20.399999999999999</c:v>
                </c:pt>
                <c:pt idx="35">
                  <c:v>20.5</c:v>
                </c:pt>
                <c:pt idx="36">
                  <c:v>20.399999999999999</c:v>
                </c:pt>
                <c:pt idx="37">
                  <c:v>20.399999999999999</c:v>
                </c:pt>
                <c:pt idx="38">
                  <c:v>20.3</c:v>
                </c:pt>
                <c:pt idx="39">
                  <c:v>20.3</c:v>
                </c:pt>
                <c:pt idx="40">
                  <c:v>20.3</c:v>
                </c:pt>
                <c:pt idx="41">
                  <c:v>20.399999999999999</c:v>
                </c:pt>
                <c:pt idx="42">
                  <c:v>20.100000000000001</c:v>
                </c:pt>
                <c:pt idx="43">
                  <c:v>20.3</c:v>
                </c:pt>
                <c:pt idx="44">
                  <c:v>20.399999999999999</c:v>
                </c:pt>
                <c:pt idx="45">
                  <c:v>20.6</c:v>
                </c:pt>
                <c:pt idx="46">
                  <c:v>20.399999999999999</c:v>
                </c:pt>
                <c:pt idx="47">
                  <c:v>20.3</c:v>
                </c:pt>
                <c:pt idx="48">
                  <c:v>20.5</c:v>
                </c:pt>
                <c:pt idx="49">
                  <c:v>20.399999999999999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'39RS'!$G$2</c:f>
              <c:strCache>
                <c:ptCount val="1"/>
                <c:pt idx="0">
                  <c:v>23</c:v>
                </c:pt>
              </c:strCache>
            </c:strRef>
          </c:tx>
          <c:val>
            <c:numRef>
              <c:f>'39RS'!$G$3:$G$52</c:f>
              <c:numCache>
                <c:formatCode>General</c:formatCode>
                <c:ptCount val="50"/>
                <c:pt idx="0">
                  <c:v>22</c:v>
                </c:pt>
                <c:pt idx="1">
                  <c:v>21.9</c:v>
                </c:pt>
                <c:pt idx="2">
                  <c:v>22</c:v>
                </c:pt>
                <c:pt idx="3">
                  <c:v>21.5</c:v>
                </c:pt>
                <c:pt idx="4">
                  <c:v>21.6</c:v>
                </c:pt>
                <c:pt idx="5">
                  <c:v>21.6</c:v>
                </c:pt>
                <c:pt idx="6">
                  <c:v>21.4</c:v>
                </c:pt>
                <c:pt idx="7">
                  <c:v>21.5</c:v>
                </c:pt>
                <c:pt idx="8">
                  <c:v>21.5</c:v>
                </c:pt>
                <c:pt idx="9">
                  <c:v>21.2</c:v>
                </c:pt>
                <c:pt idx="10">
                  <c:v>21.2</c:v>
                </c:pt>
                <c:pt idx="11">
                  <c:v>21.5</c:v>
                </c:pt>
                <c:pt idx="12">
                  <c:v>21</c:v>
                </c:pt>
                <c:pt idx="13">
                  <c:v>21.1</c:v>
                </c:pt>
                <c:pt idx="14">
                  <c:v>21.1</c:v>
                </c:pt>
                <c:pt idx="15">
                  <c:v>20.9</c:v>
                </c:pt>
                <c:pt idx="16">
                  <c:v>21</c:v>
                </c:pt>
                <c:pt idx="17">
                  <c:v>20.8</c:v>
                </c:pt>
                <c:pt idx="18">
                  <c:v>20.6</c:v>
                </c:pt>
                <c:pt idx="19">
                  <c:v>20.9</c:v>
                </c:pt>
                <c:pt idx="20">
                  <c:v>20.9</c:v>
                </c:pt>
                <c:pt idx="21">
                  <c:v>20.9</c:v>
                </c:pt>
                <c:pt idx="22">
                  <c:v>20.9</c:v>
                </c:pt>
                <c:pt idx="23">
                  <c:v>20.9</c:v>
                </c:pt>
                <c:pt idx="24">
                  <c:v>20.8</c:v>
                </c:pt>
                <c:pt idx="25">
                  <c:v>20.8</c:v>
                </c:pt>
                <c:pt idx="26">
                  <c:v>20.8</c:v>
                </c:pt>
                <c:pt idx="27">
                  <c:v>20.5</c:v>
                </c:pt>
                <c:pt idx="28">
                  <c:v>20.6</c:v>
                </c:pt>
                <c:pt idx="29">
                  <c:v>20.8</c:v>
                </c:pt>
                <c:pt idx="30">
                  <c:v>20.6</c:v>
                </c:pt>
                <c:pt idx="31">
                  <c:v>20.399999999999999</c:v>
                </c:pt>
                <c:pt idx="32">
                  <c:v>20.399999999999999</c:v>
                </c:pt>
                <c:pt idx="33">
                  <c:v>20.6</c:v>
                </c:pt>
                <c:pt idx="34">
                  <c:v>20.5</c:v>
                </c:pt>
                <c:pt idx="35">
                  <c:v>20.5</c:v>
                </c:pt>
                <c:pt idx="36">
                  <c:v>20.5</c:v>
                </c:pt>
                <c:pt idx="37">
                  <c:v>20.3</c:v>
                </c:pt>
                <c:pt idx="38">
                  <c:v>20.5</c:v>
                </c:pt>
                <c:pt idx="39">
                  <c:v>20.5</c:v>
                </c:pt>
                <c:pt idx="40">
                  <c:v>20.100000000000001</c:v>
                </c:pt>
                <c:pt idx="41">
                  <c:v>20.3</c:v>
                </c:pt>
                <c:pt idx="42">
                  <c:v>20.3</c:v>
                </c:pt>
                <c:pt idx="43">
                  <c:v>20.5</c:v>
                </c:pt>
                <c:pt idx="44">
                  <c:v>20.100000000000001</c:v>
                </c:pt>
                <c:pt idx="45">
                  <c:v>20.3</c:v>
                </c:pt>
                <c:pt idx="46">
                  <c:v>20.100000000000001</c:v>
                </c:pt>
                <c:pt idx="47">
                  <c:v>20.399999999999999</c:v>
                </c:pt>
                <c:pt idx="48">
                  <c:v>20.5</c:v>
                </c:pt>
                <c:pt idx="49">
                  <c:v>20.100000000000001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'39RS'!$H$2</c:f>
              <c:strCache>
                <c:ptCount val="1"/>
                <c:pt idx="0">
                  <c:v>75</c:v>
                </c:pt>
              </c:strCache>
            </c:strRef>
          </c:tx>
          <c:val>
            <c:numRef>
              <c:f>'39RS'!$H$3:$H$52</c:f>
              <c:numCache>
                <c:formatCode>General</c:formatCode>
                <c:ptCount val="50"/>
                <c:pt idx="0">
                  <c:v>20.399999999999999</c:v>
                </c:pt>
                <c:pt idx="1">
                  <c:v>20.399999999999999</c:v>
                </c:pt>
                <c:pt idx="2">
                  <c:v>20.399999999999999</c:v>
                </c:pt>
                <c:pt idx="3">
                  <c:v>20.399999999999999</c:v>
                </c:pt>
                <c:pt idx="4">
                  <c:v>20.399999999999999</c:v>
                </c:pt>
                <c:pt idx="5">
                  <c:v>20.3</c:v>
                </c:pt>
                <c:pt idx="6">
                  <c:v>20.3</c:v>
                </c:pt>
                <c:pt idx="7">
                  <c:v>20.100000000000001</c:v>
                </c:pt>
                <c:pt idx="8">
                  <c:v>20.100000000000001</c:v>
                </c:pt>
                <c:pt idx="9">
                  <c:v>20</c:v>
                </c:pt>
                <c:pt idx="10">
                  <c:v>19.8</c:v>
                </c:pt>
                <c:pt idx="11">
                  <c:v>19.899999999999999</c:v>
                </c:pt>
                <c:pt idx="12">
                  <c:v>19.8</c:v>
                </c:pt>
                <c:pt idx="13">
                  <c:v>19.899999999999999</c:v>
                </c:pt>
                <c:pt idx="14">
                  <c:v>19.5</c:v>
                </c:pt>
                <c:pt idx="15">
                  <c:v>19.7</c:v>
                </c:pt>
                <c:pt idx="16">
                  <c:v>19.899999999999999</c:v>
                </c:pt>
                <c:pt idx="17">
                  <c:v>19.8</c:v>
                </c:pt>
                <c:pt idx="18">
                  <c:v>19.5</c:v>
                </c:pt>
                <c:pt idx="19">
                  <c:v>19.899999999999999</c:v>
                </c:pt>
                <c:pt idx="20">
                  <c:v>19.8</c:v>
                </c:pt>
                <c:pt idx="21">
                  <c:v>19.8</c:v>
                </c:pt>
                <c:pt idx="22">
                  <c:v>19.7</c:v>
                </c:pt>
                <c:pt idx="23">
                  <c:v>19.7</c:v>
                </c:pt>
                <c:pt idx="24">
                  <c:v>19.8</c:v>
                </c:pt>
                <c:pt idx="25">
                  <c:v>19.8</c:v>
                </c:pt>
                <c:pt idx="26">
                  <c:v>19.8</c:v>
                </c:pt>
                <c:pt idx="27">
                  <c:v>19.7</c:v>
                </c:pt>
                <c:pt idx="28">
                  <c:v>19.7</c:v>
                </c:pt>
                <c:pt idx="29">
                  <c:v>19.8</c:v>
                </c:pt>
                <c:pt idx="30">
                  <c:v>19.8</c:v>
                </c:pt>
                <c:pt idx="31">
                  <c:v>19.7</c:v>
                </c:pt>
                <c:pt idx="32">
                  <c:v>19.5</c:v>
                </c:pt>
                <c:pt idx="33">
                  <c:v>19.5</c:v>
                </c:pt>
                <c:pt idx="34">
                  <c:v>19.7</c:v>
                </c:pt>
                <c:pt idx="35">
                  <c:v>19.399999999999999</c:v>
                </c:pt>
                <c:pt idx="36">
                  <c:v>19.5</c:v>
                </c:pt>
                <c:pt idx="37">
                  <c:v>19.5</c:v>
                </c:pt>
                <c:pt idx="38">
                  <c:v>19.7</c:v>
                </c:pt>
                <c:pt idx="39">
                  <c:v>19.5</c:v>
                </c:pt>
                <c:pt idx="40">
                  <c:v>19.5</c:v>
                </c:pt>
                <c:pt idx="41">
                  <c:v>19.3</c:v>
                </c:pt>
                <c:pt idx="42">
                  <c:v>19.7</c:v>
                </c:pt>
                <c:pt idx="43">
                  <c:v>19.7</c:v>
                </c:pt>
                <c:pt idx="44">
                  <c:v>19.5</c:v>
                </c:pt>
                <c:pt idx="45">
                  <c:v>19.3</c:v>
                </c:pt>
                <c:pt idx="46">
                  <c:v>19.399999999999999</c:v>
                </c:pt>
                <c:pt idx="47">
                  <c:v>19.7</c:v>
                </c:pt>
                <c:pt idx="48">
                  <c:v>19.5</c:v>
                </c:pt>
                <c:pt idx="49">
                  <c:v>19.399999999999999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'39RS'!$I$2</c:f>
              <c:strCache>
                <c:ptCount val="1"/>
                <c:pt idx="0">
                  <c:v>38</c:v>
                </c:pt>
              </c:strCache>
            </c:strRef>
          </c:tx>
          <c:val>
            <c:numRef>
              <c:f>'39RS'!$I$3:$I$52</c:f>
              <c:numCache>
                <c:formatCode>General</c:formatCode>
                <c:ptCount val="50"/>
                <c:pt idx="0">
                  <c:v>20.6</c:v>
                </c:pt>
                <c:pt idx="1">
                  <c:v>20.8</c:v>
                </c:pt>
                <c:pt idx="2">
                  <c:v>20.9</c:v>
                </c:pt>
                <c:pt idx="3">
                  <c:v>21.1</c:v>
                </c:pt>
                <c:pt idx="4">
                  <c:v>20.6</c:v>
                </c:pt>
                <c:pt idx="5">
                  <c:v>20.5</c:v>
                </c:pt>
                <c:pt idx="6">
                  <c:v>20.6</c:v>
                </c:pt>
                <c:pt idx="7">
                  <c:v>20.3</c:v>
                </c:pt>
                <c:pt idx="8">
                  <c:v>20.3</c:v>
                </c:pt>
                <c:pt idx="9">
                  <c:v>21.1</c:v>
                </c:pt>
                <c:pt idx="10">
                  <c:v>20.5</c:v>
                </c:pt>
                <c:pt idx="11">
                  <c:v>20.3</c:v>
                </c:pt>
                <c:pt idx="12">
                  <c:v>20.6</c:v>
                </c:pt>
                <c:pt idx="13">
                  <c:v>20.3</c:v>
                </c:pt>
                <c:pt idx="14">
                  <c:v>20.8</c:v>
                </c:pt>
                <c:pt idx="15">
                  <c:v>20.5</c:v>
                </c:pt>
                <c:pt idx="16">
                  <c:v>20.399999999999999</c:v>
                </c:pt>
                <c:pt idx="17">
                  <c:v>20.5</c:v>
                </c:pt>
                <c:pt idx="18">
                  <c:v>20.8</c:v>
                </c:pt>
                <c:pt idx="19">
                  <c:v>20.6</c:v>
                </c:pt>
                <c:pt idx="20">
                  <c:v>20.6</c:v>
                </c:pt>
                <c:pt idx="21">
                  <c:v>20.399999999999999</c:v>
                </c:pt>
                <c:pt idx="22">
                  <c:v>20.399999999999999</c:v>
                </c:pt>
                <c:pt idx="23">
                  <c:v>20.3</c:v>
                </c:pt>
                <c:pt idx="24">
                  <c:v>20.100000000000001</c:v>
                </c:pt>
                <c:pt idx="25">
                  <c:v>20.5</c:v>
                </c:pt>
                <c:pt idx="26">
                  <c:v>20.399999999999999</c:v>
                </c:pt>
                <c:pt idx="27">
                  <c:v>20.3</c:v>
                </c:pt>
                <c:pt idx="28">
                  <c:v>20.100000000000001</c:v>
                </c:pt>
                <c:pt idx="29">
                  <c:v>20.3</c:v>
                </c:pt>
                <c:pt idx="30">
                  <c:v>20</c:v>
                </c:pt>
                <c:pt idx="31">
                  <c:v>20.399999999999999</c:v>
                </c:pt>
                <c:pt idx="32">
                  <c:v>20.5</c:v>
                </c:pt>
                <c:pt idx="33">
                  <c:v>20.3</c:v>
                </c:pt>
                <c:pt idx="34">
                  <c:v>20.3</c:v>
                </c:pt>
                <c:pt idx="35">
                  <c:v>20.399999999999999</c:v>
                </c:pt>
                <c:pt idx="36">
                  <c:v>20.399999999999999</c:v>
                </c:pt>
                <c:pt idx="37">
                  <c:v>20.3</c:v>
                </c:pt>
                <c:pt idx="38">
                  <c:v>20.100000000000001</c:v>
                </c:pt>
                <c:pt idx="39">
                  <c:v>20.3</c:v>
                </c:pt>
                <c:pt idx="40">
                  <c:v>20.3</c:v>
                </c:pt>
                <c:pt idx="41">
                  <c:v>20.3</c:v>
                </c:pt>
                <c:pt idx="42">
                  <c:v>20.3</c:v>
                </c:pt>
                <c:pt idx="43">
                  <c:v>20.100000000000001</c:v>
                </c:pt>
                <c:pt idx="44">
                  <c:v>20.5</c:v>
                </c:pt>
                <c:pt idx="45">
                  <c:v>20.3</c:v>
                </c:pt>
                <c:pt idx="46">
                  <c:v>20.399999999999999</c:v>
                </c:pt>
                <c:pt idx="47">
                  <c:v>20.3</c:v>
                </c:pt>
                <c:pt idx="48">
                  <c:v>19.899999999999999</c:v>
                </c:pt>
                <c:pt idx="49">
                  <c:v>20.100000000000001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54656"/>
        <c:axId val="83281024"/>
      </c:lineChart>
      <c:catAx>
        <c:axId val="83254656"/>
        <c:scaling>
          <c:orientation val="minMax"/>
        </c:scaling>
        <c:delete val="0"/>
        <c:axPos val="b"/>
        <c:majorTickMark val="out"/>
        <c:minorTickMark val="none"/>
        <c:tickLblPos val="nextTo"/>
        <c:crossAx val="83281024"/>
        <c:crosses val="autoZero"/>
        <c:auto val="1"/>
        <c:lblAlgn val="ctr"/>
        <c:lblOffset val="100"/>
        <c:noMultiLvlLbl val="0"/>
      </c:catAx>
      <c:valAx>
        <c:axId val="83281024"/>
        <c:scaling>
          <c:orientation val="minMax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254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'40LC'!$B$2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'40LC'!$B$3:$B$52</c:f>
              <c:numCache>
                <c:formatCode>General</c:formatCode>
                <c:ptCount val="50"/>
                <c:pt idx="0">
                  <c:v>0.7</c:v>
                </c:pt>
                <c:pt idx="1">
                  <c:v>0.7</c:v>
                </c:pt>
                <c:pt idx="2">
                  <c:v>0.4</c:v>
                </c:pt>
                <c:pt idx="3">
                  <c:v>0.6</c:v>
                </c:pt>
                <c:pt idx="4">
                  <c:v>0.6</c:v>
                </c:pt>
                <c:pt idx="5">
                  <c:v>0.5</c:v>
                </c:pt>
                <c:pt idx="6">
                  <c:v>0.5</c:v>
                </c:pt>
                <c:pt idx="7">
                  <c:v>0.4</c:v>
                </c:pt>
                <c:pt idx="8">
                  <c:v>0.5</c:v>
                </c:pt>
                <c:pt idx="9">
                  <c:v>0.6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0.7</c:v>
                </c:pt>
                <c:pt idx="14">
                  <c:v>0.5</c:v>
                </c:pt>
                <c:pt idx="15">
                  <c:v>0.6</c:v>
                </c:pt>
                <c:pt idx="16">
                  <c:v>0.6</c:v>
                </c:pt>
                <c:pt idx="17">
                  <c:v>0.5</c:v>
                </c:pt>
                <c:pt idx="18">
                  <c:v>0.6</c:v>
                </c:pt>
                <c:pt idx="19">
                  <c:v>0.5</c:v>
                </c:pt>
                <c:pt idx="20">
                  <c:v>0.6</c:v>
                </c:pt>
                <c:pt idx="21">
                  <c:v>0.2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0.5</c:v>
                </c:pt>
                <c:pt idx="26">
                  <c:v>0.7</c:v>
                </c:pt>
                <c:pt idx="27">
                  <c:v>0.5</c:v>
                </c:pt>
                <c:pt idx="28">
                  <c:v>0.6</c:v>
                </c:pt>
                <c:pt idx="29">
                  <c:v>0.4</c:v>
                </c:pt>
                <c:pt idx="30">
                  <c:v>0.6</c:v>
                </c:pt>
                <c:pt idx="31">
                  <c:v>0.4</c:v>
                </c:pt>
                <c:pt idx="32">
                  <c:v>0.4</c:v>
                </c:pt>
                <c:pt idx="33">
                  <c:v>0.7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0.7</c:v>
                </c:pt>
                <c:pt idx="44">
                  <c:v>0.4</c:v>
                </c:pt>
                <c:pt idx="45">
                  <c:v>0.7</c:v>
                </c:pt>
                <c:pt idx="46">
                  <c:v>0.5</c:v>
                </c:pt>
                <c:pt idx="47">
                  <c:v>0.5</c:v>
                </c:pt>
                <c:pt idx="48">
                  <c:v>0.6</c:v>
                </c:pt>
                <c:pt idx="4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'40LC'!$C$2</c:f>
              <c:strCache>
                <c:ptCount val="1"/>
                <c:pt idx="0">
                  <c:v>101</c:v>
                </c:pt>
              </c:strCache>
            </c:strRef>
          </c:tx>
          <c:val>
            <c:numRef>
              <c:f>'40LC'!$C$3:$C$52</c:f>
              <c:numCache>
                <c:formatCode>General</c:formatCode>
                <c:ptCount val="50"/>
                <c:pt idx="0">
                  <c:v>0.2</c:v>
                </c:pt>
                <c:pt idx="1">
                  <c:v>0.4</c:v>
                </c:pt>
                <c:pt idx="2">
                  <c:v>0.1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0.4</c:v>
                </c:pt>
                <c:pt idx="7">
                  <c:v>0.5</c:v>
                </c:pt>
                <c:pt idx="8">
                  <c:v>0.5</c:v>
                </c:pt>
                <c:pt idx="9">
                  <c:v>0.2</c:v>
                </c:pt>
                <c:pt idx="10">
                  <c:v>0.4</c:v>
                </c:pt>
                <c:pt idx="11">
                  <c:v>0.4</c:v>
                </c:pt>
                <c:pt idx="12">
                  <c:v>0.5</c:v>
                </c:pt>
                <c:pt idx="13">
                  <c:v>0.4</c:v>
                </c:pt>
                <c:pt idx="14">
                  <c:v>0.2</c:v>
                </c:pt>
                <c:pt idx="15">
                  <c:v>0.6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0.2</c:v>
                </c:pt>
                <c:pt idx="20">
                  <c:v>0.1</c:v>
                </c:pt>
                <c:pt idx="21">
                  <c:v>0.1</c:v>
                </c:pt>
                <c:pt idx="22">
                  <c:v>0.5</c:v>
                </c:pt>
                <c:pt idx="23">
                  <c:v>0.2</c:v>
                </c:pt>
                <c:pt idx="24">
                  <c:v>0.4</c:v>
                </c:pt>
                <c:pt idx="25">
                  <c:v>0.2</c:v>
                </c:pt>
                <c:pt idx="26">
                  <c:v>0.4</c:v>
                </c:pt>
                <c:pt idx="27">
                  <c:v>0.2</c:v>
                </c:pt>
                <c:pt idx="28">
                  <c:v>0.4</c:v>
                </c:pt>
                <c:pt idx="29">
                  <c:v>0.4</c:v>
                </c:pt>
                <c:pt idx="30">
                  <c:v>0.4</c:v>
                </c:pt>
                <c:pt idx="31">
                  <c:v>0.1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0.5</c:v>
                </c:pt>
                <c:pt idx="36">
                  <c:v>0.5</c:v>
                </c:pt>
                <c:pt idx="37">
                  <c:v>0.4</c:v>
                </c:pt>
                <c:pt idx="38">
                  <c:v>0.2</c:v>
                </c:pt>
                <c:pt idx="39">
                  <c:v>0.5</c:v>
                </c:pt>
                <c:pt idx="40">
                  <c:v>0.5</c:v>
                </c:pt>
                <c:pt idx="41">
                  <c:v>0.4</c:v>
                </c:pt>
                <c:pt idx="42">
                  <c:v>0.4</c:v>
                </c:pt>
                <c:pt idx="43">
                  <c:v>0.5</c:v>
                </c:pt>
                <c:pt idx="44">
                  <c:v>0.2</c:v>
                </c:pt>
                <c:pt idx="45">
                  <c:v>0.4</c:v>
                </c:pt>
                <c:pt idx="46">
                  <c:v>0.5</c:v>
                </c:pt>
                <c:pt idx="47">
                  <c:v>0.5</c:v>
                </c:pt>
                <c:pt idx="48">
                  <c:v>0.6</c:v>
                </c:pt>
                <c:pt idx="49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'40LC'!$D$2</c:f>
              <c:strCache>
                <c:ptCount val="1"/>
                <c:pt idx="0">
                  <c:v>61</c:v>
                </c:pt>
              </c:strCache>
            </c:strRef>
          </c:tx>
          <c:val>
            <c:numRef>
              <c:f>'40LC'!$D$3:$D$52</c:f>
              <c:numCache>
                <c:formatCode>General</c:formatCode>
                <c:ptCount val="5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0.9</c:v>
                </c:pt>
                <c:pt idx="5">
                  <c:v>0.5</c:v>
                </c:pt>
                <c:pt idx="6">
                  <c:v>0.7</c:v>
                </c:pt>
                <c:pt idx="7">
                  <c:v>0.6</c:v>
                </c:pt>
                <c:pt idx="8">
                  <c:v>0.7</c:v>
                </c:pt>
                <c:pt idx="9">
                  <c:v>0.6</c:v>
                </c:pt>
                <c:pt idx="10">
                  <c:v>0.7</c:v>
                </c:pt>
                <c:pt idx="11">
                  <c:v>0.6</c:v>
                </c:pt>
                <c:pt idx="12">
                  <c:v>0.7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0.7</c:v>
                </c:pt>
                <c:pt idx="17">
                  <c:v>0.4</c:v>
                </c:pt>
                <c:pt idx="18">
                  <c:v>0.4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0.6</c:v>
                </c:pt>
                <c:pt idx="23">
                  <c:v>0.5</c:v>
                </c:pt>
                <c:pt idx="24">
                  <c:v>0.4</c:v>
                </c:pt>
                <c:pt idx="25">
                  <c:v>0.5</c:v>
                </c:pt>
                <c:pt idx="26">
                  <c:v>0.5</c:v>
                </c:pt>
                <c:pt idx="27">
                  <c:v>0.4</c:v>
                </c:pt>
                <c:pt idx="28">
                  <c:v>0.5</c:v>
                </c:pt>
                <c:pt idx="29">
                  <c:v>0.6</c:v>
                </c:pt>
                <c:pt idx="30">
                  <c:v>0.6</c:v>
                </c:pt>
                <c:pt idx="31">
                  <c:v>0.4</c:v>
                </c:pt>
                <c:pt idx="32">
                  <c:v>0.9</c:v>
                </c:pt>
                <c:pt idx="33">
                  <c:v>0.4</c:v>
                </c:pt>
                <c:pt idx="34">
                  <c:v>0.9</c:v>
                </c:pt>
                <c:pt idx="35">
                  <c:v>0.5</c:v>
                </c:pt>
                <c:pt idx="36">
                  <c:v>0.5</c:v>
                </c:pt>
                <c:pt idx="37">
                  <c:v>0.6</c:v>
                </c:pt>
                <c:pt idx="38">
                  <c:v>0.7</c:v>
                </c:pt>
                <c:pt idx="39">
                  <c:v>0.7</c:v>
                </c:pt>
                <c:pt idx="40">
                  <c:v>0.6</c:v>
                </c:pt>
                <c:pt idx="41">
                  <c:v>0.4</c:v>
                </c:pt>
                <c:pt idx="42">
                  <c:v>0.7</c:v>
                </c:pt>
                <c:pt idx="43">
                  <c:v>0.7</c:v>
                </c:pt>
                <c:pt idx="44">
                  <c:v>0.6</c:v>
                </c:pt>
                <c:pt idx="45">
                  <c:v>0.5</c:v>
                </c:pt>
                <c:pt idx="46">
                  <c:v>0.6</c:v>
                </c:pt>
                <c:pt idx="47">
                  <c:v>0.6</c:v>
                </c:pt>
                <c:pt idx="48">
                  <c:v>0.4</c:v>
                </c:pt>
                <c:pt idx="49">
                  <c:v>0.6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'40LC'!$E$2</c:f>
              <c:strCache>
                <c:ptCount val="1"/>
                <c:pt idx="0">
                  <c:v>47</c:v>
                </c:pt>
              </c:strCache>
            </c:strRef>
          </c:tx>
          <c:val>
            <c:numRef>
              <c:f>'40LC'!$E$3:$E$52</c:f>
              <c:numCache>
                <c:formatCode>General</c:formatCode>
                <c:ptCount val="50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0.2</c:v>
                </c:pt>
                <c:pt idx="4">
                  <c:v>0.4</c:v>
                </c:pt>
                <c:pt idx="5">
                  <c:v>0.2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0.2</c:v>
                </c:pt>
                <c:pt idx="15">
                  <c:v>0.2</c:v>
                </c:pt>
                <c:pt idx="16">
                  <c:v>0.4</c:v>
                </c:pt>
                <c:pt idx="17">
                  <c:v>0.2</c:v>
                </c:pt>
                <c:pt idx="18">
                  <c:v>0.4</c:v>
                </c:pt>
                <c:pt idx="19">
                  <c:v>0.5</c:v>
                </c:pt>
                <c:pt idx="20">
                  <c:v>0.5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0.5</c:v>
                </c:pt>
                <c:pt idx="28">
                  <c:v>0.2</c:v>
                </c:pt>
                <c:pt idx="29">
                  <c:v>0.4</c:v>
                </c:pt>
                <c:pt idx="30">
                  <c:v>0.4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0.2</c:v>
                </c:pt>
                <c:pt idx="36">
                  <c:v>0.2</c:v>
                </c:pt>
                <c:pt idx="37">
                  <c:v>0.1</c:v>
                </c:pt>
                <c:pt idx="38">
                  <c:v>0.5</c:v>
                </c:pt>
                <c:pt idx="39">
                  <c:v>0.4</c:v>
                </c:pt>
                <c:pt idx="40">
                  <c:v>0.2</c:v>
                </c:pt>
                <c:pt idx="41">
                  <c:v>0.4</c:v>
                </c:pt>
                <c:pt idx="42">
                  <c:v>0.2</c:v>
                </c:pt>
                <c:pt idx="43">
                  <c:v>0.2</c:v>
                </c:pt>
                <c:pt idx="44">
                  <c:v>0.4</c:v>
                </c:pt>
                <c:pt idx="45">
                  <c:v>0.4</c:v>
                </c:pt>
                <c:pt idx="46">
                  <c:v>0.4</c:v>
                </c:pt>
                <c:pt idx="47">
                  <c:v>0.5</c:v>
                </c:pt>
                <c:pt idx="48">
                  <c:v>0.1</c:v>
                </c:pt>
                <c:pt idx="49">
                  <c:v>0.2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'40LC'!$F$2</c:f>
              <c:strCache>
                <c:ptCount val="1"/>
                <c:pt idx="0">
                  <c:v>54</c:v>
                </c:pt>
              </c:strCache>
            </c:strRef>
          </c:tx>
          <c:val>
            <c:numRef>
              <c:f>'40LC'!$F$3:$F$52</c:f>
              <c:numCache>
                <c:formatCode>General</c:formatCode>
                <c:ptCount val="50"/>
                <c:pt idx="0">
                  <c:v>0.9</c:v>
                </c:pt>
                <c:pt idx="1">
                  <c:v>1</c:v>
                </c:pt>
                <c:pt idx="2">
                  <c:v>1</c:v>
                </c:pt>
                <c:pt idx="3">
                  <c:v>0.7</c:v>
                </c:pt>
                <c:pt idx="4">
                  <c:v>0.7</c:v>
                </c:pt>
                <c:pt idx="5">
                  <c:v>1</c:v>
                </c:pt>
                <c:pt idx="6">
                  <c:v>1</c:v>
                </c:pt>
                <c:pt idx="7">
                  <c:v>1.1000000000000001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</c:v>
                </c:pt>
                <c:pt idx="12">
                  <c:v>1.1000000000000001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0.7</c:v>
                </c:pt>
                <c:pt idx="17">
                  <c:v>1.1000000000000001</c:v>
                </c:pt>
                <c:pt idx="18">
                  <c:v>0.9</c:v>
                </c:pt>
                <c:pt idx="19">
                  <c:v>1.1000000000000001</c:v>
                </c:pt>
                <c:pt idx="20">
                  <c:v>1</c:v>
                </c:pt>
                <c:pt idx="21">
                  <c:v>1.2</c:v>
                </c:pt>
                <c:pt idx="22">
                  <c:v>1</c:v>
                </c:pt>
                <c:pt idx="23">
                  <c:v>1</c:v>
                </c:pt>
                <c:pt idx="24">
                  <c:v>1.1000000000000001</c:v>
                </c:pt>
                <c:pt idx="25">
                  <c:v>1</c:v>
                </c:pt>
                <c:pt idx="26">
                  <c:v>1</c:v>
                </c:pt>
                <c:pt idx="27">
                  <c:v>1.1000000000000001</c:v>
                </c:pt>
                <c:pt idx="28">
                  <c:v>1.1000000000000001</c:v>
                </c:pt>
                <c:pt idx="29">
                  <c:v>1</c:v>
                </c:pt>
                <c:pt idx="30">
                  <c:v>1.1000000000000001</c:v>
                </c:pt>
                <c:pt idx="31">
                  <c:v>0.9</c:v>
                </c:pt>
                <c:pt idx="32">
                  <c:v>0.9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1.1000000000000001</c:v>
                </c:pt>
                <c:pt idx="39">
                  <c:v>1.1000000000000001</c:v>
                </c:pt>
                <c:pt idx="40">
                  <c:v>0.9</c:v>
                </c:pt>
                <c:pt idx="41">
                  <c:v>1.1000000000000001</c:v>
                </c:pt>
                <c:pt idx="42">
                  <c:v>0.6</c:v>
                </c:pt>
                <c:pt idx="43">
                  <c:v>0.7</c:v>
                </c:pt>
                <c:pt idx="44">
                  <c:v>1.1000000000000001</c:v>
                </c:pt>
                <c:pt idx="45">
                  <c:v>0.9</c:v>
                </c:pt>
                <c:pt idx="46">
                  <c:v>0.9</c:v>
                </c:pt>
                <c:pt idx="47">
                  <c:v>0.9</c:v>
                </c:pt>
                <c:pt idx="48">
                  <c:v>1.1000000000000001</c:v>
                </c:pt>
                <c:pt idx="49">
                  <c:v>0.7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'40LC'!$G$2</c:f>
              <c:strCache>
                <c:ptCount val="1"/>
                <c:pt idx="0">
                  <c:v>14</c:v>
                </c:pt>
              </c:strCache>
            </c:strRef>
          </c:tx>
          <c:val>
            <c:numRef>
              <c:f>'40LC'!$G$3:$G$52</c:f>
              <c:numCache>
                <c:formatCode>General</c:formatCode>
                <c:ptCount val="50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0.5</c:v>
                </c:pt>
                <c:pt idx="4">
                  <c:v>0.7</c:v>
                </c:pt>
                <c:pt idx="5">
                  <c:v>0.7</c:v>
                </c:pt>
                <c:pt idx="6">
                  <c:v>0.5</c:v>
                </c:pt>
                <c:pt idx="7">
                  <c:v>0.7</c:v>
                </c:pt>
                <c:pt idx="8">
                  <c:v>0.5</c:v>
                </c:pt>
                <c:pt idx="9">
                  <c:v>0.7</c:v>
                </c:pt>
                <c:pt idx="10">
                  <c:v>0.6</c:v>
                </c:pt>
                <c:pt idx="11">
                  <c:v>0.5</c:v>
                </c:pt>
                <c:pt idx="12">
                  <c:v>0.5</c:v>
                </c:pt>
                <c:pt idx="13">
                  <c:v>0.9</c:v>
                </c:pt>
                <c:pt idx="14">
                  <c:v>0.7</c:v>
                </c:pt>
                <c:pt idx="15">
                  <c:v>0.6</c:v>
                </c:pt>
                <c:pt idx="16">
                  <c:v>0.6</c:v>
                </c:pt>
                <c:pt idx="17">
                  <c:v>0.7</c:v>
                </c:pt>
                <c:pt idx="18">
                  <c:v>0.7</c:v>
                </c:pt>
                <c:pt idx="19">
                  <c:v>0.9</c:v>
                </c:pt>
                <c:pt idx="20">
                  <c:v>0.7</c:v>
                </c:pt>
                <c:pt idx="21">
                  <c:v>0.6</c:v>
                </c:pt>
                <c:pt idx="22">
                  <c:v>0.6</c:v>
                </c:pt>
                <c:pt idx="23">
                  <c:v>0.7</c:v>
                </c:pt>
                <c:pt idx="24">
                  <c:v>0.7</c:v>
                </c:pt>
                <c:pt idx="25">
                  <c:v>0.9</c:v>
                </c:pt>
                <c:pt idx="26">
                  <c:v>0.7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0.9</c:v>
                </c:pt>
                <c:pt idx="31">
                  <c:v>0.6</c:v>
                </c:pt>
                <c:pt idx="32">
                  <c:v>0.6</c:v>
                </c:pt>
                <c:pt idx="33">
                  <c:v>0.7</c:v>
                </c:pt>
                <c:pt idx="34">
                  <c:v>0.6</c:v>
                </c:pt>
                <c:pt idx="35">
                  <c:v>0.7</c:v>
                </c:pt>
                <c:pt idx="36">
                  <c:v>0.7</c:v>
                </c:pt>
                <c:pt idx="37">
                  <c:v>0.9</c:v>
                </c:pt>
                <c:pt idx="38">
                  <c:v>0.7</c:v>
                </c:pt>
                <c:pt idx="39">
                  <c:v>0.5</c:v>
                </c:pt>
                <c:pt idx="40">
                  <c:v>0.7</c:v>
                </c:pt>
                <c:pt idx="41">
                  <c:v>0.9</c:v>
                </c:pt>
                <c:pt idx="42">
                  <c:v>0.7</c:v>
                </c:pt>
                <c:pt idx="43">
                  <c:v>0.6</c:v>
                </c:pt>
                <c:pt idx="44">
                  <c:v>0.7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0.7</c:v>
                </c:pt>
                <c:pt idx="49">
                  <c:v>0.9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'40LC'!$H$2</c:f>
              <c:strCache>
                <c:ptCount val="1"/>
                <c:pt idx="0">
                  <c:v>69</c:v>
                </c:pt>
              </c:strCache>
            </c:strRef>
          </c:tx>
          <c:val>
            <c:numRef>
              <c:f>'40LC'!$H$3:$H$52</c:f>
              <c:numCache>
                <c:formatCode>General</c:formatCode>
                <c:ptCount val="50"/>
                <c:pt idx="0">
                  <c:v>0.7</c:v>
                </c:pt>
                <c:pt idx="1">
                  <c:v>0.7</c:v>
                </c:pt>
                <c:pt idx="2">
                  <c:v>0.6</c:v>
                </c:pt>
                <c:pt idx="3">
                  <c:v>0.7</c:v>
                </c:pt>
                <c:pt idx="4">
                  <c:v>0.7</c:v>
                </c:pt>
                <c:pt idx="5">
                  <c:v>0.6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0.7</c:v>
                </c:pt>
                <c:pt idx="10">
                  <c:v>0.5</c:v>
                </c:pt>
                <c:pt idx="11">
                  <c:v>0.5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0.7</c:v>
                </c:pt>
                <c:pt idx="17">
                  <c:v>0.6</c:v>
                </c:pt>
                <c:pt idx="18">
                  <c:v>0.6</c:v>
                </c:pt>
                <c:pt idx="19">
                  <c:v>0.5</c:v>
                </c:pt>
                <c:pt idx="20">
                  <c:v>0.5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0.5</c:v>
                </c:pt>
                <c:pt idx="26">
                  <c:v>0.7</c:v>
                </c:pt>
                <c:pt idx="27">
                  <c:v>0.6</c:v>
                </c:pt>
                <c:pt idx="28">
                  <c:v>0.6</c:v>
                </c:pt>
                <c:pt idx="29">
                  <c:v>0.5</c:v>
                </c:pt>
                <c:pt idx="30">
                  <c:v>0.7</c:v>
                </c:pt>
                <c:pt idx="31">
                  <c:v>0.6</c:v>
                </c:pt>
                <c:pt idx="32">
                  <c:v>0.5</c:v>
                </c:pt>
                <c:pt idx="33">
                  <c:v>0.7</c:v>
                </c:pt>
                <c:pt idx="34">
                  <c:v>0.5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0.6</c:v>
                </c:pt>
                <c:pt idx="39">
                  <c:v>0.5</c:v>
                </c:pt>
                <c:pt idx="40">
                  <c:v>0.7</c:v>
                </c:pt>
                <c:pt idx="41">
                  <c:v>0.6</c:v>
                </c:pt>
                <c:pt idx="42">
                  <c:v>0.6</c:v>
                </c:pt>
                <c:pt idx="43">
                  <c:v>0.7</c:v>
                </c:pt>
                <c:pt idx="44">
                  <c:v>0.5</c:v>
                </c:pt>
                <c:pt idx="45">
                  <c:v>0.5</c:v>
                </c:pt>
                <c:pt idx="46">
                  <c:v>0.6</c:v>
                </c:pt>
                <c:pt idx="47">
                  <c:v>0.6</c:v>
                </c:pt>
                <c:pt idx="48">
                  <c:v>0.7</c:v>
                </c:pt>
                <c:pt idx="49">
                  <c:v>0.7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'40LC'!$I$2</c:f>
              <c:strCache>
                <c:ptCount val="1"/>
                <c:pt idx="0">
                  <c:v>9</c:v>
                </c:pt>
              </c:strCache>
            </c:strRef>
          </c:tx>
          <c:val>
            <c:numRef>
              <c:f>'40LC'!$I$3:$I$52</c:f>
              <c:numCache>
                <c:formatCode>General</c:formatCode>
                <c:ptCount val="50"/>
                <c:pt idx="0">
                  <c:v>1.2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1.3</c:v>
                </c:pt>
                <c:pt idx="4">
                  <c:v>1</c:v>
                </c:pt>
                <c:pt idx="5">
                  <c:v>1.1000000000000001</c:v>
                </c:pt>
                <c:pt idx="6">
                  <c:v>1.2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0.9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1.3</c:v>
                </c:pt>
                <c:pt idx="13">
                  <c:v>1</c:v>
                </c:pt>
                <c:pt idx="14">
                  <c:v>1.2</c:v>
                </c:pt>
                <c:pt idx="15">
                  <c:v>1.3</c:v>
                </c:pt>
                <c:pt idx="16">
                  <c:v>1.5</c:v>
                </c:pt>
                <c:pt idx="17">
                  <c:v>1.3</c:v>
                </c:pt>
                <c:pt idx="18">
                  <c:v>1.3</c:v>
                </c:pt>
                <c:pt idx="19">
                  <c:v>1</c:v>
                </c:pt>
                <c:pt idx="20">
                  <c:v>1.2</c:v>
                </c:pt>
                <c:pt idx="21">
                  <c:v>1</c:v>
                </c:pt>
                <c:pt idx="22">
                  <c:v>1.2</c:v>
                </c:pt>
                <c:pt idx="23">
                  <c:v>0.9</c:v>
                </c:pt>
                <c:pt idx="24">
                  <c:v>1.1000000000000001</c:v>
                </c:pt>
                <c:pt idx="25">
                  <c:v>1.1000000000000001</c:v>
                </c:pt>
                <c:pt idx="26">
                  <c:v>1.2</c:v>
                </c:pt>
                <c:pt idx="27">
                  <c:v>1.2</c:v>
                </c:pt>
                <c:pt idx="28">
                  <c:v>1.8</c:v>
                </c:pt>
                <c:pt idx="29">
                  <c:v>1.3</c:v>
                </c:pt>
                <c:pt idx="30">
                  <c:v>1.2</c:v>
                </c:pt>
                <c:pt idx="31">
                  <c:v>1.2</c:v>
                </c:pt>
                <c:pt idx="32">
                  <c:v>1.5</c:v>
                </c:pt>
                <c:pt idx="33">
                  <c:v>1.1000000000000001</c:v>
                </c:pt>
                <c:pt idx="34">
                  <c:v>1.1000000000000001</c:v>
                </c:pt>
                <c:pt idx="35">
                  <c:v>1.6</c:v>
                </c:pt>
                <c:pt idx="36">
                  <c:v>1.3</c:v>
                </c:pt>
                <c:pt idx="37">
                  <c:v>1.1000000000000001</c:v>
                </c:pt>
                <c:pt idx="38">
                  <c:v>1</c:v>
                </c:pt>
                <c:pt idx="39">
                  <c:v>1.3</c:v>
                </c:pt>
                <c:pt idx="40">
                  <c:v>1.3</c:v>
                </c:pt>
                <c:pt idx="41">
                  <c:v>1.2</c:v>
                </c:pt>
                <c:pt idx="42">
                  <c:v>1.5</c:v>
                </c:pt>
                <c:pt idx="43">
                  <c:v>1.2</c:v>
                </c:pt>
                <c:pt idx="44">
                  <c:v>1.2</c:v>
                </c:pt>
                <c:pt idx="45">
                  <c:v>1.5</c:v>
                </c:pt>
                <c:pt idx="46">
                  <c:v>1.6</c:v>
                </c:pt>
                <c:pt idx="47">
                  <c:v>1.3</c:v>
                </c:pt>
                <c:pt idx="48">
                  <c:v>1.2</c:v>
                </c:pt>
                <c:pt idx="49">
                  <c:v>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56672"/>
        <c:axId val="81789696"/>
      </c:lineChart>
      <c:catAx>
        <c:axId val="83356672"/>
        <c:scaling>
          <c:orientation val="minMax"/>
        </c:scaling>
        <c:delete val="0"/>
        <c:axPos val="b"/>
        <c:majorTickMark val="out"/>
        <c:minorTickMark val="none"/>
        <c:tickLblPos val="nextTo"/>
        <c:crossAx val="81789696"/>
        <c:crosses val="autoZero"/>
        <c:auto val="1"/>
        <c:lblAlgn val="ctr"/>
        <c:lblOffset val="100"/>
        <c:noMultiLvlLbl val="0"/>
      </c:catAx>
      <c:valAx>
        <c:axId val="81789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356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RS</a:t>
            </a:r>
            <a:r>
              <a:rPr lang="en-GB" baseline="0"/>
              <a:t> Measurement 4</a:t>
            </a:r>
            <a:endParaRPr lang="en-GB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'4RS'!$B$3:$B$52</c:f>
              <c:numCache>
                <c:formatCode>General</c:formatCode>
                <c:ptCount val="50"/>
                <c:pt idx="0">
                  <c:v>21</c:v>
                </c:pt>
                <c:pt idx="1">
                  <c:v>20.9</c:v>
                </c:pt>
                <c:pt idx="2">
                  <c:v>21</c:v>
                </c:pt>
                <c:pt idx="3">
                  <c:v>21</c:v>
                </c:pt>
                <c:pt idx="4">
                  <c:v>21.1</c:v>
                </c:pt>
                <c:pt idx="5">
                  <c:v>21.1</c:v>
                </c:pt>
                <c:pt idx="6">
                  <c:v>21.2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20.9</c:v>
                </c:pt>
                <c:pt idx="11">
                  <c:v>21</c:v>
                </c:pt>
                <c:pt idx="12">
                  <c:v>21</c:v>
                </c:pt>
                <c:pt idx="13">
                  <c:v>21.1</c:v>
                </c:pt>
                <c:pt idx="14">
                  <c:v>20.8</c:v>
                </c:pt>
                <c:pt idx="15">
                  <c:v>21</c:v>
                </c:pt>
                <c:pt idx="16">
                  <c:v>21</c:v>
                </c:pt>
                <c:pt idx="17">
                  <c:v>21.1</c:v>
                </c:pt>
                <c:pt idx="18">
                  <c:v>21.1</c:v>
                </c:pt>
                <c:pt idx="19">
                  <c:v>21</c:v>
                </c:pt>
                <c:pt idx="20">
                  <c:v>21.1</c:v>
                </c:pt>
                <c:pt idx="21">
                  <c:v>20.9</c:v>
                </c:pt>
                <c:pt idx="22">
                  <c:v>21.2</c:v>
                </c:pt>
                <c:pt idx="23">
                  <c:v>21.1</c:v>
                </c:pt>
                <c:pt idx="24">
                  <c:v>20.9</c:v>
                </c:pt>
                <c:pt idx="25">
                  <c:v>21</c:v>
                </c:pt>
                <c:pt idx="26">
                  <c:v>21</c:v>
                </c:pt>
                <c:pt idx="27">
                  <c:v>20.9</c:v>
                </c:pt>
                <c:pt idx="28">
                  <c:v>21.1</c:v>
                </c:pt>
                <c:pt idx="29">
                  <c:v>21.1</c:v>
                </c:pt>
                <c:pt idx="30">
                  <c:v>21.2</c:v>
                </c:pt>
                <c:pt idx="31">
                  <c:v>21.1</c:v>
                </c:pt>
                <c:pt idx="32">
                  <c:v>21</c:v>
                </c:pt>
                <c:pt idx="33">
                  <c:v>21.1</c:v>
                </c:pt>
                <c:pt idx="34">
                  <c:v>21.2</c:v>
                </c:pt>
                <c:pt idx="35">
                  <c:v>21.1</c:v>
                </c:pt>
                <c:pt idx="36">
                  <c:v>21</c:v>
                </c:pt>
                <c:pt idx="37">
                  <c:v>21.1</c:v>
                </c:pt>
                <c:pt idx="38">
                  <c:v>21.1</c:v>
                </c:pt>
                <c:pt idx="39">
                  <c:v>20.9</c:v>
                </c:pt>
                <c:pt idx="40">
                  <c:v>20.9</c:v>
                </c:pt>
                <c:pt idx="41">
                  <c:v>21</c:v>
                </c:pt>
                <c:pt idx="42">
                  <c:v>21</c:v>
                </c:pt>
                <c:pt idx="43">
                  <c:v>21</c:v>
                </c:pt>
                <c:pt idx="44">
                  <c:v>21</c:v>
                </c:pt>
                <c:pt idx="45">
                  <c:v>21</c:v>
                </c:pt>
                <c:pt idx="46">
                  <c:v>21.1</c:v>
                </c:pt>
                <c:pt idx="47">
                  <c:v>20.9</c:v>
                </c:pt>
                <c:pt idx="48">
                  <c:v>21</c:v>
                </c:pt>
                <c:pt idx="49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'4RS'!$C$2</c:f>
              <c:strCache>
                <c:ptCount val="1"/>
                <c:pt idx="0">
                  <c:v>260</c:v>
                </c:pt>
              </c:strCache>
            </c:strRef>
          </c:tx>
          <c:val>
            <c:numRef>
              <c:f>'4RS'!$C$3:$C$52</c:f>
              <c:numCache>
                <c:formatCode>General</c:formatCode>
                <c:ptCount val="50"/>
                <c:pt idx="0">
                  <c:v>18.899999999999999</c:v>
                </c:pt>
                <c:pt idx="1">
                  <c:v>19.2</c:v>
                </c:pt>
                <c:pt idx="2">
                  <c:v>19.3</c:v>
                </c:pt>
                <c:pt idx="3">
                  <c:v>19.2</c:v>
                </c:pt>
                <c:pt idx="4">
                  <c:v>19.2</c:v>
                </c:pt>
                <c:pt idx="5">
                  <c:v>19.3</c:v>
                </c:pt>
                <c:pt idx="6">
                  <c:v>19</c:v>
                </c:pt>
                <c:pt idx="7">
                  <c:v>19</c:v>
                </c:pt>
                <c:pt idx="8">
                  <c:v>19.3</c:v>
                </c:pt>
                <c:pt idx="9">
                  <c:v>19.399999999999999</c:v>
                </c:pt>
                <c:pt idx="10">
                  <c:v>19.3</c:v>
                </c:pt>
                <c:pt idx="11">
                  <c:v>19.3</c:v>
                </c:pt>
                <c:pt idx="12">
                  <c:v>19.399999999999999</c:v>
                </c:pt>
                <c:pt idx="13">
                  <c:v>19.2</c:v>
                </c:pt>
                <c:pt idx="14">
                  <c:v>19</c:v>
                </c:pt>
                <c:pt idx="15">
                  <c:v>19.2</c:v>
                </c:pt>
                <c:pt idx="16">
                  <c:v>19.2</c:v>
                </c:pt>
                <c:pt idx="17">
                  <c:v>19.2</c:v>
                </c:pt>
                <c:pt idx="18">
                  <c:v>19.3</c:v>
                </c:pt>
                <c:pt idx="19">
                  <c:v>19.3</c:v>
                </c:pt>
                <c:pt idx="20">
                  <c:v>18.899999999999999</c:v>
                </c:pt>
                <c:pt idx="21">
                  <c:v>19</c:v>
                </c:pt>
                <c:pt idx="22">
                  <c:v>19.2</c:v>
                </c:pt>
                <c:pt idx="23">
                  <c:v>19</c:v>
                </c:pt>
                <c:pt idx="24">
                  <c:v>18.899999999999999</c:v>
                </c:pt>
                <c:pt idx="25">
                  <c:v>19.3</c:v>
                </c:pt>
                <c:pt idx="26">
                  <c:v>19</c:v>
                </c:pt>
                <c:pt idx="27">
                  <c:v>18.899999999999999</c:v>
                </c:pt>
                <c:pt idx="28">
                  <c:v>19.3</c:v>
                </c:pt>
                <c:pt idx="29">
                  <c:v>19</c:v>
                </c:pt>
                <c:pt idx="30">
                  <c:v>19.3</c:v>
                </c:pt>
                <c:pt idx="31">
                  <c:v>19.2</c:v>
                </c:pt>
                <c:pt idx="32">
                  <c:v>19</c:v>
                </c:pt>
                <c:pt idx="33">
                  <c:v>19.2</c:v>
                </c:pt>
                <c:pt idx="34">
                  <c:v>19.3</c:v>
                </c:pt>
                <c:pt idx="35">
                  <c:v>19.3</c:v>
                </c:pt>
                <c:pt idx="36">
                  <c:v>19.3</c:v>
                </c:pt>
                <c:pt idx="37">
                  <c:v>19.2</c:v>
                </c:pt>
                <c:pt idx="38">
                  <c:v>19.399999999999999</c:v>
                </c:pt>
                <c:pt idx="39">
                  <c:v>19</c:v>
                </c:pt>
                <c:pt idx="40">
                  <c:v>19.2</c:v>
                </c:pt>
                <c:pt idx="41">
                  <c:v>18.8</c:v>
                </c:pt>
                <c:pt idx="42">
                  <c:v>19.3</c:v>
                </c:pt>
                <c:pt idx="43">
                  <c:v>19.3</c:v>
                </c:pt>
                <c:pt idx="44">
                  <c:v>19.2</c:v>
                </c:pt>
                <c:pt idx="45">
                  <c:v>19</c:v>
                </c:pt>
                <c:pt idx="46">
                  <c:v>19.3</c:v>
                </c:pt>
                <c:pt idx="47">
                  <c:v>19.3</c:v>
                </c:pt>
                <c:pt idx="48">
                  <c:v>19.3</c:v>
                </c:pt>
                <c:pt idx="49">
                  <c:v>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'4RS'!$D$2</c:f>
              <c:strCache>
                <c:ptCount val="1"/>
                <c:pt idx="0">
                  <c:v>124</c:v>
                </c:pt>
              </c:strCache>
            </c:strRef>
          </c:tx>
          <c:val>
            <c:numRef>
              <c:f>'4RS'!$D$3:$D$52</c:f>
              <c:numCache>
                <c:formatCode>General</c:formatCode>
                <c:ptCount val="50"/>
                <c:pt idx="0">
                  <c:v>19.8</c:v>
                </c:pt>
                <c:pt idx="1">
                  <c:v>19.7</c:v>
                </c:pt>
                <c:pt idx="2">
                  <c:v>19.5</c:v>
                </c:pt>
                <c:pt idx="3">
                  <c:v>19.5</c:v>
                </c:pt>
                <c:pt idx="4">
                  <c:v>19.5</c:v>
                </c:pt>
                <c:pt idx="5">
                  <c:v>19.899999999999999</c:v>
                </c:pt>
                <c:pt idx="6">
                  <c:v>19.399999999999999</c:v>
                </c:pt>
                <c:pt idx="7">
                  <c:v>19.7</c:v>
                </c:pt>
                <c:pt idx="8">
                  <c:v>19.8</c:v>
                </c:pt>
                <c:pt idx="9">
                  <c:v>19.5</c:v>
                </c:pt>
                <c:pt idx="10">
                  <c:v>19.5</c:v>
                </c:pt>
                <c:pt idx="11">
                  <c:v>19.8</c:v>
                </c:pt>
                <c:pt idx="12">
                  <c:v>19.5</c:v>
                </c:pt>
                <c:pt idx="13">
                  <c:v>19.5</c:v>
                </c:pt>
                <c:pt idx="14">
                  <c:v>19.8</c:v>
                </c:pt>
                <c:pt idx="15">
                  <c:v>19.899999999999999</c:v>
                </c:pt>
                <c:pt idx="16">
                  <c:v>19.7</c:v>
                </c:pt>
                <c:pt idx="17">
                  <c:v>19.7</c:v>
                </c:pt>
                <c:pt idx="18">
                  <c:v>19.8</c:v>
                </c:pt>
                <c:pt idx="19">
                  <c:v>19.899999999999999</c:v>
                </c:pt>
                <c:pt idx="20">
                  <c:v>19.8</c:v>
                </c:pt>
                <c:pt idx="21">
                  <c:v>19.8</c:v>
                </c:pt>
                <c:pt idx="22">
                  <c:v>19.8</c:v>
                </c:pt>
                <c:pt idx="23">
                  <c:v>19.7</c:v>
                </c:pt>
                <c:pt idx="24">
                  <c:v>19.7</c:v>
                </c:pt>
                <c:pt idx="25">
                  <c:v>19.5</c:v>
                </c:pt>
                <c:pt idx="26">
                  <c:v>19.7</c:v>
                </c:pt>
                <c:pt idx="27">
                  <c:v>19.5</c:v>
                </c:pt>
                <c:pt idx="28">
                  <c:v>19.899999999999999</c:v>
                </c:pt>
                <c:pt idx="29">
                  <c:v>19.5</c:v>
                </c:pt>
                <c:pt idx="30">
                  <c:v>19.5</c:v>
                </c:pt>
                <c:pt idx="31">
                  <c:v>19.5</c:v>
                </c:pt>
                <c:pt idx="32">
                  <c:v>19.8</c:v>
                </c:pt>
                <c:pt idx="33">
                  <c:v>19.7</c:v>
                </c:pt>
                <c:pt idx="34">
                  <c:v>19.7</c:v>
                </c:pt>
                <c:pt idx="35">
                  <c:v>19.8</c:v>
                </c:pt>
                <c:pt idx="36">
                  <c:v>19.8</c:v>
                </c:pt>
                <c:pt idx="37">
                  <c:v>19.5</c:v>
                </c:pt>
                <c:pt idx="38">
                  <c:v>19.7</c:v>
                </c:pt>
                <c:pt idx="39">
                  <c:v>19.8</c:v>
                </c:pt>
                <c:pt idx="40">
                  <c:v>19.8</c:v>
                </c:pt>
                <c:pt idx="41">
                  <c:v>19.7</c:v>
                </c:pt>
                <c:pt idx="42">
                  <c:v>19.7</c:v>
                </c:pt>
                <c:pt idx="43">
                  <c:v>19.7</c:v>
                </c:pt>
                <c:pt idx="44">
                  <c:v>19.8</c:v>
                </c:pt>
                <c:pt idx="45">
                  <c:v>19.7</c:v>
                </c:pt>
                <c:pt idx="46">
                  <c:v>19.8</c:v>
                </c:pt>
                <c:pt idx="47">
                  <c:v>19.8</c:v>
                </c:pt>
                <c:pt idx="48">
                  <c:v>19.8</c:v>
                </c:pt>
                <c:pt idx="49">
                  <c:v>19.7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'4RS'!$E$2</c:f>
              <c:strCache>
                <c:ptCount val="1"/>
                <c:pt idx="0">
                  <c:v>254</c:v>
                </c:pt>
              </c:strCache>
            </c:strRef>
          </c:tx>
          <c:val>
            <c:numRef>
              <c:f>'4RS'!$E$3:$E$52</c:f>
              <c:numCache>
                <c:formatCode>General</c:formatCode>
                <c:ptCount val="50"/>
                <c:pt idx="0">
                  <c:v>19.8</c:v>
                </c:pt>
                <c:pt idx="1">
                  <c:v>19.8</c:v>
                </c:pt>
                <c:pt idx="2">
                  <c:v>19.7</c:v>
                </c:pt>
                <c:pt idx="3">
                  <c:v>19.7</c:v>
                </c:pt>
                <c:pt idx="4">
                  <c:v>19.5</c:v>
                </c:pt>
                <c:pt idx="5">
                  <c:v>19.5</c:v>
                </c:pt>
                <c:pt idx="6">
                  <c:v>19.7</c:v>
                </c:pt>
                <c:pt idx="7">
                  <c:v>19.399999999999999</c:v>
                </c:pt>
                <c:pt idx="8">
                  <c:v>19.5</c:v>
                </c:pt>
                <c:pt idx="9">
                  <c:v>19.5</c:v>
                </c:pt>
                <c:pt idx="10">
                  <c:v>19.7</c:v>
                </c:pt>
                <c:pt idx="11">
                  <c:v>19.5</c:v>
                </c:pt>
                <c:pt idx="12">
                  <c:v>19.399999999999999</c:v>
                </c:pt>
                <c:pt idx="13">
                  <c:v>19.5</c:v>
                </c:pt>
                <c:pt idx="14">
                  <c:v>19.8</c:v>
                </c:pt>
                <c:pt idx="15">
                  <c:v>19.5</c:v>
                </c:pt>
                <c:pt idx="16">
                  <c:v>19.5</c:v>
                </c:pt>
                <c:pt idx="17">
                  <c:v>19.5</c:v>
                </c:pt>
                <c:pt idx="18">
                  <c:v>19.7</c:v>
                </c:pt>
                <c:pt idx="19">
                  <c:v>19.7</c:v>
                </c:pt>
                <c:pt idx="20">
                  <c:v>19.7</c:v>
                </c:pt>
                <c:pt idx="21">
                  <c:v>19.5</c:v>
                </c:pt>
                <c:pt idx="22">
                  <c:v>19.399999999999999</c:v>
                </c:pt>
                <c:pt idx="23">
                  <c:v>19.7</c:v>
                </c:pt>
                <c:pt idx="24">
                  <c:v>19.399999999999999</c:v>
                </c:pt>
                <c:pt idx="25">
                  <c:v>19.3</c:v>
                </c:pt>
                <c:pt idx="26">
                  <c:v>19.5</c:v>
                </c:pt>
                <c:pt idx="27">
                  <c:v>19.7</c:v>
                </c:pt>
                <c:pt idx="28">
                  <c:v>19.399999999999999</c:v>
                </c:pt>
                <c:pt idx="29">
                  <c:v>19.7</c:v>
                </c:pt>
                <c:pt idx="30">
                  <c:v>19.399999999999999</c:v>
                </c:pt>
                <c:pt idx="31">
                  <c:v>19.399999999999999</c:v>
                </c:pt>
                <c:pt idx="32">
                  <c:v>19.7</c:v>
                </c:pt>
                <c:pt idx="33">
                  <c:v>19.399999999999999</c:v>
                </c:pt>
                <c:pt idx="34">
                  <c:v>19.5</c:v>
                </c:pt>
                <c:pt idx="35">
                  <c:v>19.399999999999999</c:v>
                </c:pt>
                <c:pt idx="36">
                  <c:v>19.7</c:v>
                </c:pt>
                <c:pt idx="37">
                  <c:v>19.5</c:v>
                </c:pt>
                <c:pt idx="38">
                  <c:v>19.399999999999999</c:v>
                </c:pt>
                <c:pt idx="39">
                  <c:v>19.7</c:v>
                </c:pt>
                <c:pt idx="40">
                  <c:v>19.5</c:v>
                </c:pt>
                <c:pt idx="41">
                  <c:v>19.7</c:v>
                </c:pt>
                <c:pt idx="42">
                  <c:v>19.399999999999999</c:v>
                </c:pt>
                <c:pt idx="43">
                  <c:v>19.7</c:v>
                </c:pt>
                <c:pt idx="44">
                  <c:v>19.5</c:v>
                </c:pt>
                <c:pt idx="45">
                  <c:v>19.5</c:v>
                </c:pt>
                <c:pt idx="46">
                  <c:v>19.3</c:v>
                </c:pt>
                <c:pt idx="47">
                  <c:v>19.5</c:v>
                </c:pt>
                <c:pt idx="48">
                  <c:v>19.5</c:v>
                </c:pt>
                <c:pt idx="49">
                  <c:v>19.7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'4RS'!$F$2</c:f>
              <c:strCache>
                <c:ptCount val="1"/>
                <c:pt idx="0">
                  <c:v>301</c:v>
                </c:pt>
              </c:strCache>
            </c:strRef>
          </c:tx>
          <c:val>
            <c:numRef>
              <c:f>'4RS'!$F$3:$F$52</c:f>
              <c:numCache>
                <c:formatCode>General</c:formatCode>
                <c:ptCount val="50"/>
                <c:pt idx="0">
                  <c:v>21.1</c:v>
                </c:pt>
                <c:pt idx="1">
                  <c:v>21</c:v>
                </c:pt>
                <c:pt idx="2">
                  <c:v>21.1</c:v>
                </c:pt>
                <c:pt idx="3">
                  <c:v>21.2</c:v>
                </c:pt>
                <c:pt idx="4">
                  <c:v>20.8</c:v>
                </c:pt>
                <c:pt idx="5">
                  <c:v>20.6</c:v>
                </c:pt>
                <c:pt idx="6">
                  <c:v>20.9</c:v>
                </c:pt>
                <c:pt idx="7">
                  <c:v>20.8</c:v>
                </c:pt>
                <c:pt idx="8">
                  <c:v>20.8</c:v>
                </c:pt>
                <c:pt idx="9">
                  <c:v>20.8</c:v>
                </c:pt>
                <c:pt idx="10">
                  <c:v>20.9</c:v>
                </c:pt>
                <c:pt idx="11">
                  <c:v>20.5</c:v>
                </c:pt>
                <c:pt idx="12">
                  <c:v>20.5</c:v>
                </c:pt>
                <c:pt idx="13">
                  <c:v>20.3</c:v>
                </c:pt>
                <c:pt idx="14">
                  <c:v>20.6</c:v>
                </c:pt>
                <c:pt idx="15">
                  <c:v>20.399999999999999</c:v>
                </c:pt>
                <c:pt idx="16">
                  <c:v>20.5</c:v>
                </c:pt>
                <c:pt idx="17">
                  <c:v>20.6</c:v>
                </c:pt>
                <c:pt idx="18">
                  <c:v>20.399999999999999</c:v>
                </c:pt>
                <c:pt idx="19">
                  <c:v>20.5</c:v>
                </c:pt>
                <c:pt idx="20">
                  <c:v>20.5</c:v>
                </c:pt>
                <c:pt idx="21">
                  <c:v>20.3</c:v>
                </c:pt>
                <c:pt idx="22">
                  <c:v>20.399999999999999</c:v>
                </c:pt>
                <c:pt idx="23">
                  <c:v>20.5</c:v>
                </c:pt>
                <c:pt idx="24">
                  <c:v>20.399999999999999</c:v>
                </c:pt>
                <c:pt idx="25">
                  <c:v>20.399999999999999</c:v>
                </c:pt>
                <c:pt idx="26">
                  <c:v>20.6</c:v>
                </c:pt>
                <c:pt idx="27">
                  <c:v>20.3</c:v>
                </c:pt>
                <c:pt idx="28">
                  <c:v>20.100000000000001</c:v>
                </c:pt>
                <c:pt idx="29">
                  <c:v>20.399999999999999</c:v>
                </c:pt>
                <c:pt idx="30">
                  <c:v>20.3</c:v>
                </c:pt>
                <c:pt idx="31">
                  <c:v>20.3</c:v>
                </c:pt>
                <c:pt idx="32">
                  <c:v>20.3</c:v>
                </c:pt>
                <c:pt idx="33">
                  <c:v>20.399999999999999</c:v>
                </c:pt>
                <c:pt idx="34">
                  <c:v>20.399999999999999</c:v>
                </c:pt>
                <c:pt idx="35">
                  <c:v>20.3</c:v>
                </c:pt>
                <c:pt idx="36">
                  <c:v>20</c:v>
                </c:pt>
                <c:pt idx="37">
                  <c:v>20.3</c:v>
                </c:pt>
                <c:pt idx="38">
                  <c:v>20.3</c:v>
                </c:pt>
                <c:pt idx="39">
                  <c:v>20.399999999999999</c:v>
                </c:pt>
                <c:pt idx="40">
                  <c:v>20.100000000000001</c:v>
                </c:pt>
                <c:pt idx="41">
                  <c:v>20.100000000000001</c:v>
                </c:pt>
                <c:pt idx="42">
                  <c:v>20.3</c:v>
                </c:pt>
                <c:pt idx="43">
                  <c:v>20.5</c:v>
                </c:pt>
                <c:pt idx="44">
                  <c:v>20.3</c:v>
                </c:pt>
                <c:pt idx="45">
                  <c:v>20.100000000000001</c:v>
                </c:pt>
                <c:pt idx="46">
                  <c:v>20.100000000000001</c:v>
                </c:pt>
                <c:pt idx="47">
                  <c:v>20.3</c:v>
                </c:pt>
                <c:pt idx="48">
                  <c:v>20.100000000000001</c:v>
                </c:pt>
                <c:pt idx="49">
                  <c:v>20.3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'4RS'!$G$2</c:f>
              <c:strCache>
                <c:ptCount val="1"/>
                <c:pt idx="0">
                  <c:v>104</c:v>
                </c:pt>
              </c:strCache>
            </c:strRef>
          </c:tx>
          <c:val>
            <c:numRef>
              <c:f>'4RS'!$G$3:$G$52</c:f>
              <c:numCache>
                <c:formatCode>General</c:formatCode>
                <c:ptCount val="50"/>
                <c:pt idx="0">
                  <c:v>20.100000000000001</c:v>
                </c:pt>
                <c:pt idx="1">
                  <c:v>19.899999999999999</c:v>
                </c:pt>
                <c:pt idx="2">
                  <c:v>19.899999999999999</c:v>
                </c:pt>
                <c:pt idx="3">
                  <c:v>20.100000000000001</c:v>
                </c:pt>
                <c:pt idx="4">
                  <c:v>19.899999999999999</c:v>
                </c:pt>
                <c:pt idx="5">
                  <c:v>19.899999999999999</c:v>
                </c:pt>
                <c:pt idx="6">
                  <c:v>20.100000000000001</c:v>
                </c:pt>
                <c:pt idx="7">
                  <c:v>20</c:v>
                </c:pt>
                <c:pt idx="8">
                  <c:v>19.899999999999999</c:v>
                </c:pt>
                <c:pt idx="9">
                  <c:v>20</c:v>
                </c:pt>
                <c:pt idx="10">
                  <c:v>20.100000000000001</c:v>
                </c:pt>
                <c:pt idx="11">
                  <c:v>20</c:v>
                </c:pt>
                <c:pt idx="12">
                  <c:v>20</c:v>
                </c:pt>
                <c:pt idx="13">
                  <c:v>19.8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19.899999999999999</c:v>
                </c:pt>
                <c:pt idx="19">
                  <c:v>20.100000000000001</c:v>
                </c:pt>
                <c:pt idx="20">
                  <c:v>20</c:v>
                </c:pt>
                <c:pt idx="21">
                  <c:v>19.899999999999999</c:v>
                </c:pt>
                <c:pt idx="22">
                  <c:v>20.100000000000001</c:v>
                </c:pt>
                <c:pt idx="23">
                  <c:v>20.100000000000001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20.100000000000001</c:v>
                </c:pt>
                <c:pt idx="29">
                  <c:v>20</c:v>
                </c:pt>
                <c:pt idx="30">
                  <c:v>20.100000000000001</c:v>
                </c:pt>
                <c:pt idx="31">
                  <c:v>20</c:v>
                </c:pt>
                <c:pt idx="32">
                  <c:v>19.899999999999999</c:v>
                </c:pt>
                <c:pt idx="33">
                  <c:v>20.100000000000001</c:v>
                </c:pt>
                <c:pt idx="34">
                  <c:v>19.899999999999999</c:v>
                </c:pt>
                <c:pt idx="35">
                  <c:v>20</c:v>
                </c:pt>
                <c:pt idx="36">
                  <c:v>19.8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19.899999999999999</c:v>
                </c:pt>
                <c:pt idx="41">
                  <c:v>20</c:v>
                </c:pt>
                <c:pt idx="42">
                  <c:v>20.100000000000001</c:v>
                </c:pt>
                <c:pt idx="43">
                  <c:v>19.899999999999999</c:v>
                </c:pt>
                <c:pt idx="44">
                  <c:v>19.899999999999999</c:v>
                </c:pt>
                <c:pt idx="45">
                  <c:v>20.100000000000001</c:v>
                </c:pt>
                <c:pt idx="46">
                  <c:v>20.100000000000001</c:v>
                </c:pt>
                <c:pt idx="47">
                  <c:v>19.899999999999999</c:v>
                </c:pt>
                <c:pt idx="48">
                  <c:v>20</c:v>
                </c:pt>
                <c:pt idx="49">
                  <c:v>20.100000000000001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'4RS'!$H$2</c:f>
              <c:strCache>
                <c:ptCount val="1"/>
                <c:pt idx="0">
                  <c:v>283</c:v>
                </c:pt>
              </c:strCache>
            </c:strRef>
          </c:tx>
          <c:val>
            <c:numRef>
              <c:f>'4RS'!$H$3:$H$52</c:f>
              <c:numCache>
                <c:formatCode>General</c:formatCode>
                <c:ptCount val="50"/>
                <c:pt idx="0">
                  <c:v>20</c:v>
                </c:pt>
                <c:pt idx="1">
                  <c:v>19.899999999999999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20.100000000000001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19.899999999999999</c:v>
                </c:pt>
                <c:pt idx="15">
                  <c:v>20.100000000000001</c:v>
                </c:pt>
                <c:pt idx="16">
                  <c:v>20.100000000000001</c:v>
                </c:pt>
                <c:pt idx="17">
                  <c:v>20</c:v>
                </c:pt>
                <c:pt idx="18">
                  <c:v>20.100000000000001</c:v>
                </c:pt>
                <c:pt idx="19">
                  <c:v>20</c:v>
                </c:pt>
                <c:pt idx="20">
                  <c:v>19.899999999999999</c:v>
                </c:pt>
                <c:pt idx="21">
                  <c:v>19.899999999999999</c:v>
                </c:pt>
                <c:pt idx="22">
                  <c:v>20.3</c:v>
                </c:pt>
                <c:pt idx="23">
                  <c:v>20.100000000000001</c:v>
                </c:pt>
                <c:pt idx="24">
                  <c:v>20</c:v>
                </c:pt>
                <c:pt idx="25">
                  <c:v>20.100000000000001</c:v>
                </c:pt>
                <c:pt idx="26">
                  <c:v>20</c:v>
                </c:pt>
                <c:pt idx="27">
                  <c:v>20</c:v>
                </c:pt>
                <c:pt idx="28">
                  <c:v>20.3</c:v>
                </c:pt>
                <c:pt idx="29">
                  <c:v>19.899999999999999</c:v>
                </c:pt>
                <c:pt idx="30">
                  <c:v>20.100000000000001</c:v>
                </c:pt>
                <c:pt idx="31">
                  <c:v>20.100000000000001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20.100000000000001</c:v>
                </c:pt>
                <c:pt idx="36">
                  <c:v>20</c:v>
                </c:pt>
                <c:pt idx="37">
                  <c:v>20.100000000000001</c:v>
                </c:pt>
                <c:pt idx="38">
                  <c:v>20.100000000000001</c:v>
                </c:pt>
                <c:pt idx="39">
                  <c:v>20</c:v>
                </c:pt>
                <c:pt idx="40">
                  <c:v>19.899999999999999</c:v>
                </c:pt>
                <c:pt idx="41">
                  <c:v>19.899999999999999</c:v>
                </c:pt>
                <c:pt idx="42">
                  <c:v>20.100000000000001</c:v>
                </c:pt>
                <c:pt idx="43">
                  <c:v>19.899999999999999</c:v>
                </c:pt>
                <c:pt idx="44">
                  <c:v>20</c:v>
                </c:pt>
                <c:pt idx="45">
                  <c:v>20</c:v>
                </c:pt>
                <c:pt idx="46">
                  <c:v>20.100000000000001</c:v>
                </c:pt>
                <c:pt idx="47">
                  <c:v>20</c:v>
                </c:pt>
                <c:pt idx="48">
                  <c:v>20.3</c:v>
                </c:pt>
                <c:pt idx="49">
                  <c:v>20.100000000000001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'4RS'!$I$2</c:f>
              <c:strCache>
                <c:ptCount val="1"/>
                <c:pt idx="0">
                  <c:v>181</c:v>
                </c:pt>
              </c:strCache>
            </c:strRef>
          </c:tx>
          <c:val>
            <c:numRef>
              <c:f>'4RS'!$I$3:$I$52</c:f>
              <c:numCache>
                <c:formatCode>General</c:formatCode>
                <c:ptCount val="50"/>
                <c:pt idx="0">
                  <c:v>18.899999999999999</c:v>
                </c:pt>
                <c:pt idx="1">
                  <c:v>18.7</c:v>
                </c:pt>
                <c:pt idx="2">
                  <c:v>18.600000000000001</c:v>
                </c:pt>
                <c:pt idx="3">
                  <c:v>18.600000000000001</c:v>
                </c:pt>
                <c:pt idx="4">
                  <c:v>19</c:v>
                </c:pt>
                <c:pt idx="5">
                  <c:v>18.7</c:v>
                </c:pt>
                <c:pt idx="6">
                  <c:v>18.600000000000001</c:v>
                </c:pt>
                <c:pt idx="7">
                  <c:v>18.7</c:v>
                </c:pt>
                <c:pt idx="8">
                  <c:v>18.7</c:v>
                </c:pt>
                <c:pt idx="9">
                  <c:v>18.8</c:v>
                </c:pt>
                <c:pt idx="10">
                  <c:v>18.3</c:v>
                </c:pt>
                <c:pt idx="11">
                  <c:v>18.899999999999999</c:v>
                </c:pt>
                <c:pt idx="12">
                  <c:v>18.7</c:v>
                </c:pt>
                <c:pt idx="13">
                  <c:v>18.600000000000001</c:v>
                </c:pt>
                <c:pt idx="14">
                  <c:v>18.7</c:v>
                </c:pt>
                <c:pt idx="15">
                  <c:v>18.600000000000001</c:v>
                </c:pt>
                <c:pt idx="16">
                  <c:v>18.3</c:v>
                </c:pt>
                <c:pt idx="17">
                  <c:v>18.8</c:v>
                </c:pt>
                <c:pt idx="18">
                  <c:v>18.600000000000001</c:v>
                </c:pt>
                <c:pt idx="19">
                  <c:v>18.2</c:v>
                </c:pt>
                <c:pt idx="20">
                  <c:v>18.399999999999999</c:v>
                </c:pt>
                <c:pt idx="21">
                  <c:v>18.600000000000001</c:v>
                </c:pt>
                <c:pt idx="22">
                  <c:v>18.399999999999999</c:v>
                </c:pt>
                <c:pt idx="23">
                  <c:v>18.2</c:v>
                </c:pt>
                <c:pt idx="24">
                  <c:v>18.600000000000001</c:v>
                </c:pt>
                <c:pt idx="25">
                  <c:v>18.399999999999999</c:v>
                </c:pt>
                <c:pt idx="26">
                  <c:v>18.600000000000001</c:v>
                </c:pt>
                <c:pt idx="27">
                  <c:v>18.7</c:v>
                </c:pt>
                <c:pt idx="28">
                  <c:v>18.600000000000001</c:v>
                </c:pt>
                <c:pt idx="29">
                  <c:v>18.600000000000001</c:v>
                </c:pt>
                <c:pt idx="30">
                  <c:v>18.399999999999999</c:v>
                </c:pt>
                <c:pt idx="31">
                  <c:v>18.7</c:v>
                </c:pt>
                <c:pt idx="32">
                  <c:v>18.600000000000001</c:v>
                </c:pt>
                <c:pt idx="33">
                  <c:v>18.399999999999999</c:v>
                </c:pt>
                <c:pt idx="34">
                  <c:v>18.600000000000001</c:v>
                </c:pt>
                <c:pt idx="35">
                  <c:v>18.3</c:v>
                </c:pt>
                <c:pt idx="36">
                  <c:v>18.399999999999999</c:v>
                </c:pt>
                <c:pt idx="37">
                  <c:v>18.7</c:v>
                </c:pt>
                <c:pt idx="38">
                  <c:v>18.3</c:v>
                </c:pt>
                <c:pt idx="39">
                  <c:v>18.399999999999999</c:v>
                </c:pt>
                <c:pt idx="40">
                  <c:v>18.7</c:v>
                </c:pt>
                <c:pt idx="41">
                  <c:v>18.3</c:v>
                </c:pt>
                <c:pt idx="42">
                  <c:v>18.3</c:v>
                </c:pt>
                <c:pt idx="43">
                  <c:v>18.399999999999999</c:v>
                </c:pt>
                <c:pt idx="44">
                  <c:v>18.3</c:v>
                </c:pt>
                <c:pt idx="45">
                  <c:v>18.2</c:v>
                </c:pt>
                <c:pt idx="46">
                  <c:v>18.2</c:v>
                </c:pt>
                <c:pt idx="47">
                  <c:v>18.2</c:v>
                </c:pt>
                <c:pt idx="48">
                  <c:v>18.399999999999999</c:v>
                </c:pt>
                <c:pt idx="49">
                  <c:v>18.100000000000001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58368"/>
        <c:axId val="60860288"/>
      </c:lineChart>
      <c:catAx>
        <c:axId val="6085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#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0860288"/>
        <c:crosses val="autoZero"/>
        <c:auto val="1"/>
        <c:lblAlgn val="ctr"/>
        <c:lblOffset val="100"/>
        <c:noMultiLvlLbl val="0"/>
      </c:catAx>
      <c:valAx>
        <c:axId val="60860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Current</a:t>
                </a:r>
                <a:r>
                  <a:rPr lang="en-GB" baseline="0"/>
                  <a:t> [pA]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0858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'40RS'!$B$2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'40RS'!$B$3:$B$52</c:f>
              <c:numCache>
                <c:formatCode>General</c:formatCode>
                <c:ptCount val="50"/>
                <c:pt idx="0">
                  <c:v>22.2</c:v>
                </c:pt>
                <c:pt idx="1">
                  <c:v>22.5</c:v>
                </c:pt>
                <c:pt idx="2">
                  <c:v>22.6</c:v>
                </c:pt>
                <c:pt idx="3">
                  <c:v>22.5</c:v>
                </c:pt>
                <c:pt idx="4">
                  <c:v>22.6</c:v>
                </c:pt>
                <c:pt idx="5">
                  <c:v>22.6</c:v>
                </c:pt>
                <c:pt idx="6">
                  <c:v>22.5</c:v>
                </c:pt>
                <c:pt idx="7">
                  <c:v>22.6</c:v>
                </c:pt>
                <c:pt idx="8">
                  <c:v>22.5</c:v>
                </c:pt>
                <c:pt idx="9">
                  <c:v>22.2</c:v>
                </c:pt>
                <c:pt idx="10">
                  <c:v>22.3</c:v>
                </c:pt>
                <c:pt idx="11">
                  <c:v>22.2</c:v>
                </c:pt>
                <c:pt idx="12">
                  <c:v>22.5</c:v>
                </c:pt>
                <c:pt idx="13">
                  <c:v>22.2</c:v>
                </c:pt>
                <c:pt idx="14">
                  <c:v>22.5</c:v>
                </c:pt>
                <c:pt idx="15">
                  <c:v>22.3</c:v>
                </c:pt>
                <c:pt idx="16">
                  <c:v>22.6</c:v>
                </c:pt>
                <c:pt idx="17">
                  <c:v>22.5</c:v>
                </c:pt>
                <c:pt idx="18">
                  <c:v>22.5</c:v>
                </c:pt>
                <c:pt idx="19">
                  <c:v>22.5</c:v>
                </c:pt>
                <c:pt idx="20">
                  <c:v>22.6</c:v>
                </c:pt>
                <c:pt idx="21">
                  <c:v>22.6</c:v>
                </c:pt>
                <c:pt idx="22">
                  <c:v>22.3</c:v>
                </c:pt>
                <c:pt idx="23">
                  <c:v>22.3</c:v>
                </c:pt>
                <c:pt idx="24">
                  <c:v>22.6</c:v>
                </c:pt>
                <c:pt idx="25">
                  <c:v>22.7</c:v>
                </c:pt>
                <c:pt idx="26">
                  <c:v>22.6</c:v>
                </c:pt>
                <c:pt idx="27">
                  <c:v>22.6</c:v>
                </c:pt>
                <c:pt idx="28">
                  <c:v>22.5</c:v>
                </c:pt>
                <c:pt idx="29">
                  <c:v>22.1</c:v>
                </c:pt>
                <c:pt idx="30">
                  <c:v>22.8</c:v>
                </c:pt>
                <c:pt idx="31">
                  <c:v>22.5</c:v>
                </c:pt>
                <c:pt idx="32">
                  <c:v>22.5</c:v>
                </c:pt>
                <c:pt idx="33">
                  <c:v>22.3</c:v>
                </c:pt>
                <c:pt idx="34">
                  <c:v>22.2</c:v>
                </c:pt>
                <c:pt idx="35">
                  <c:v>22.6</c:v>
                </c:pt>
                <c:pt idx="36">
                  <c:v>22.5</c:v>
                </c:pt>
                <c:pt idx="37">
                  <c:v>22.7</c:v>
                </c:pt>
                <c:pt idx="38">
                  <c:v>22.7</c:v>
                </c:pt>
                <c:pt idx="39">
                  <c:v>22.7</c:v>
                </c:pt>
                <c:pt idx="40">
                  <c:v>22.6</c:v>
                </c:pt>
                <c:pt idx="41">
                  <c:v>22.6</c:v>
                </c:pt>
                <c:pt idx="42">
                  <c:v>22.3</c:v>
                </c:pt>
                <c:pt idx="43">
                  <c:v>22.5</c:v>
                </c:pt>
                <c:pt idx="44">
                  <c:v>22.6</c:v>
                </c:pt>
                <c:pt idx="45">
                  <c:v>22.5</c:v>
                </c:pt>
                <c:pt idx="46">
                  <c:v>22.5</c:v>
                </c:pt>
                <c:pt idx="47">
                  <c:v>22.8</c:v>
                </c:pt>
                <c:pt idx="48">
                  <c:v>22.5</c:v>
                </c:pt>
                <c:pt idx="49">
                  <c:v>22.5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'40RS'!$C$2</c:f>
              <c:strCache>
                <c:ptCount val="1"/>
                <c:pt idx="0">
                  <c:v>101</c:v>
                </c:pt>
              </c:strCache>
            </c:strRef>
          </c:tx>
          <c:val>
            <c:numRef>
              <c:f>'40RS'!$C$3:$C$52</c:f>
              <c:numCache>
                <c:formatCode>General</c:formatCode>
                <c:ptCount val="50"/>
                <c:pt idx="0">
                  <c:v>18.899999999999999</c:v>
                </c:pt>
                <c:pt idx="1">
                  <c:v>18.899999999999999</c:v>
                </c:pt>
                <c:pt idx="2">
                  <c:v>19.3</c:v>
                </c:pt>
                <c:pt idx="3">
                  <c:v>18.899999999999999</c:v>
                </c:pt>
                <c:pt idx="4">
                  <c:v>18.899999999999999</c:v>
                </c:pt>
                <c:pt idx="5">
                  <c:v>18.899999999999999</c:v>
                </c:pt>
                <c:pt idx="6">
                  <c:v>19.2</c:v>
                </c:pt>
                <c:pt idx="7">
                  <c:v>19</c:v>
                </c:pt>
                <c:pt idx="8">
                  <c:v>19</c:v>
                </c:pt>
                <c:pt idx="9">
                  <c:v>19.2</c:v>
                </c:pt>
                <c:pt idx="10">
                  <c:v>19.2</c:v>
                </c:pt>
                <c:pt idx="11">
                  <c:v>19</c:v>
                </c:pt>
                <c:pt idx="12">
                  <c:v>19.2</c:v>
                </c:pt>
                <c:pt idx="13">
                  <c:v>19</c:v>
                </c:pt>
                <c:pt idx="14">
                  <c:v>19.3</c:v>
                </c:pt>
                <c:pt idx="15">
                  <c:v>19</c:v>
                </c:pt>
                <c:pt idx="16">
                  <c:v>18.899999999999999</c:v>
                </c:pt>
                <c:pt idx="17">
                  <c:v>19</c:v>
                </c:pt>
                <c:pt idx="18">
                  <c:v>19</c:v>
                </c:pt>
                <c:pt idx="19">
                  <c:v>18.8</c:v>
                </c:pt>
                <c:pt idx="20">
                  <c:v>19.2</c:v>
                </c:pt>
                <c:pt idx="21">
                  <c:v>19</c:v>
                </c:pt>
                <c:pt idx="22">
                  <c:v>18.899999999999999</c:v>
                </c:pt>
                <c:pt idx="23">
                  <c:v>19.2</c:v>
                </c:pt>
                <c:pt idx="24">
                  <c:v>19.2</c:v>
                </c:pt>
                <c:pt idx="25">
                  <c:v>18.899999999999999</c:v>
                </c:pt>
                <c:pt idx="26">
                  <c:v>19</c:v>
                </c:pt>
                <c:pt idx="27">
                  <c:v>19.2</c:v>
                </c:pt>
                <c:pt idx="28">
                  <c:v>19.2</c:v>
                </c:pt>
                <c:pt idx="29">
                  <c:v>19.3</c:v>
                </c:pt>
                <c:pt idx="30">
                  <c:v>19</c:v>
                </c:pt>
                <c:pt idx="31">
                  <c:v>19</c:v>
                </c:pt>
                <c:pt idx="32">
                  <c:v>19.3</c:v>
                </c:pt>
                <c:pt idx="33">
                  <c:v>19.3</c:v>
                </c:pt>
                <c:pt idx="34">
                  <c:v>19.2</c:v>
                </c:pt>
                <c:pt idx="35">
                  <c:v>18.8</c:v>
                </c:pt>
                <c:pt idx="36">
                  <c:v>18.899999999999999</c:v>
                </c:pt>
                <c:pt idx="37">
                  <c:v>18.899999999999999</c:v>
                </c:pt>
                <c:pt idx="38">
                  <c:v>19</c:v>
                </c:pt>
                <c:pt idx="39">
                  <c:v>18.899999999999999</c:v>
                </c:pt>
                <c:pt idx="40">
                  <c:v>19.2</c:v>
                </c:pt>
                <c:pt idx="41">
                  <c:v>19.2</c:v>
                </c:pt>
                <c:pt idx="42">
                  <c:v>19</c:v>
                </c:pt>
                <c:pt idx="43">
                  <c:v>19.399999999999999</c:v>
                </c:pt>
                <c:pt idx="44">
                  <c:v>19</c:v>
                </c:pt>
                <c:pt idx="45">
                  <c:v>18.899999999999999</c:v>
                </c:pt>
                <c:pt idx="46">
                  <c:v>19.3</c:v>
                </c:pt>
                <c:pt idx="47">
                  <c:v>18.8</c:v>
                </c:pt>
                <c:pt idx="48">
                  <c:v>19</c:v>
                </c:pt>
                <c:pt idx="49">
                  <c:v>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'40RS'!$D$2</c:f>
              <c:strCache>
                <c:ptCount val="1"/>
                <c:pt idx="0">
                  <c:v>61</c:v>
                </c:pt>
              </c:strCache>
            </c:strRef>
          </c:tx>
          <c:val>
            <c:numRef>
              <c:f>'40RS'!$D$3:$D$52</c:f>
              <c:numCache>
                <c:formatCode>General</c:formatCode>
                <c:ptCount val="50"/>
                <c:pt idx="0">
                  <c:v>21.7</c:v>
                </c:pt>
                <c:pt idx="1">
                  <c:v>21.6</c:v>
                </c:pt>
                <c:pt idx="2">
                  <c:v>21.5</c:v>
                </c:pt>
                <c:pt idx="3">
                  <c:v>21.5</c:v>
                </c:pt>
                <c:pt idx="4">
                  <c:v>21.4</c:v>
                </c:pt>
                <c:pt idx="5">
                  <c:v>21.4</c:v>
                </c:pt>
                <c:pt idx="6">
                  <c:v>21.2</c:v>
                </c:pt>
                <c:pt idx="7">
                  <c:v>21.2</c:v>
                </c:pt>
                <c:pt idx="8">
                  <c:v>21.2</c:v>
                </c:pt>
                <c:pt idx="9">
                  <c:v>21.4</c:v>
                </c:pt>
                <c:pt idx="10">
                  <c:v>21.1</c:v>
                </c:pt>
                <c:pt idx="11">
                  <c:v>21.2</c:v>
                </c:pt>
                <c:pt idx="12">
                  <c:v>21</c:v>
                </c:pt>
                <c:pt idx="13">
                  <c:v>21.1</c:v>
                </c:pt>
                <c:pt idx="14">
                  <c:v>21</c:v>
                </c:pt>
                <c:pt idx="15">
                  <c:v>21</c:v>
                </c:pt>
                <c:pt idx="16">
                  <c:v>20.6</c:v>
                </c:pt>
                <c:pt idx="17">
                  <c:v>20.9</c:v>
                </c:pt>
                <c:pt idx="18">
                  <c:v>20.9</c:v>
                </c:pt>
                <c:pt idx="19">
                  <c:v>20.9</c:v>
                </c:pt>
                <c:pt idx="20">
                  <c:v>20.8</c:v>
                </c:pt>
                <c:pt idx="21">
                  <c:v>20.6</c:v>
                </c:pt>
                <c:pt idx="22">
                  <c:v>20.399999999999999</c:v>
                </c:pt>
                <c:pt idx="23">
                  <c:v>20.6</c:v>
                </c:pt>
                <c:pt idx="24">
                  <c:v>20.6</c:v>
                </c:pt>
                <c:pt idx="25">
                  <c:v>20.5</c:v>
                </c:pt>
                <c:pt idx="26">
                  <c:v>20.6</c:v>
                </c:pt>
                <c:pt idx="27">
                  <c:v>20.5</c:v>
                </c:pt>
                <c:pt idx="28">
                  <c:v>20.399999999999999</c:v>
                </c:pt>
                <c:pt idx="29">
                  <c:v>20.5</c:v>
                </c:pt>
                <c:pt idx="30">
                  <c:v>20.399999999999999</c:v>
                </c:pt>
                <c:pt idx="31">
                  <c:v>20.3</c:v>
                </c:pt>
                <c:pt idx="32">
                  <c:v>20.3</c:v>
                </c:pt>
                <c:pt idx="33">
                  <c:v>20.399999999999999</c:v>
                </c:pt>
                <c:pt idx="34">
                  <c:v>20.3</c:v>
                </c:pt>
                <c:pt idx="35">
                  <c:v>20.3</c:v>
                </c:pt>
                <c:pt idx="36">
                  <c:v>20</c:v>
                </c:pt>
                <c:pt idx="37">
                  <c:v>20.100000000000001</c:v>
                </c:pt>
                <c:pt idx="38">
                  <c:v>19.899999999999999</c:v>
                </c:pt>
                <c:pt idx="39">
                  <c:v>19.899999999999999</c:v>
                </c:pt>
                <c:pt idx="40">
                  <c:v>20.3</c:v>
                </c:pt>
                <c:pt idx="41">
                  <c:v>20</c:v>
                </c:pt>
                <c:pt idx="42">
                  <c:v>20.100000000000001</c:v>
                </c:pt>
                <c:pt idx="43">
                  <c:v>19.899999999999999</c:v>
                </c:pt>
                <c:pt idx="44">
                  <c:v>19.8</c:v>
                </c:pt>
                <c:pt idx="45">
                  <c:v>20</c:v>
                </c:pt>
                <c:pt idx="46">
                  <c:v>20.3</c:v>
                </c:pt>
                <c:pt idx="47">
                  <c:v>19.7</c:v>
                </c:pt>
                <c:pt idx="48">
                  <c:v>20.100000000000001</c:v>
                </c:pt>
                <c:pt idx="49">
                  <c:v>19.899999999999999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'40RS'!$E$2</c:f>
              <c:strCache>
                <c:ptCount val="1"/>
                <c:pt idx="0">
                  <c:v>47</c:v>
                </c:pt>
              </c:strCache>
            </c:strRef>
          </c:tx>
          <c:val>
            <c:numRef>
              <c:f>'40RS'!$E$3:$E$52</c:f>
              <c:numCache>
                <c:formatCode>General</c:formatCode>
                <c:ptCount val="50"/>
                <c:pt idx="0">
                  <c:v>19.8</c:v>
                </c:pt>
                <c:pt idx="1">
                  <c:v>19.8</c:v>
                </c:pt>
                <c:pt idx="2">
                  <c:v>19.7</c:v>
                </c:pt>
                <c:pt idx="3">
                  <c:v>19.8</c:v>
                </c:pt>
                <c:pt idx="4">
                  <c:v>19.8</c:v>
                </c:pt>
                <c:pt idx="5">
                  <c:v>19.5</c:v>
                </c:pt>
                <c:pt idx="6">
                  <c:v>19.7</c:v>
                </c:pt>
                <c:pt idx="7">
                  <c:v>19.7</c:v>
                </c:pt>
                <c:pt idx="8">
                  <c:v>19.8</c:v>
                </c:pt>
                <c:pt idx="9">
                  <c:v>19.5</c:v>
                </c:pt>
                <c:pt idx="10">
                  <c:v>19.8</c:v>
                </c:pt>
                <c:pt idx="11">
                  <c:v>19.5</c:v>
                </c:pt>
                <c:pt idx="12">
                  <c:v>19.399999999999999</c:v>
                </c:pt>
                <c:pt idx="13">
                  <c:v>19.5</c:v>
                </c:pt>
                <c:pt idx="14">
                  <c:v>19.5</c:v>
                </c:pt>
                <c:pt idx="15">
                  <c:v>19.5</c:v>
                </c:pt>
                <c:pt idx="16">
                  <c:v>19.5</c:v>
                </c:pt>
                <c:pt idx="17">
                  <c:v>19.7</c:v>
                </c:pt>
                <c:pt idx="18">
                  <c:v>19.5</c:v>
                </c:pt>
                <c:pt idx="19">
                  <c:v>19.8</c:v>
                </c:pt>
                <c:pt idx="20">
                  <c:v>19.7</c:v>
                </c:pt>
                <c:pt idx="21">
                  <c:v>19.5</c:v>
                </c:pt>
                <c:pt idx="22">
                  <c:v>19.7</c:v>
                </c:pt>
                <c:pt idx="23">
                  <c:v>19.5</c:v>
                </c:pt>
                <c:pt idx="24">
                  <c:v>19.5</c:v>
                </c:pt>
                <c:pt idx="25">
                  <c:v>19.5</c:v>
                </c:pt>
                <c:pt idx="26">
                  <c:v>19.7</c:v>
                </c:pt>
                <c:pt idx="27">
                  <c:v>19.8</c:v>
                </c:pt>
                <c:pt idx="28">
                  <c:v>19.399999999999999</c:v>
                </c:pt>
                <c:pt idx="29">
                  <c:v>19.5</c:v>
                </c:pt>
                <c:pt idx="30">
                  <c:v>19.399999999999999</c:v>
                </c:pt>
                <c:pt idx="31">
                  <c:v>19.7</c:v>
                </c:pt>
                <c:pt idx="32">
                  <c:v>19.7</c:v>
                </c:pt>
                <c:pt idx="33">
                  <c:v>19.7</c:v>
                </c:pt>
                <c:pt idx="34">
                  <c:v>19.7</c:v>
                </c:pt>
                <c:pt idx="35">
                  <c:v>19.7</c:v>
                </c:pt>
                <c:pt idx="36">
                  <c:v>19.7</c:v>
                </c:pt>
                <c:pt idx="37">
                  <c:v>19.3</c:v>
                </c:pt>
                <c:pt idx="38">
                  <c:v>19.5</c:v>
                </c:pt>
                <c:pt idx="39">
                  <c:v>19.5</c:v>
                </c:pt>
                <c:pt idx="40">
                  <c:v>19.7</c:v>
                </c:pt>
                <c:pt idx="41">
                  <c:v>19.5</c:v>
                </c:pt>
                <c:pt idx="42">
                  <c:v>19.7</c:v>
                </c:pt>
                <c:pt idx="43">
                  <c:v>19.399999999999999</c:v>
                </c:pt>
                <c:pt idx="44">
                  <c:v>19.399999999999999</c:v>
                </c:pt>
                <c:pt idx="45">
                  <c:v>19.7</c:v>
                </c:pt>
                <c:pt idx="46">
                  <c:v>19.5</c:v>
                </c:pt>
                <c:pt idx="47">
                  <c:v>19.5</c:v>
                </c:pt>
                <c:pt idx="48">
                  <c:v>19.5</c:v>
                </c:pt>
                <c:pt idx="49">
                  <c:v>19.5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'40RS'!$F$2</c:f>
              <c:strCache>
                <c:ptCount val="1"/>
                <c:pt idx="0">
                  <c:v>54</c:v>
                </c:pt>
              </c:strCache>
            </c:strRef>
          </c:tx>
          <c:val>
            <c:numRef>
              <c:f>'40RS'!$F$3:$F$52</c:f>
              <c:numCache>
                <c:formatCode>General</c:formatCode>
                <c:ptCount val="50"/>
                <c:pt idx="0">
                  <c:v>19</c:v>
                </c:pt>
                <c:pt idx="1">
                  <c:v>19.2</c:v>
                </c:pt>
                <c:pt idx="2">
                  <c:v>19.2</c:v>
                </c:pt>
                <c:pt idx="3">
                  <c:v>19.5</c:v>
                </c:pt>
                <c:pt idx="4">
                  <c:v>19.399999999999999</c:v>
                </c:pt>
                <c:pt idx="5">
                  <c:v>19.3</c:v>
                </c:pt>
                <c:pt idx="6">
                  <c:v>19.399999999999999</c:v>
                </c:pt>
                <c:pt idx="7">
                  <c:v>19.5</c:v>
                </c:pt>
                <c:pt idx="8">
                  <c:v>19.5</c:v>
                </c:pt>
                <c:pt idx="9">
                  <c:v>19.5</c:v>
                </c:pt>
                <c:pt idx="10">
                  <c:v>19.8</c:v>
                </c:pt>
                <c:pt idx="11">
                  <c:v>19.399999999999999</c:v>
                </c:pt>
                <c:pt idx="12">
                  <c:v>19.7</c:v>
                </c:pt>
                <c:pt idx="13">
                  <c:v>19.899999999999999</c:v>
                </c:pt>
                <c:pt idx="14">
                  <c:v>19.5</c:v>
                </c:pt>
                <c:pt idx="15">
                  <c:v>19.8</c:v>
                </c:pt>
                <c:pt idx="16">
                  <c:v>19.899999999999999</c:v>
                </c:pt>
                <c:pt idx="17">
                  <c:v>19.7</c:v>
                </c:pt>
                <c:pt idx="18">
                  <c:v>19.8</c:v>
                </c:pt>
                <c:pt idx="19">
                  <c:v>19.8</c:v>
                </c:pt>
                <c:pt idx="20">
                  <c:v>19.7</c:v>
                </c:pt>
                <c:pt idx="21">
                  <c:v>20</c:v>
                </c:pt>
                <c:pt idx="22">
                  <c:v>19.899999999999999</c:v>
                </c:pt>
                <c:pt idx="23">
                  <c:v>20</c:v>
                </c:pt>
                <c:pt idx="24">
                  <c:v>19.8</c:v>
                </c:pt>
                <c:pt idx="25">
                  <c:v>19.8</c:v>
                </c:pt>
                <c:pt idx="26">
                  <c:v>20</c:v>
                </c:pt>
                <c:pt idx="27">
                  <c:v>19.8</c:v>
                </c:pt>
                <c:pt idx="28">
                  <c:v>20</c:v>
                </c:pt>
                <c:pt idx="29">
                  <c:v>20.100000000000001</c:v>
                </c:pt>
                <c:pt idx="30">
                  <c:v>20.100000000000001</c:v>
                </c:pt>
                <c:pt idx="31">
                  <c:v>20</c:v>
                </c:pt>
                <c:pt idx="32">
                  <c:v>20.3</c:v>
                </c:pt>
                <c:pt idx="33">
                  <c:v>20</c:v>
                </c:pt>
                <c:pt idx="34">
                  <c:v>20.100000000000001</c:v>
                </c:pt>
                <c:pt idx="35">
                  <c:v>20.3</c:v>
                </c:pt>
                <c:pt idx="36">
                  <c:v>20.399999999999999</c:v>
                </c:pt>
                <c:pt idx="37">
                  <c:v>20</c:v>
                </c:pt>
                <c:pt idx="38">
                  <c:v>20.3</c:v>
                </c:pt>
                <c:pt idx="39">
                  <c:v>20.100000000000001</c:v>
                </c:pt>
                <c:pt idx="40">
                  <c:v>20</c:v>
                </c:pt>
                <c:pt idx="41">
                  <c:v>20</c:v>
                </c:pt>
                <c:pt idx="42">
                  <c:v>20.399999999999999</c:v>
                </c:pt>
                <c:pt idx="43">
                  <c:v>20.3</c:v>
                </c:pt>
                <c:pt idx="44">
                  <c:v>20.5</c:v>
                </c:pt>
                <c:pt idx="45">
                  <c:v>20.100000000000001</c:v>
                </c:pt>
                <c:pt idx="46">
                  <c:v>20.100000000000001</c:v>
                </c:pt>
                <c:pt idx="47">
                  <c:v>20.399999999999999</c:v>
                </c:pt>
                <c:pt idx="48">
                  <c:v>20.100000000000001</c:v>
                </c:pt>
                <c:pt idx="49">
                  <c:v>20.399999999999999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'40RS'!$G$2</c:f>
              <c:strCache>
                <c:ptCount val="1"/>
                <c:pt idx="0">
                  <c:v>14</c:v>
                </c:pt>
              </c:strCache>
            </c:strRef>
          </c:tx>
          <c:val>
            <c:numRef>
              <c:f>'40RS'!$G$3:$G$52</c:f>
              <c:numCache>
                <c:formatCode>General</c:formatCode>
                <c:ptCount val="50"/>
                <c:pt idx="0">
                  <c:v>20.6</c:v>
                </c:pt>
                <c:pt idx="1">
                  <c:v>20.8</c:v>
                </c:pt>
                <c:pt idx="2">
                  <c:v>20.9</c:v>
                </c:pt>
                <c:pt idx="3">
                  <c:v>20.6</c:v>
                </c:pt>
                <c:pt idx="4">
                  <c:v>20.6</c:v>
                </c:pt>
                <c:pt idx="5">
                  <c:v>20.8</c:v>
                </c:pt>
                <c:pt idx="6">
                  <c:v>20.6</c:v>
                </c:pt>
                <c:pt idx="7">
                  <c:v>20.8</c:v>
                </c:pt>
                <c:pt idx="8">
                  <c:v>20.6</c:v>
                </c:pt>
                <c:pt idx="9">
                  <c:v>20.399999999999999</c:v>
                </c:pt>
                <c:pt idx="10">
                  <c:v>20.399999999999999</c:v>
                </c:pt>
                <c:pt idx="11">
                  <c:v>20.399999999999999</c:v>
                </c:pt>
                <c:pt idx="12">
                  <c:v>20.399999999999999</c:v>
                </c:pt>
                <c:pt idx="13">
                  <c:v>20.3</c:v>
                </c:pt>
                <c:pt idx="14">
                  <c:v>20.399999999999999</c:v>
                </c:pt>
                <c:pt idx="15">
                  <c:v>20.399999999999999</c:v>
                </c:pt>
                <c:pt idx="16">
                  <c:v>20.5</c:v>
                </c:pt>
                <c:pt idx="17">
                  <c:v>20.100000000000001</c:v>
                </c:pt>
                <c:pt idx="18">
                  <c:v>20.399999999999999</c:v>
                </c:pt>
                <c:pt idx="19">
                  <c:v>20.399999999999999</c:v>
                </c:pt>
                <c:pt idx="20">
                  <c:v>20.100000000000001</c:v>
                </c:pt>
                <c:pt idx="21">
                  <c:v>20.3</c:v>
                </c:pt>
                <c:pt idx="22">
                  <c:v>20.399999999999999</c:v>
                </c:pt>
                <c:pt idx="23">
                  <c:v>20.399999999999999</c:v>
                </c:pt>
                <c:pt idx="24">
                  <c:v>20.3</c:v>
                </c:pt>
                <c:pt idx="25">
                  <c:v>20.399999999999999</c:v>
                </c:pt>
                <c:pt idx="26">
                  <c:v>20.100000000000001</c:v>
                </c:pt>
                <c:pt idx="27">
                  <c:v>20.100000000000001</c:v>
                </c:pt>
                <c:pt idx="28">
                  <c:v>20.5</c:v>
                </c:pt>
                <c:pt idx="29">
                  <c:v>20.3</c:v>
                </c:pt>
                <c:pt idx="30">
                  <c:v>20.5</c:v>
                </c:pt>
                <c:pt idx="31">
                  <c:v>20.399999999999999</c:v>
                </c:pt>
                <c:pt idx="32">
                  <c:v>20.100000000000001</c:v>
                </c:pt>
                <c:pt idx="33">
                  <c:v>20.100000000000001</c:v>
                </c:pt>
                <c:pt idx="34">
                  <c:v>20.100000000000001</c:v>
                </c:pt>
                <c:pt idx="35">
                  <c:v>20.399999999999999</c:v>
                </c:pt>
                <c:pt idx="36">
                  <c:v>20.5</c:v>
                </c:pt>
                <c:pt idx="37">
                  <c:v>20.399999999999999</c:v>
                </c:pt>
                <c:pt idx="38">
                  <c:v>20.399999999999999</c:v>
                </c:pt>
                <c:pt idx="39">
                  <c:v>20.399999999999999</c:v>
                </c:pt>
                <c:pt idx="40">
                  <c:v>20.3</c:v>
                </c:pt>
                <c:pt idx="41">
                  <c:v>20.100000000000001</c:v>
                </c:pt>
                <c:pt idx="42">
                  <c:v>20.3</c:v>
                </c:pt>
                <c:pt idx="43">
                  <c:v>20.399999999999999</c:v>
                </c:pt>
                <c:pt idx="44">
                  <c:v>20.399999999999999</c:v>
                </c:pt>
                <c:pt idx="45">
                  <c:v>20.3</c:v>
                </c:pt>
                <c:pt idx="46">
                  <c:v>20.399999999999999</c:v>
                </c:pt>
                <c:pt idx="47">
                  <c:v>20.399999999999999</c:v>
                </c:pt>
                <c:pt idx="48">
                  <c:v>20.3</c:v>
                </c:pt>
                <c:pt idx="49">
                  <c:v>20.5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'40RS'!$H$2</c:f>
              <c:strCache>
                <c:ptCount val="1"/>
                <c:pt idx="0">
                  <c:v>69</c:v>
                </c:pt>
              </c:strCache>
            </c:strRef>
          </c:tx>
          <c:val>
            <c:numRef>
              <c:f>'40RS'!$H$3:$H$52</c:f>
              <c:numCache>
                <c:formatCode>General</c:formatCode>
                <c:ptCount val="50"/>
                <c:pt idx="0">
                  <c:v>19.8</c:v>
                </c:pt>
                <c:pt idx="1">
                  <c:v>20</c:v>
                </c:pt>
                <c:pt idx="2">
                  <c:v>20.100000000000001</c:v>
                </c:pt>
                <c:pt idx="3">
                  <c:v>19.899999999999999</c:v>
                </c:pt>
                <c:pt idx="4">
                  <c:v>20</c:v>
                </c:pt>
                <c:pt idx="5">
                  <c:v>20.100000000000001</c:v>
                </c:pt>
                <c:pt idx="6">
                  <c:v>20.100000000000001</c:v>
                </c:pt>
                <c:pt idx="7">
                  <c:v>20</c:v>
                </c:pt>
                <c:pt idx="8">
                  <c:v>19.899999999999999</c:v>
                </c:pt>
                <c:pt idx="9">
                  <c:v>19.899999999999999</c:v>
                </c:pt>
                <c:pt idx="10">
                  <c:v>19.899999999999999</c:v>
                </c:pt>
                <c:pt idx="11">
                  <c:v>19.8</c:v>
                </c:pt>
                <c:pt idx="12">
                  <c:v>20</c:v>
                </c:pt>
                <c:pt idx="13">
                  <c:v>19.8</c:v>
                </c:pt>
                <c:pt idx="14">
                  <c:v>20</c:v>
                </c:pt>
                <c:pt idx="15">
                  <c:v>19.8</c:v>
                </c:pt>
                <c:pt idx="16">
                  <c:v>19.899999999999999</c:v>
                </c:pt>
                <c:pt idx="17">
                  <c:v>19.899999999999999</c:v>
                </c:pt>
                <c:pt idx="18">
                  <c:v>20.100000000000001</c:v>
                </c:pt>
                <c:pt idx="19">
                  <c:v>19.899999999999999</c:v>
                </c:pt>
                <c:pt idx="20">
                  <c:v>20</c:v>
                </c:pt>
                <c:pt idx="21">
                  <c:v>20</c:v>
                </c:pt>
                <c:pt idx="22">
                  <c:v>19.8</c:v>
                </c:pt>
                <c:pt idx="23">
                  <c:v>19.8</c:v>
                </c:pt>
                <c:pt idx="24">
                  <c:v>20.100000000000001</c:v>
                </c:pt>
                <c:pt idx="25">
                  <c:v>19.899999999999999</c:v>
                </c:pt>
                <c:pt idx="26">
                  <c:v>20</c:v>
                </c:pt>
                <c:pt idx="27">
                  <c:v>19.899999999999999</c:v>
                </c:pt>
                <c:pt idx="28">
                  <c:v>19.899999999999999</c:v>
                </c:pt>
                <c:pt idx="29">
                  <c:v>19.8</c:v>
                </c:pt>
                <c:pt idx="30">
                  <c:v>20</c:v>
                </c:pt>
                <c:pt idx="31">
                  <c:v>19.899999999999999</c:v>
                </c:pt>
                <c:pt idx="32">
                  <c:v>19.899999999999999</c:v>
                </c:pt>
                <c:pt idx="33">
                  <c:v>19.899999999999999</c:v>
                </c:pt>
                <c:pt idx="34">
                  <c:v>19.8</c:v>
                </c:pt>
                <c:pt idx="35">
                  <c:v>19.899999999999999</c:v>
                </c:pt>
                <c:pt idx="36">
                  <c:v>19.899999999999999</c:v>
                </c:pt>
                <c:pt idx="37">
                  <c:v>19.899999999999999</c:v>
                </c:pt>
                <c:pt idx="38">
                  <c:v>19.899999999999999</c:v>
                </c:pt>
                <c:pt idx="39">
                  <c:v>20</c:v>
                </c:pt>
                <c:pt idx="40">
                  <c:v>20</c:v>
                </c:pt>
                <c:pt idx="41">
                  <c:v>19.899999999999999</c:v>
                </c:pt>
                <c:pt idx="42">
                  <c:v>19.8</c:v>
                </c:pt>
                <c:pt idx="43">
                  <c:v>20</c:v>
                </c:pt>
                <c:pt idx="44">
                  <c:v>19.899999999999999</c:v>
                </c:pt>
                <c:pt idx="45">
                  <c:v>19.899999999999999</c:v>
                </c:pt>
                <c:pt idx="46">
                  <c:v>20</c:v>
                </c:pt>
                <c:pt idx="47">
                  <c:v>19.899999999999999</c:v>
                </c:pt>
                <c:pt idx="48">
                  <c:v>20</c:v>
                </c:pt>
                <c:pt idx="49">
                  <c:v>20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'40RS'!$I$2</c:f>
              <c:strCache>
                <c:ptCount val="1"/>
                <c:pt idx="0">
                  <c:v>9</c:v>
                </c:pt>
              </c:strCache>
            </c:strRef>
          </c:tx>
          <c:val>
            <c:numRef>
              <c:f>'40RS'!$I$3:$I$52</c:f>
              <c:numCache>
                <c:formatCode>General</c:formatCode>
                <c:ptCount val="50"/>
                <c:pt idx="0">
                  <c:v>19.2</c:v>
                </c:pt>
                <c:pt idx="1">
                  <c:v>18.899999999999999</c:v>
                </c:pt>
                <c:pt idx="2">
                  <c:v>18.899999999999999</c:v>
                </c:pt>
                <c:pt idx="3">
                  <c:v>19.2</c:v>
                </c:pt>
                <c:pt idx="4">
                  <c:v>18.899999999999999</c:v>
                </c:pt>
                <c:pt idx="5">
                  <c:v>19.3</c:v>
                </c:pt>
                <c:pt idx="6">
                  <c:v>19.2</c:v>
                </c:pt>
                <c:pt idx="7">
                  <c:v>18.899999999999999</c:v>
                </c:pt>
                <c:pt idx="8">
                  <c:v>18.8</c:v>
                </c:pt>
                <c:pt idx="9">
                  <c:v>19</c:v>
                </c:pt>
                <c:pt idx="10">
                  <c:v>19</c:v>
                </c:pt>
                <c:pt idx="11">
                  <c:v>19.2</c:v>
                </c:pt>
                <c:pt idx="12">
                  <c:v>19</c:v>
                </c:pt>
                <c:pt idx="13">
                  <c:v>19.3</c:v>
                </c:pt>
                <c:pt idx="14">
                  <c:v>19.2</c:v>
                </c:pt>
                <c:pt idx="15">
                  <c:v>18.899999999999999</c:v>
                </c:pt>
                <c:pt idx="16">
                  <c:v>18.899999999999999</c:v>
                </c:pt>
                <c:pt idx="17">
                  <c:v>19</c:v>
                </c:pt>
                <c:pt idx="18">
                  <c:v>19</c:v>
                </c:pt>
                <c:pt idx="19">
                  <c:v>18.8</c:v>
                </c:pt>
                <c:pt idx="20">
                  <c:v>18.8</c:v>
                </c:pt>
                <c:pt idx="21">
                  <c:v>19.3</c:v>
                </c:pt>
                <c:pt idx="22">
                  <c:v>18.899999999999999</c:v>
                </c:pt>
                <c:pt idx="23">
                  <c:v>19.3</c:v>
                </c:pt>
                <c:pt idx="24">
                  <c:v>19.3</c:v>
                </c:pt>
                <c:pt idx="25">
                  <c:v>19.2</c:v>
                </c:pt>
                <c:pt idx="26">
                  <c:v>19</c:v>
                </c:pt>
                <c:pt idx="27">
                  <c:v>19.2</c:v>
                </c:pt>
                <c:pt idx="28">
                  <c:v>19</c:v>
                </c:pt>
                <c:pt idx="29">
                  <c:v>19.399999999999999</c:v>
                </c:pt>
                <c:pt idx="30">
                  <c:v>18.7</c:v>
                </c:pt>
                <c:pt idx="31">
                  <c:v>18.8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18.8</c:v>
                </c:pt>
                <c:pt idx="36">
                  <c:v>18.8</c:v>
                </c:pt>
                <c:pt idx="37">
                  <c:v>19</c:v>
                </c:pt>
                <c:pt idx="38">
                  <c:v>19.2</c:v>
                </c:pt>
                <c:pt idx="39">
                  <c:v>18.8</c:v>
                </c:pt>
                <c:pt idx="40">
                  <c:v>18.899999999999999</c:v>
                </c:pt>
                <c:pt idx="41">
                  <c:v>19.3</c:v>
                </c:pt>
                <c:pt idx="42">
                  <c:v>18.8</c:v>
                </c:pt>
                <c:pt idx="43">
                  <c:v>18.899999999999999</c:v>
                </c:pt>
                <c:pt idx="44">
                  <c:v>18.899999999999999</c:v>
                </c:pt>
                <c:pt idx="45">
                  <c:v>18.7</c:v>
                </c:pt>
                <c:pt idx="46">
                  <c:v>19.2</c:v>
                </c:pt>
                <c:pt idx="47">
                  <c:v>19.2</c:v>
                </c:pt>
                <c:pt idx="48">
                  <c:v>19.3</c:v>
                </c:pt>
                <c:pt idx="49">
                  <c:v>18.7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85248"/>
        <c:axId val="82891136"/>
      </c:lineChart>
      <c:catAx>
        <c:axId val="82885248"/>
        <c:scaling>
          <c:orientation val="minMax"/>
        </c:scaling>
        <c:delete val="0"/>
        <c:axPos val="b"/>
        <c:majorTickMark val="out"/>
        <c:minorTickMark val="none"/>
        <c:tickLblPos val="nextTo"/>
        <c:crossAx val="82891136"/>
        <c:crosses val="autoZero"/>
        <c:auto val="1"/>
        <c:lblAlgn val="ctr"/>
        <c:lblOffset val="100"/>
        <c:noMultiLvlLbl val="0"/>
      </c:catAx>
      <c:valAx>
        <c:axId val="82891136"/>
        <c:scaling>
          <c:orientation val="minMax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885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RS</a:t>
            </a:r>
            <a:r>
              <a:rPr lang="en-GB" baseline="0"/>
              <a:t> Measurement 41</a:t>
            </a:r>
            <a:endParaRPr lang="en-GB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'41RS'!$B$2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'41RS'!$B$3:$B$52</c:f>
              <c:numCache>
                <c:formatCode>General</c:formatCode>
                <c:ptCount val="50"/>
                <c:pt idx="0">
                  <c:v>22</c:v>
                </c:pt>
                <c:pt idx="1">
                  <c:v>21.7</c:v>
                </c:pt>
                <c:pt idx="2">
                  <c:v>21.9</c:v>
                </c:pt>
                <c:pt idx="3">
                  <c:v>22.1</c:v>
                </c:pt>
                <c:pt idx="4">
                  <c:v>21.7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21.6</c:v>
                </c:pt>
                <c:pt idx="9">
                  <c:v>21.7</c:v>
                </c:pt>
                <c:pt idx="10">
                  <c:v>21.7</c:v>
                </c:pt>
                <c:pt idx="11">
                  <c:v>21.9</c:v>
                </c:pt>
                <c:pt idx="12">
                  <c:v>21.6</c:v>
                </c:pt>
                <c:pt idx="13">
                  <c:v>21.7</c:v>
                </c:pt>
                <c:pt idx="14">
                  <c:v>21.7</c:v>
                </c:pt>
                <c:pt idx="15">
                  <c:v>21.7</c:v>
                </c:pt>
                <c:pt idx="16">
                  <c:v>21.7</c:v>
                </c:pt>
                <c:pt idx="17">
                  <c:v>21.9</c:v>
                </c:pt>
                <c:pt idx="18">
                  <c:v>21.7</c:v>
                </c:pt>
                <c:pt idx="19">
                  <c:v>21.9</c:v>
                </c:pt>
                <c:pt idx="20">
                  <c:v>21.9</c:v>
                </c:pt>
                <c:pt idx="21">
                  <c:v>21.9</c:v>
                </c:pt>
                <c:pt idx="22">
                  <c:v>21.9</c:v>
                </c:pt>
                <c:pt idx="23">
                  <c:v>22</c:v>
                </c:pt>
                <c:pt idx="24">
                  <c:v>22</c:v>
                </c:pt>
                <c:pt idx="25">
                  <c:v>21.9</c:v>
                </c:pt>
                <c:pt idx="26">
                  <c:v>21.6</c:v>
                </c:pt>
                <c:pt idx="27">
                  <c:v>22.1</c:v>
                </c:pt>
                <c:pt idx="28">
                  <c:v>21.7</c:v>
                </c:pt>
                <c:pt idx="29">
                  <c:v>21.9</c:v>
                </c:pt>
                <c:pt idx="30">
                  <c:v>21.7</c:v>
                </c:pt>
                <c:pt idx="31">
                  <c:v>21.9</c:v>
                </c:pt>
                <c:pt idx="32">
                  <c:v>21.6</c:v>
                </c:pt>
                <c:pt idx="33">
                  <c:v>21.9</c:v>
                </c:pt>
                <c:pt idx="34">
                  <c:v>21.6</c:v>
                </c:pt>
                <c:pt idx="35">
                  <c:v>21.7</c:v>
                </c:pt>
                <c:pt idx="36">
                  <c:v>22</c:v>
                </c:pt>
                <c:pt idx="37">
                  <c:v>21.9</c:v>
                </c:pt>
                <c:pt idx="38">
                  <c:v>21.9</c:v>
                </c:pt>
                <c:pt idx="39">
                  <c:v>21.6</c:v>
                </c:pt>
                <c:pt idx="40">
                  <c:v>22</c:v>
                </c:pt>
                <c:pt idx="41">
                  <c:v>21.7</c:v>
                </c:pt>
                <c:pt idx="42">
                  <c:v>21.9</c:v>
                </c:pt>
                <c:pt idx="43">
                  <c:v>22</c:v>
                </c:pt>
                <c:pt idx="44">
                  <c:v>21.5</c:v>
                </c:pt>
                <c:pt idx="45">
                  <c:v>21.7</c:v>
                </c:pt>
                <c:pt idx="46">
                  <c:v>21.6</c:v>
                </c:pt>
                <c:pt idx="47">
                  <c:v>21.6</c:v>
                </c:pt>
                <c:pt idx="48">
                  <c:v>21.6</c:v>
                </c:pt>
                <c:pt idx="49">
                  <c:v>21.9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'41RS'!$D$2</c:f>
              <c:strCache>
                <c:ptCount val="1"/>
                <c:pt idx="0">
                  <c:v>6</c:v>
                </c:pt>
              </c:strCache>
            </c:strRef>
          </c:tx>
          <c:val>
            <c:numRef>
              <c:f>'41RS'!$D$3:$D$52</c:f>
              <c:numCache>
                <c:formatCode>General</c:formatCode>
                <c:ptCount val="50"/>
                <c:pt idx="0">
                  <c:v>27.5</c:v>
                </c:pt>
                <c:pt idx="1">
                  <c:v>27.3</c:v>
                </c:pt>
                <c:pt idx="2">
                  <c:v>27.3</c:v>
                </c:pt>
                <c:pt idx="3">
                  <c:v>27.2</c:v>
                </c:pt>
                <c:pt idx="4">
                  <c:v>27.2</c:v>
                </c:pt>
                <c:pt idx="5">
                  <c:v>27.1</c:v>
                </c:pt>
                <c:pt idx="6">
                  <c:v>27.3</c:v>
                </c:pt>
                <c:pt idx="7">
                  <c:v>27.2</c:v>
                </c:pt>
                <c:pt idx="8">
                  <c:v>27.2</c:v>
                </c:pt>
                <c:pt idx="9">
                  <c:v>27.5</c:v>
                </c:pt>
                <c:pt idx="10">
                  <c:v>27.3</c:v>
                </c:pt>
                <c:pt idx="11">
                  <c:v>27.2</c:v>
                </c:pt>
                <c:pt idx="12">
                  <c:v>27.2</c:v>
                </c:pt>
                <c:pt idx="13">
                  <c:v>27.2</c:v>
                </c:pt>
                <c:pt idx="14">
                  <c:v>27.2</c:v>
                </c:pt>
                <c:pt idx="15">
                  <c:v>27.5</c:v>
                </c:pt>
                <c:pt idx="16">
                  <c:v>27.1</c:v>
                </c:pt>
                <c:pt idx="17">
                  <c:v>27.3</c:v>
                </c:pt>
                <c:pt idx="18">
                  <c:v>27.2</c:v>
                </c:pt>
                <c:pt idx="19">
                  <c:v>27.1</c:v>
                </c:pt>
                <c:pt idx="20">
                  <c:v>27.2</c:v>
                </c:pt>
                <c:pt idx="21">
                  <c:v>27.3</c:v>
                </c:pt>
                <c:pt idx="22">
                  <c:v>27.2</c:v>
                </c:pt>
                <c:pt idx="23">
                  <c:v>27.6</c:v>
                </c:pt>
                <c:pt idx="24">
                  <c:v>26.9</c:v>
                </c:pt>
                <c:pt idx="25">
                  <c:v>27.2</c:v>
                </c:pt>
                <c:pt idx="26">
                  <c:v>27.3</c:v>
                </c:pt>
                <c:pt idx="27">
                  <c:v>27.5</c:v>
                </c:pt>
                <c:pt idx="28">
                  <c:v>27.5</c:v>
                </c:pt>
                <c:pt idx="29">
                  <c:v>27.1</c:v>
                </c:pt>
                <c:pt idx="30">
                  <c:v>27.5</c:v>
                </c:pt>
                <c:pt idx="31">
                  <c:v>27.5</c:v>
                </c:pt>
                <c:pt idx="32">
                  <c:v>27</c:v>
                </c:pt>
                <c:pt idx="33">
                  <c:v>27.2</c:v>
                </c:pt>
                <c:pt idx="34">
                  <c:v>27.1</c:v>
                </c:pt>
                <c:pt idx="35">
                  <c:v>27.2</c:v>
                </c:pt>
                <c:pt idx="36">
                  <c:v>27.2</c:v>
                </c:pt>
                <c:pt idx="37">
                  <c:v>27.1</c:v>
                </c:pt>
                <c:pt idx="38">
                  <c:v>27</c:v>
                </c:pt>
                <c:pt idx="39">
                  <c:v>27.1</c:v>
                </c:pt>
                <c:pt idx="40">
                  <c:v>27.2</c:v>
                </c:pt>
                <c:pt idx="41">
                  <c:v>27.2</c:v>
                </c:pt>
                <c:pt idx="42">
                  <c:v>27.1</c:v>
                </c:pt>
                <c:pt idx="43">
                  <c:v>27.2</c:v>
                </c:pt>
                <c:pt idx="44">
                  <c:v>27.2</c:v>
                </c:pt>
                <c:pt idx="45">
                  <c:v>27.3</c:v>
                </c:pt>
                <c:pt idx="46">
                  <c:v>27.1</c:v>
                </c:pt>
                <c:pt idx="47">
                  <c:v>27</c:v>
                </c:pt>
                <c:pt idx="48">
                  <c:v>27.3</c:v>
                </c:pt>
                <c:pt idx="49">
                  <c:v>27.1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'41RS'!$E$2</c:f>
              <c:strCache>
                <c:ptCount val="1"/>
                <c:pt idx="0">
                  <c:v>243</c:v>
                </c:pt>
              </c:strCache>
            </c:strRef>
          </c:tx>
          <c:val>
            <c:numRef>
              <c:f>'41RS'!$E$3:$E$52</c:f>
              <c:numCache>
                <c:formatCode>General</c:formatCode>
                <c:ptCount val="50"/>
                <c:pt idx="0">
                  <c:v>21.6</c:v>
                </c:pt>
                <c:pt idx="1">
                  <c:v>21.6</c:v>
                </c:pt>
                <c:pt idx="2">
                  <c:v>21.4</c:v>
                </c:pt>
                <c:pt idx="3">
                  <c:v>21.2</c:v>
                </c:pt>
                <c:pt idx="4">
                  <c:v>21.4</c:v>
                </c:pt>
                <c:pt idx="5">
                  <c:v>21.2</c:v>
                </c:pt>
                <c:pt idx="6">
                  <c:v>21.1</c:v>
                </c:pt>
                <c:pt idx="7">
                  <c:v>21.4</c:v>
                </c:pt>
                <c:pt idx="8">
                  <c:v>21.4</c:v>
                </c:pt>
                <c:pt idx="9">
                  <c:v>21.1</c:v>
                </c:pt>
                <c:pt idx="10">
                  <c:v>21.2</c:v>
                </c:pt>
                <c:pt idx="11">
                  <c:v>21.2</c:v>
                </c:pt>
                <c:pt idx="12">
                  <c:v>21.1</c:v>
                </c:pt>
                <c:pt idx="13">
                  <c:v>21</c:v>
                </c:pt>
                <c:pt idx="14">
                  <c:v>20.9</c:v>
                </c:pt>
                <c:pt idx="15">
                  <c:v>21</c:v>
                </c:pt>
                <c:pt idx="16">
                  <c:v>20.8</c:v>
                </c:pt>
                <c:pt idx="17">
                  <c:v>21</c:v>
                </c:pt>
                <c:pt idx="18">
                  <c:v>21</c:v>
                </c:pt>
                <c:pt idx="19">
                  <c:v>20.8</c:v>
                </c:pt>
                <c:pt idx="20">
                  <c:v>20.9</c:v>
                </c:pt>
                <c:pt idx="21">
                  <c:v>20.8</c:v>
                </c:pt>
                <c:pt idx="22">
                  <c:v>20.9</c:v>
                </c:pt>
                <c:pt idx="23">
                  <c:v>20.9</c:v>
                </c:pt>
                <c:pt idx="24">
                  <c:v>20.6</c:v>
                </c:pt>
                <c:pt idx="25">
                  <c:v>20.5</c:v>
                </c:pt>
                <c:pt idx="26">
                  <c:v>20.8</c:v>
                </c:pt>
                <c:pt idx="27">
                  <c:v>20.6</c:v>
                </c:pt>
                <c:pt idx="28">
                  <c:v>20.6</c:v>
                </c:pt>
                <c:pt idx="29">
                  <c:v>20.6</c:v>
                </c:pt>
                <c:pt idx="30">
                  <c:v>20.5</c:v>
                </c:pt>
                <c:pt idx="31">
                  <c:v>20.399999999999999</c:v>
                </c:pt>
                <c:pt idx="32">
                  <c:v>20.6</c:v>
                </c:pt>
                <c:pt idx="33">
                  <c:v>20.6</c:v>
                </c:pt>
                <c:pt idx="34">
                  <c:v>20.5</c:v>
                </c:pt>
                <c:pt idx="35">
                  <c:v>20.5</c:v>
                </c:pt>
                <c:pt idx="36">
                  <c:v>20.5</c:v>
                </c:pt>
                <c:pt idx="37">
                  <c:v>20.3</c:v>
                </c:pt>
                <c:pt idx="38">
                  <c:v>20.399999999999999</c:v>
                </c:pt>
                <c:pt idx="39">
                  <c:v>20.5</c:v>
                </c:pt>
                <c:pt idx="40">
                  <c:v>20.399999999999999</c:v>
                </c:pt>
                <c:pt idx="41">
                  <c:v>20.399999999999999</c:v>
                </c:pt>
                <c:pt idx="42">
                  <c:v>20.3</c:v>
                </c:pt>
                <c:pt idx="43">
                  <c:v>20.100000000000001</c:v>
                </c:pt>
                <c:pt idx="44">
                  <c:v>20.399999999999999</c:v>
                </c:pt>
                <c:pt idx="45">
                  <c:v>20.3</c:v>
                </c:pt>
                <c:pt idx="46">
                  <c:v>20.3</c:v>
                </c:pt>
                <c:pt idx="47">
                  <c:v>20.399999999999999</c:v>
                </c:pt>
                <c:pt idx="48">
                  <c:v>20.3</c:v>
                </c:pt>
                <c:pt idx="49">
                  <c:v>20.100000000000001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'41RS'!$F$2</c:f>
              <c:strCache>
                <c:ptCount val="1"/>
                <c:pt idx="0">
                  <c:v>38</c:v>
                </c:pt>
              </c:strCache>
            </c:strRef>
          </c:tx>
          <c:val>
            <c:numRef>
              <c:f>'41RS'!$F$3:$F$52</c:f>
              <c:numCache>
                <c:formatCode>General</c:formatCode>
                <c:ptCount val="50"/>
                <c:pt idx="0">
                  <c:v>20.5</c:v>
                </c:pt>
                <c:pt idx="1">
                  <c:v>20.6</c:v>
                </c:pt>
                <c:pt idx="2">
                  <c:v>21</c:v>
                </c:pt>
                <c:pt idx="3">
                  <c:v>21</c:v>
                </c:pt>
                <c:pt idx="4">
                  <c:v>20.9</c:v>
                </c:pt>
                <c:pt idx="5">
                  <c:v>20.8</c:v>
                </c:pt>
                <c:pt idx="6">
                  <c:v>20.8</c:v>
                </c:pt>
                <c:pt idx="7">
                  <c:v>20.8</c:v>
                </c:pt>
                <c:pt idx="8">
                  <c:v>20.9</c:v>
                </c:pt>
                <c:pt idx="9">
                  <c:v>20.5</c:v>
                </c:pt>
                <c:pt idx="10">
                  <c:v>20.9</c:v>
                </c:pt>
                <c:pt idx="11">
                  <c:v>20.8</c:v>
                </c:pt>
                <c:pt idx="12">
                  <c:v>20.8</c:v>
                </c:pt>
                <c:pt idx="13">
                  <c:v>20.8</c:v>
                </c:pt>
                <c:pt idx="14">
                  <c:v>20.8</c:v>
                </c:pt>
                <c:pt idx="15">
                  <c:v>20.6</c:v>
                </c:pt>
                <c:pt idx="16">
                  <c:v>21</c:v>
                </c:pt>
                <c:pt idx="17">
                  <c:v>20.9</c:v>
                </c:pt>
                <c:pt idx="18">
                  <c:v>20.9</c:v>
                </c:pt>
                <c:pt idx="19">
                  <c:v>20.8</c:v>
                </c:pt>
                <c:pt idx="20">
                  <c:v>20.8</c:v>
                </c:pt>
                <c:pt idx="21">
                  <c:v>20.5</c:v>
                </c:pt>
                <c:pt idx="22">
                  <c:v>21</c:v>
                </c:pt>
                <c:pt idx="23">
                  <c:v>20.6</c:v>
                </c:pt>
                <c:pt idx="24">
                  <c:v>21</c:v>
                </c:pt>
                <c:pt idx="25">
                  <c:v>20.6</c:v>
                </c:pt>
                <c:pt idx="26">
                  <c:v>20.6</c:v>
                </c:pt>
                <c:pt idx="27">
                  <c:v>20.5</c:v>
                </c:pt>
                <c:pt idx="28">
                  <c:v>20.6</c:v>
                </c:pt>
                <c:pt idx="29">
                  <c:v>20.6</c:v>
                </c:pt>
                <c:pt idx="30">
                  <c:v>20.5</c:v>
                </c:pt>
                <c:pt idx="31">
                  <c:v>20.6</c:v>
                </c:pt>
                <c:pt idx="32">
                  <c:v>20.9</c:v>
                </c:pt>
                <c:pt idx="33">
                  <c:v>20.5</c:v>
                </c:pt>
                <c:pt idx="34">
                  <c:v>20.8</c:v>
                </c:pt>
                <c:pt idx="35">
                  <c:v>20.9</c:v>
                </c:pt>
                <c:pt idx="36">
                  <c:v>20.6</c:v>
                </c:pt>
                <c:pt idx="37">
                  <c:v>20.5</c:v>
                </c:pt>
                <c:pt idx="38">
                  <c:v>20.9</c:v>
                </c:pt>
                <c:pt idx="39">
                  <c:v>20.9</c:v>
                </c:pt>
                <c:pt idx="40">
                  <c:v>20.6</c:v>
                </c:pt>
                <c:pt idx="41">
                  <c:v>20.8</c:v>
                </c:pt>
                <c:pt idx="42">
                  <c:v>20.8</c:v>
                </c:pt>
                <c:pt idx="43">
                  <c:v>20.5</c:v>
                </c:pt>
                <c:pt idx="44">
                  <c:v>20.6</c:v>
                </c:pt>
                <c:pt idx="45">
                  <c:v>20.5</c:v>
                </c:pt>
                <c:pt idx="46">
                  <c:v>20.6</c:v>
                </c:pt>
                <c:pt idx="47">
                  <c:v>20.8</c:v>
                </c:pt>
                <c:pt idx="48">
                  <c:v>20.6</c:v>
                </c:pt>
                <c:pt idx="49">
                  <c:v>20.6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'41RS'!$G$2</c:f>
              <c:strCache>
                <c:ptCount val="1"/>
                <c:pt idx="0">
                  <c:v>51</c:v>
                </c:pt>
              </c:strCache>
            </c:strRef>
          </c:tx>
          <c:val>
            <c:numRef>
              <c:f>'41RS'!$G$3:$G$52</c:f>
              <c:numCache>
                <c:formatCode>General</c:formatCode>
                <c:ptCount val="50"/>
                <c:pt idx="0">
                  <c:v>20.9</c:v>
                </c:pt>
                <c:pt idx="1">
                  <c:v>20.8</c:v>
                </c:pt>
                <c:pt idx="2">
                  <c:v>21</c:v>
                </c:pt>
                <c:pt idx="3">
                  <c:v>20.9</c:v>
                </c:pt>
                <c:pt idx="4">
                  <c:v>21</c:v>
                </c:pt>
                <c:pt idx="5">
                  <c:v>20.8</c:v>
                </c:pt>
                <c:pt idx="6">
                  <c:v>20.9</c:v>
                </c:pt>
                <c:pt idx="7">
                  <c:v>20.8</c:v>
                </c:pt>
                <c:pt idx="8">
                  <c:v>20.9</c:v>
                </c:pt>
                <c:pt idx="9">
                  <c:v>21</c:v>
                </c:pt>
                <c:pt idx="10">
                  <c:v>20.8</c:v>
                </c:pt>
                <c:pt idx="11">
                  <c:v>20.8</c:v>
                </c:pt>
                <c:pt idx="12">
                  <c:v>20.9</c:v>
                </c:pt>
                <c:pt idx="13">
                  <c:v>21</c:v>
                </c:pt>
                <c:pt idx="14">
                  <c:v>20.9</c:v>
                </c:pt>
                <c:pt idx="15">
                  <c:v>20.6</c:v>
                </c:pt>
                <c:pt idx="16">
                  <c:v>20.8</c:v>
                </c:pt>
                <c:pt idx="17">
                  <c:v>20.5</c:v>
                </c:pt>
                <c:pt idx="18">
                  <c:v>20.6</c:v>
                </c:pt>
                <c:pt idx="19">
                  <c:v>20.8</c:v>
                </c:pt>
                <c:pt idx="20">
                  <c:v>20.6</c:v>
                </c:pt>
                <c:pt idx="21">
                  <c:v>20.8</c:v>
                </c:pt>
                <c:pt idx="22">
                  <c:v>20.6</c:v>
                </c:pt>
                <c:pt idx="23">
                  <c:v>20.6</c:v>
                </c:pt>
                <c:pt idx="24">
                  <c:v>21</c:v>
                </c:pt>
                <c:pt idx="25">
                  <c:v>20.9</c:v>
                </c:pt>
                <c:pt idx="26">
                  <c:v>20.5</c:v>
                </c:pt>
                <c:pt idx="27">
                  <c:v>20.6</c:v>
                </c:pt>
                <c:pt idx="28">
                  <c:v>20.5</c:v>
                </c:pt>
                <c:pt idx="29">
                  <c:v>20.6</c:v>
                </c:pt>
                <c:pt idx="30">
                  <c:v>20.6</c:v>
                </c:pt>
                <c:pt idx="31">
                  <c:v>20.5</c:v>
                </c:pt>
                <c:pt idx="32">
                  <c:v>20.6</c:v>
                </c:pt>
                <c:pt idx="33">
                  <c:v>20.8</c:v>
                </c:pt>
                <c:pt idx="34">
                  <c:v>20.8</c:v>
                </c:pt>
                <c:pt idx="35">
                  <c:v>20.9</c:v>
                </c:pt>
                <c:pt idx="36">
                  <c:v>20.8</c:v>
                </c:pt>
                <c:pt idx="37">
                  <c:v>20.8</c:v>
                </c:pt>
                <c:pt idx="38">
                  <c:v>20.6</c:v>
                </c:pt>
                <c:pt idx="39">
                  <c:v>20.6</c:v>
                </c:pt>
                <c:pt idx="40">
                  <c:v>20.6</c:v>
                </c:pt>
                <c:pt idx="41">
                  <c:v>20.8</c:v>
                </c:pt>
                <c:pt idx="42">
                  <c:v>20.8</c:v>
                </c:pt>
                <c:pt idx="43">
                  <c:v>20.8</c:v>
                </c:pt>
                <c:pt idx="44">
                  <c:v>20.8</c:v>
                </c:pt>
                <c:pt idx="45">
                  <c:v>20.6</c:v>
                </c:pt>
                <c:pt idx="46">
                  <c:v>20.8</c:v>
                </c:pt>
                <c:pt idx="47">
                  <c:v>20.6</c:v>
                </c:pt>
                <c:pt idx="48">
                  <c:v>20.6</c:v>
                </c:pt>
                <c:pt idx="49">
                  <c:v>20.8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'41RS'!$H$2</c:f>
              <c:strCache>
                <c:ptCount val="1"/>
                <c:pt idx="0">
                  <c:v>285</c:v>
                </c:pt>
              </c:strCache>
            </c:strRef>
          </c:tx>
          <c:val>
            <c:numRef>
              <c:f>'41RS'!$H$3:$H$52</c:f>
              <c:numCache>
                <c:formatCode>General</c:formatCode>
                <c:ptCount val="50"/>
                <c:pt idx="0">
                  <c:v>22.9</c:v>
                </c:pt>
                <c:pt idx="1">
                  <c:v>22.8</c:v>
                </c:pt>
                <c:pt idx="2">
                  <c:v>22.8</c:v>
                </c:pt>
                <c:pt idx="3">
                  <c:v>22.6</c:v>
                </c:pt>
                <c:pt idx="4">
                  <c:v>22.6</c:v>
                </c:pt>
                <c:pt idx="5">
                  <c:v>22.3</c:v>
                </c:pt>
                <c:pt idx="6">
                  <c:v>22.3</c:v>
                </c:pt>
                <c:pt idx="7">
                  <c:v>22.2</c:v>
                </c:pt>
                <c:pt idx="8">
                  <c:v>22.1</c:v>
                </c:pt>
                <c:pt idx="9">
                  <c:v>22.1</c:v>
                </c:pt>
                <c:pt idx="10">
                  <c:v>21.7</c:v>
                </c:pt>
                <c:pt idx="11">
                  <c:v>21.7</c:v>
                </c:pt>
                <c:pt idx="12">
                  <c:v>21.7</c:v>
                </c:pt>
                <c:pt idx="13">
                  <c:v>21.7</c:v>
                </c:pt>
                <c:pt idx="14">
                  <c:v>21.6</c:v>
                </c:pt>
                <c:pt idx="15">
                  <c:v>21.6</c:v>
                </c:pt>
                <c:pt idx="16">
                  <c:v>21.7</c:v>
                </c:pt>
                <c:pt idx="17">
                  <c:v>21.6</c:v>
                </c:pt>
                <c:pt idx="18">
                  <c:v>21.7</c:v>
                </c:pt>
                <c:pt idx="19">
                  <c:v>21.6</c:v>
                </c:pt>
                <c:pt idx="20">
                  <c:v>21.5</c:v>
                </c:pt>
                <c:pt idx="21">
                  <c:v>21.6</c:v>
                </c:pt>
                <c:pt idx="22">
                  <c:v>21.2</c:v>
                </c:pt>
                <c:pt idx="23">
                  <c:v>21.5</c:v>
                </c:pt>
                <c:pt idx="24">
                  <c:v>21.9</c:v>
                </c:pt>
                <c:pt idx="25">
                  <c:v>21.9</c:v>
                </c:pt>
                <c:pt idx="26">
                  <c:v>21.5</c:v>
                </c:pt>
                <c:pt idx="27">
                  <c:v>21.4</c:v>
                </c:pt>
                <c:pt idx="28">
                  <c:v>21.5</c:v>
                </c:pt>
                <c:pt idx="29">
                  <c:v>21.1</c:v>
                </c:pt>
                <c:pt idx="30">
                  <c:v>21.4</c:v>
                </c:pt>
                <c:pt idx="31">
                  <c:v>21.1</c:v>
                </c:pt>
                <c:pt idx="32">
                  <c:v>21</c:v>
                </c:pt>
                <c:pt idx="33">
                  <c:v>21.4</c:v>
                </c:pt>
                <c:pt idx="34">
                  <c:v>21.2</c:v>
                </c:pt>
                <c:pt idx="35">
                  <c:v>21.4</c:v>
                </c:pt>
                <c:pt idx="36">
                  <c:v>21.2</c:v>
                </c:pt>
                <c:pt idx="37">
                  <c:v>21.2</c:v>
                </c:pt>
                <c:pt idx="38">
                  <c:v>21.2</c:v>
                </c:pt>
                <c:pt idx="39">
                  <c:v>21</c:v>
                </c:pt>
                <c:pt idx="40">
                  <c:v>21.1</c:v>
                </c:pt>
                <c:pt idx="41">
                  <c:v>20.9</c:v>
                </c:pt>
                <c:pt idx="42">
                  <c:v>21.1</c:v>
                </c:pt>
                <c:pt idx="43">
                  <c:v>21</c:v>
                </c:pt>
                <c:pt idx="44">
                  <c:v>20.8</c:v>
                </c:pt>
                <c:pt idx="45">
                  <c:v>21</c:v>
                </c:pt>
                <c:pt idx="46">
                  <c:v>21</c:v>
                </c:pt>
                <c:pt idx="47">
                  <c:v>20.9</c:v>
                </c:pt>
                <c:pt idx="48">
                  <c:v>20.9</c:v>
                </c:pt>
                <c:pt idx="49">
                  <c:v>20.9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89824"/>
        <c:axId val="82991744"/>
      </c:lineChart>
      <c:catAx>
        <c:axId val="8298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#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2991744"/>
        <c:crosses val="autoZero"/>
        <c:auto val="1"/>
        <c:lblAlgn val="ctr"/>
        <c:lblOffset val="100"/>
        <c:noMultiLvlLbl val="0"/>
      </c:catAx>
      <c:valAx>
        <c:axId val="82991744"/>
        <c:scaling>
          <c:orientation val="minMax"/>
          <c:min val="1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Current</a:t>
                </a:r>
                <a:r>
                  <a:rPr lang="en-GB" baseline="0"/>
                  <a:t> [pA]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2989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'42LC'!$B$2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'42LC'!$B$3:$B$52</c:f>
              <c:numCache>
                <c:formatCode>General</c:formatCode>
                <c:ptCount val="50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0.5</c:v>
                </c:pt>
                <c:pt idx="4">
                  <c:v>0.4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0.5</c:v>
                </c:pt>
                <c:pt idx="9">
                  <c:v>0.7</c:v>
                </c:pt>
                <c:pt idx="10">
                  <c:v>0.4</c:v>
                </c:pt>
                <c:pt idx="11">
                  <c:v>0.5</c:v>
                </c:pt>
                <c:pt idx="12">
                  <c:v>0.4</c:v>
                </c:pt>
                <c:pt idx="13">
                  <c:v>0.6</c:v>
                </c:pt>
                <c:pt idx="14">
                  <c:v>0.4</c:v>
                </c:pt>
                <c:pt idx="15">
                  <c:v>0.4</c:v>
                </c:pt>
                <c:pt idx="16">
                  <c:v>0.5</c:v>
                </c:pt>
                <c:pt idx="17">
                  <c:v>0.6</c:v>
                </c:pt>
                <c:pt idx="18">
                  <c:v>0.7</c:v>
                </c:pt>
                <c:pt idx="19">
                  <c:v>0.7</c:v>
                </c:pt>
                <c:pt idx="20">
                  <c:v>0.6</c:v>
                </c:pt>
                <c:pt idx="21">
                  <c:v>0.5</c:v>
                </c:pt>
                <c:pt idx="22">
                  <c:v>0.6</c:v>
                </c:pt>
                <c:pt idx="23">
                  <c:v>0.6</c:v>
                </c:pt>
                <c:pt idx="24">
                  <c:v>0.7</c:v>
                </c:pt>
                <c:pt idx="25">
                  <c:v>0.4</c:v>
                </c:pt>
                <c:pt idx="26">
                  <c:v>0.6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0.2</c:v>
                </c:pt>
                <c:pt idx="31">
                  <c:v>0.5</c:v>
                </c:pt>
                <c:pt idx="32">
                  <c:v>0.5</c:v>
                </c:pt>
                <c:pt idx="33">
                  <c:v>0.9</c:v>
                </c:pt>
                <c:pt idx="34">
                  <c:v>0.6</c:v>
                </c:pt>
                <c:pt idx="35">
                  <c:v>0.4</c:v>
                </c:pt>
                <c:pt idx="36">
                  <c:v>0.4</c:v>
                </c:pt>
                <c:pt idx="37">
                  <c:v>0.5</c:v>
                </c:pt>
                <c:pt idx="38">
                  <c:v>0.7</c:v>
                </c:pt>
                <c:pt idx="39">
                  <c:v>0.6</c:v>
                </c:pt>
                <c:pt idx="40">
                  <c:v>0.6</c:v>
                </c:pt>
                <c:pt idx="41">
                  <c:v>0.4</c:v>
                </c:pt>
                <c:pt idx="42">
                  <c:v>0.6</c:v>
                </c:pt>
                <c:pt idx="43">
                  <c:v>0.6</c:v>
                </c:pt>
                <c:pt idx="44">
                  <c:v>0.7</c:v>
                </c:pt>
                <c:pt idx="45">
                  <c:v>0.4</c:v>
                </c:pt>
                <c:pt idx="46">
                  <c:v>0.4</c:v>
                </c:pt>
                <c:pt idx="47">
                  <c:v>0.7</c:v>
                </c:pt>
                <c:pt idx="48">
                  <c:v>0.4</c:v>
                </c:pt>
                <c:pt idx="49">
                  <c:v>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'42LC'!$D$2</c:f>
              <c:strCache>
                <c:ptCount val="1"/>
                <c:pt idx="0">
                  <c:v>141</c:v>
                </c:pt>
              </c:strCache>
            </c:strRef>
          </c:tx>
          <c:val>
            <c:numRef>
              <c:f>'42LC'!$D$3:$D$52</c:f>
              <c:numCache>
                <c:formatCode>General</c:formatCode>
                <c:ptCount val="50"/>
                <c:pt idx="0">
                  <c:v>0.7</c:v>
                </c:pt>
                <c:pt idx="1">
                  <c:v>0.7</c:v>
                </c:pt>
                <c:pt idx="2">
                  <c:v>0.5</c:v>
                </c:pt>
                <c:pt idx="3">
                  <c:v>0.6</c:v>
                </c:pt>
                <c:pt idx="4">
                  <c:v>0.6</c:v>
                </c:pt>
                <c:pt idx="5">
                  <c:v>0.7</c:v>
                </c:pt>
                <c:pt idx="6">
                  <c:v>0.6</c:v>
                </c:pt>
                <c:pt idx="7">
                  <c:v>0.9</c:v>
                </c:pt>
                <c:pt idx="8">
                  <c:v>0.7</c:v>
                </c:pt>
                <c:pt idx="9">
                  <c:v>0.7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0.7</c:v>
                </c:pt>
                <c:pt idx="14">
                  <c:v>0.6</c:v>
                </c:pt>
                <c:pt idx="15">
                  <c:v>0.6</c:v>
                </c:pt>
                <c:pt idx="16">
                  <c:v>0.7</c:v>
                </c:pt>
                <c:pt idx="17">
                  <c:v>0.9</c:v>
                </c:pt>
                <c:pt idx="18">
                  <c:v>0.6</c:v>
                </c:pt>
                <c:pt idx="19">
                  <c:v>0.6</c:v>
                </c:pt>
                <c:pt idx="20">
                  <c:v>0.5</c:v>
                </c:pt>
                <c:pt idx="21">
                  <c:v>0.6</c:v>
                </c:pt>
                <c:pt idx="22">
                  <c:v>0.7</c:v>
                </c:pt>
                <c:pt idx="23">
                  <c:v>0.7</c:v>
                </c:pt>
                <c:pt idx="24">
                  <c:v>0.6</c:v>
                </c:pt>
                <c:pt idx="25">
                  <c:v>0.5</c:v>
                </c:pt>
                <c:pt idx="26">
                  <c:v>0.7</c:v>
                </c:pt>
                <c:pt idx="27">
                  <c:v>0.4</c:v>
                </c:pt>
                <c:pt idx="28">
                  <c:v>0.6</c:v>
                </c:pt>
                <c:pt idx="29">
                  <c:v>0.7</c:v>
                </c:pt>
                <c:pt idx="30">
                  <c:v>0.5</c:v>
                </c:pt>
                <c:pt idx="31">
                  <c:v>0.5</c:v>
                </c:pt>
                <c:pt idx="32">
                  <c:v>0.4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  <c:pt idx="36">
                  <c:v>0.5</c:v>
                </c:pt>
                <c:pt idx="37">
                  <c:v>0.6</c:v>
                </c:pt>
                <c:pt idx="38">
                  <c:v>0.7</c:v>
                </c:pt>
                <c:pt idx="39">
                  <c:v>0.5</c:v>
                </c:pt>
                <c:pt idx="40">
                  <c:v>0.6</c:v>
                </c:pt>
                <c:pt idx="41">
                  <c:v>0.7</c:v>
                </c:pt>
                <c:pt idx="42">
                  <c:v>0.7</c:v>
                </c:pt>
                <c:pt idx="43">
                  <c:v>0.5</c:v>
                </c:pt>
                <c:pt idx="44">
                  <c:v>0.6</c:v>
                </c:pt>
                <c:pt idx="45">
                  <c:v>0.6</c:v>
                </c:pt>
                <c:pt idx="46">
                  <c:v>0.7</c:v>
                </c:pt>
                <c:pt idx="47">
                  <c:v>0.6</c:v>
                </c:pt>
                <c:pt idx="48">
                  <c:v>0.7</c:v>
                </c:pt>
                <c:pt idx="49">
                  <c:v>0.5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'42LC'!$E$2</c:f>
              <c:strCache>
                <c:ptCount val="1"/>
                <c:pt idx="0">
                  <c:v>233</c:v>
                </c:pt>
              </c:strCache>
            </c:strRef>
          </c:tx>
          <c:val>
            <c:numRef>
              <c:f>'42LC'!$E$3:$E$52</c:f>
              <c:numCache>
                <c:formatCode>General</c:formatCode>
                <c:ptCount val="50"/>
                <c:pt idx="0">
                  <c:v>0.1</c:v>
                </c:pt>
                <c:pt idx="1">
                  <c:v>0.2</c:v>
                </c:pt>
                <c:pt idx="2">
                  <c:v>0.1</c:v>
                </c:pt>
                <c:pt idx="3">
                  <c:v>0.1</c:v>
                </c:pt>
                <c:pt idx="4">
                  <c:v>0.2</c:v>
                </c:pt>
                <c:pt idx="5">
                  <c:v>0.2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0.1</c:v>
                </c:pt>
                <c:pt idx="10">
                  <c:v>0.4</c:v>
                </c:pt>
                <c:pt idx="11">
                  <c:v>0.4</c:v>
                </c:pt>
                <c:pt idx="12">
                  <c:v>0.2</c:v>
                </c:pt>
                <c:pt idx="13">
                  <c:v>0.4</c:v>
                </c:pt>
                <c:pt idx="14">
                  <c:v>0.2</c:v>
                </c:pt>
                <c:pt idx="15">
                  <c:v>0.4</c:v>
                </c:pt>
                <c:pt idx="16">
                  <c:v>0.4</c:v>
                </c:pt>
                <c:pt idx="17">
                  <c:v>0.2</c:v>
                </c:pt>
                <c:pt idx="18">
                  <c:v>0.1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0.1</c:v>
                </c:pt>
                <c:pt idx="23">
                  <c:v>0.2</c:v>
                </c:pt>
                <c:pt idx="24">
                  <c:v>0.1</c:v>
                </c:pt>
                <c:pt idx="25">
                  <c:v>0.2</c:v>
                </c:pt>
                <c:pt idx="26">
                  <c:v>0.4</c:v>
                </c:pt>
                <c:pt idx="27">
                  <c:v>0.1</c:v>
                </c:pt>
                <c:pt idx="28">
                  <c:v>0.1</c:v>
                </c:pt>
                <c:pt idx="29">
                  <c:v>0.4</c:v>
                </c:pt>
                <c:pt idx="30">
                  <c:v>0.4</c:v>
                </c:pt>
                <c:pt idx="31">
                  <c:v>0.2</c:v>
                </c:pt>
                <c:pt idx="32">
                  <c:v>0.4</c:v>
                </c:pt>
                <c:pt idx="33">
                  <c:v>0.4</c:v>
                </c:pt>
                <c:pt idx="34">
                  <c:v>0.1</c:v>
                </c:pt>
                <c:pt idx="35">
                  <c:v>0.5</c:v>
                </c:pt>
                <c:pt idx="36">
                  <c:v>0.4</c:v>
                </c:pt>
                <c:pt idx="37">
                  <c:v>0.4</c:v>
                </c:pt>
                <c:pt idx="38">
                  <c:v>0.4</c:v>
                </c:pt>
                <c:pt idx="39">
                  <c:v>0.2</c:v>
                </c:pt>
                <c:pt idx="40">
                  <c:v>0.4</c:v>
                </c:pt>
                <c:pt idx="41">
                  <c:v>0.4</c:v>
                </c:pt>
                <c:pt idx="42">
                  <c:v>0.4</c:v>
                </c:pt>
                <c:pt idx="43">
                  <c:v>0.2</c:v>
                </c:pt>
                <c:pt idx="44">
                  <c:v>0.4</c:v>
                </c:pt>
                <c:pt idx="45">
                  <c:v>0.5</c:v>
                </c:pt>
                <c:pt idx="46">
                  <c:v>0.4</c:v>
                </c:pt>
                <c:pt idx="47">
                  <c:v>0.2</c:v>
                </c:pt>
                <c:pt idx="48">
                  <c:v>0.4</c:v>
                </c:pt>
                <c:pt idx="49">
                  <c:v>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'42LC'!$F$2</c:f>
              <c:strCache>
                <c:ptCount val="1"/>
                <c:pt idx="0">
                  <c:v>256</c:v>
                </c:pt>
              </c:strCache>
            </c:strRef>
          </c:tx>
          <c:val>
            <c:numRef>
              <c:f>'42LC'!$F$3:$F$52</c:f>
              <c:numCache>
                <c:formatCode>General</c:formatCode>
                <c:ptCount val="50"/>
                <c:pt idx="0">
                  <c:v>0.7</c:v>
                </c:pt>
                <c:pt idx="1">
                  <c:v>0.5</c:v>
                </c:pt>
                <c:pt idx="2">
                  <c:v>1</c:v>
                </c:pt>
                <c:pt idx="3">
                  <c:v>0.9</c:v>
                </c:pt>
                <c:pt idx="4">
                  <c:v>0.9</c:v>
                </c:pt>
                <c:pt idx="5">
                  <c:v>0.7</c:v>
                </c:pt>
                <c:pt idx="6">
                  <c:v>0.7</c:v>
                </c:pt>
                <c:pt idx="7">
                  <c:v>0.9</c:v>
                </c:pt>
                <c:pt idx="8">
                  <c:v>0.7</c:v>
                </c:pt>
                <c:pt idx="9">
                  <c:v>0.7</c:v>
                </c:pt>
                <c:pt idx="10">
                  <c:v>0.9</c:v>
                </c:pt>
                <c:pt idx="11">
                  <c:v>1</c:v>
                </c:pt>
                <c:pt idx="12">
                  <c:v>0.7</c:v>
                </c:pt>
                <c:pt idx="13">
                  <c:v>1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0.5</c:v>
                </c:pt>
                <c:pt idx="18">
                  <c:v>0.7</c:v>
                </c:pt>
                <c:pt idx="19">
                  <c:v>0.6</c:v>
                </c:pt>
                <c:pt idx="20">
                  <c:v>0.7</c:v>
                </c:pt>
                <c:pt idx="21">
                  <c:v>0.9</c:v>
                </c:pt>
                <c:pt idx="22">
                  <c:v>0.7</c:v>
                </c:pt>
                <c:pt idx="23">
                  <c:v>0.7</c:v>
                </c:pt>
                <c:pt idx="24">
                  <c:v>0.9</c:v>
                </c:pt>
                <c:pt idx="25">
                  <c:v>1.1000000000000001</c:v>
                </c:pt>
                <c:pt idx="26">
                  <c:v>0.7</c:v>
                </c:pt>
                <c:pt idx="27">
                  <c:v>0.7</c:v>
                </c:pt>
                <c:pt idx="28">
                  <c:v>0.7</c:v>
                </c:pt>
                <c:pt idx="29">
                  <c:v>0.7</c:v>
                </c:pt>
                <c:pt idx="30">
                  <c:v>0.9</c:v>
                </c:pt>
                <c:pt idx="31">
                  <c:v>0.7</c:v>
                </c:pt>
                <c:pt idx="32">
                  <c:v>1.1000000000000001</c:v>
                </c:pt>
                <c:pt idx="33">
                  <c:v>0.7</c:v>
                </c:pt>
                <c:pt idx="34">
                  <c:v>0.7</c:v>
                </c:pt>
                <c:pt idx="35">
                  <c:v>0.9</c:v>
                </c:pt>
                <c:pt idx="36">
                  <c:v>1.1000000000000001</c:v>
                </c:pt>
                <c:pt idx="37">
                  <c:v>0.7</c:v>
                </c:pt>
                <c:pt idx="38">
                  <c:v>0.9</c:v>
                </c:pt>
                <c:pt idx="39">
                  <c:v>0.7</c:v>
                </c:pt>
                <c:pt idx="40">
                  <c:v>0.6</c:v>
                </c:pt>
                <c:pt idx="41">
                  <c:v>0.7</c:v>
                </c:pt>
                <c:pt idx="42">
                  <c:v>1</c:v>
                </c:pt>
                <c:pt idx="43">
                  <c:v>0.9</c:v>
                </c:pt>
                <c:pt idx="44">
                  <c:v>1</c:v>
                </c:pt>
                <c:pt idx="45">
                  <c:v>0.9</c:v>
                </c:pt>
                <c:pt idx="46">
                  <c:v>0.7</c:v>
                </c:pt>
                <c:pt idx="47">
                  <c:v>0.7</c:v>
                </c:pt>
                <c:pt idx="48">
                  <c:v>1</c:v>
                </c:pt>
                <c:pt idx="49">
                  <c:v>0.9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'42LC'!$G$2</c:f>
              <c:strCache>
                <c:ptCount val="1"/>
                <c:pt idx="0">
                  <c:v>306</c:v>
                </c:pt>
              </c:strCache>
            </c:strRef>
          </c:tx>
          <c:val>
            <c:numRef>
              <c:f>'42LC'!$G$3:$G$52</c:f>
              <c:numCache>
                <c:formatCode>General</c:formatCode>
                <c:ptCount val="50"/>
                <c:pt idx="0">
                  <c:v>0.7</c:v>
                </c:pt>
                <c:pt idx="1">
                  <c:v>0.6</c:v>
                </c:pt>
                <c:pt idx="2">
                  <c:v>0.7</c:v>
                </c:pt>
                <c:pt idx="3">
                  <c:v>0.6</c:v>
                </c:pt>
                <c:pt idx="4">
                  <c:v>0.6</c:v>
                </c:pt>
                <c:pt idx="5">
                  <c:v>0.7</c:v>
                </c:pt>
                <c:pt idx="6">
                  <c:v>0.6</c:v>
                </c:pt>
                <c:pt idx="7">
                  <c:v>0.6</c:v>
                </c:pt>
                <c:pt idx="8">
                  <c:v>0.5</c:v>
                </c:pt>
                <c:pt idx="9">
                  <c:v>0.7</c:v>
                </c:pt>
                <c:pt idx="10">
                  <c:v>0.7</c:v>
                </c:pt>
                <c:pt idx="11">
                  <c:v>0.6</c:v>
                </c:pt>
                <c:pt idx="12">
                  <c:v>0.7</c:v>
                </c:pt>
                <c:pt idx="13">
                  <c:v>0.6</c:v>
                </c:pt>
                <c:pt idx="14">
                  <c:v>0.7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0.7</c:v>
                </c:pt>
                <c:pt idx="19">
                  <c:v>0.5</c:v>
                </c:pt>
                <c:pt idx="20">
                  <c:v>0.7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0.7</c:v>
                </c:pt>
                <c:pt idx="25">
                  <c:v>0.7</c:v>
                </c:pt>
                <c:pt idx="26">
                  <c:v>0.5</c:v>
                </c:pt>
                <c:pt idx="27">
                  <c:v>0.7</c:v>
                </c:pt>
                <c:pt idx="28">
                  <c:v>0.6</c:v>
                </c:pt>
                <c:pt idx="29">
                  <c:v>0.5</c:v>
                </c:pt>
                <c:pt idx="30">
                  <c:v>0.9</c:v>
                </c:pt>
                <c:pt idx="31">
                  <c:v>0.7</c:v>
                </c:pt>
                <c:pt idx="32">
                  <c:v>0.7</c:v>
                </c:pt>
                <c:pt idx="33">
                  <c:v>0.6</c:v>
                </c:pt>
                <c:pt idx="34">
                  <c:v>0.7</c:v>
                </c:pt>
                <c:pt idx="35">
                  <c:v>0.7</c:v>
                </c:pt>
                <c:pt idx="36">
                  <c:v>0.7</c:v>
                </c:pt>
                <c:pt idx="37">
                  <c:v>0.6</c:v>
                </c:pt>
                <c:pt idx="38">
                  <c:v>0.5</c:v>
                </c:pt>
                <c:pt idx="39">
                  <c:v>0.7</c:v>
                </c:pt>
                <c:pt idx="40">
                  <c:v>0.5</c:v>
                </c:pt>
                <c:pt idx="41">
                  <c:v>0.7</c:v>
                </c:pt>
                <c:pt idx="42">
                  <c:v>0.6</c:v>
                </c:pt>
                <c:pt idx="43">
                  <c:v>0.7</c:v>
                </c:pt>
                <c:pt idx="44">
                  <c:v>0.5</c:v>
                </c:pt>
                <c:pt idx="45">
                  <c:v>0.6</c:v>
                </c:pt>
                <c:pt idx="46">
                  <c:v>0.6</c:v>
                </c:pt>
                <c:pt idx="47">
                  <c:v>0.7</c:v>
                </c:pt>
                <c:pt idx="48">
                  <c:v>0.6</c:v>
                </c:pt>
                <c:pt idx="49">
                  <c:v>0.7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'42LC'!$H$2</c:f>
              <c:strCache>
                <c:ptCount val="1"/>
                <c:pt idx="0">
                  <c:v>187</c:v>
                </c:pt>
              </c:strCache>
            </c:strRef>
          </c:tx>
          <c:val>
            <c:numRef>
              <c:f>'42LC'!$H$3:$H$52</c:f>
              <c:numCache>
                <c:formatCode>General</c:formatCode>
                <c:ptCount val="50"/>
                <c:pt idx="0">
                  <c:v>0.6</c:v>
                </c:pt>
                <c:pt idx="1">
                  <c:v>0.7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0.4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0.4</c:v>
                </c:pt>
                <c:pt idx="12">
                  <c:v>0.7</c:v>
                </c:pt>
                <c:pt idx="13">
                  <c:v>0.5</c:v>
                </c:pt>
                <c:pt idx="14">
                  <c:v>0.6</c:v>
                </c:pt>
                <c:pt idx="15">
                  <c:v>0.6</c:v>
                </c:pt>
                <c:pt idx="16">
                  <c:v>0.4</c:v>
                </c:pt>
                <c:pt idx="17">
                  <c:v>0.6</c:v>
                </c:pt>
                <c:pt idx="18">
                  <c:v>0.7</c:v>
                </c:pt>
                <c:pt idx="19">
                  <c:v>0.7</c:v>
                </c:pt>
                <c:pt idx="20">
                  <c:v>0.6</c:v>
                </c:pt>
                <c:pt idx="21">
                  <c:v>0.4</c:v>
                </c:pt>
                <c:pt idx="22">
                  <c:v>0.7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0.5</c:v>
                </c:pt>
                <c:pt idx="27">
                  <c:v>0.6</c:v>
                </c:pt>
                <c:pt idx="28">
                  <c:v>0.7</c:v>
                </c:pt>
                <c:pt idx="29">
                  <c:v>0.6</c:v>
                </c:pt>
                <c:pt idx="30">
                  <c:v>0.5</c:v>
                </c:pt>
                <c:pt idx="31">
                  <c:v>0.6</c:v>
                </c:pt>
                <c:pt idx="32">
                  <c:v>0.6</c:v>
                </c:pt>
                <c:pt idx="33">
                  <c:v>0.5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0.5</c:v>
                </c:pt>
                <c:pt idx="38">
                  <c:v>0.5</c:v>
                </c:pt>
                <c:pt idx="39">
                  <c:v>0.6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0.7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0.7</c:v>
                </c:pt>
                <c:pt idx="48">
                  <c:v>0.5</c:v>
                </c:pt>
                <c:pt idx="49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95552"/>
        <c:axId val="83097088"/>
      </c:lineChart>
      <c:catAx>
        <c:axId val="83095552"/>
        <c:scaling>
          <c:orientation val="minMax"/>
        </c:scaling>
        <c:delete val="0"/>
        <c:axPos val="b"/>
        <c:majorTickMark val="out"/>
        <c:minorTickMark val="none"/>
        <c:tickLblPos val="nextTo"/>
        <c:crossAx val="83097088"/>
        <c:crosses val="autoZero"/>
        <c:auto val="1"/>
        <c:lblAlgn val="ctr"/>
        <c:lblOffset val="100"/>
        <c:noMultiLvlLbl val="0"/>
      </c:catAx>
      <c:valAx>
        <c:axId val="83097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095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'42RS'!$B$2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'42RS'!$B$3:$B$52</c:f>
              <c:numCache>
                <c:formatCode>General</c:formatCode>
                <c:ptCount val="50"/>
                <c:pt idx="0">
                  <c:v>22</c:v>
                </c:pt>
                <c:pt idx="1">
                  <c:v>21.9</c:v>
                </c:pt>
                <c:pt idx="2">
                  <c:v>22.2</c:v>
                </c:pt>
                <c:pt idx="3">
                  <c:v>22</c:v>
                </c:pt>
                <c:pt idx="4">
                  <c:v>21.9</c:v>
                </c:pt>
                <c:pt idx="5">
                  <c:v>22</c:v>
                </c:pt>
                <c:pt idx="6">
                  <c:v>21.7</c:v>
                </c:pt>
                <c:pt idx="7">
                  <c:v>22</c:v>
                </c:pt>
                <c:pt idx="8">
                  <c:v>22.1</c:v>
                </c:pt>
                <c:pt idx="9">
                  <c:v>22</c:v>
                </c:pt>
                <c:pt idx="10">
                  <c:v>21.9</c:v>
                </c:pt>
                <c:pt idx="11">
                  <c:v>21.7</c:v>
                </c:pt>
                <c:pt idx="12">
                  <c:v>21.9</c:v>
                </c:pt>
                <c:pt idx="13">
                  <c:v>22.1</c:v>
                </c:pt>
                <c:pt idx="14">
                  <c:v>21.9</c:v>
                </c:pt>
                <c:pt idx="15">
                  <c:v>21.9</c:v>
                </c:pt>
                <c:pt idx="16">
                  <c:v>22</c:v>
                </c:pt>
                <c:pt idx="17">
                  <c:v>22.2</c:v>
                </c:pt>
                <c:pt idx="18">
                  <c:v>22</c:v>
                </c:pt>
                <c:pt idx="19">
                  <c:v>22.1</c:v>
                </c:pt>
                <c:pt idx="20">
                  <c:v>22.1</c:v>
                </c:pt>
                <c:pt idx="21">
                  <c:v>22.2</c:v>
                </c:pt>
                <c:pt idx="22">
                  <c:v>22.1</c:v>
                </c:pt>
                <c:pt idx="23">
                  <c:v>21.7</c:v>
                </c:pt>
                <c:pt idx="24">
                  <c:v>22.1</c:v>
                </c:pt>
                <c:pt idx="25">
                  <c:v>22.1</c:v>
                </c:pt>
                <c:pt idx="26">
                  <c:v>22</c:v>
                </c:pt>
                <c:pt idx="27">
                  <c:v>22.1</c:v>
                </c:pt>
                <c:pt idx="28">
                  <c:v>22.2</c:v>
                </c:pt>
                <c:pt idx="29">
                  <c:v>22.3</c:v>
                </c:pt>
                <c:pt idx="30">
                  <c:v>22</c:v>
                </c:pt>
                <c:pt idx="31">
                  <c:v>22.1</c:v>
                </c:pt>
                <c:pt idx="32">
                  <c:v>22.1</c:v>
                </c:pt>
                <c:pt idx="33">
                  <c:v>22</c:v>
                </c:pt>
                <c:pt idx="34">
                  <c:v>22</c:v>
                </c:pt>
                <c:pt idx="35">
                  <c:v>22.1</c:v>
                </c:pt>
                <c:pt idx="36">
                  <c:v>22.2</c:v>
                </c:pt>
                <c:pt idx="37">
                  <c:v>21.9</c:v>
                </c:pt>
                <c:pt idx="38">
                  <c:v>22.1</c:v>
                </c:pt>
                <c:pt idx="39">
                  <c:v>22</c:v>
                </c:pt>
                <c:pt idx="40">
                  <c:v>22</c:v>
                </c:pt>
                <c:pt idx="41">
                  <c:v>22.1</c:v>
                </c:pt>
                <c:pt idx="42">
                  <c:v>21.7</c:v>
                </c:pt>
                <c:pt idx="43">
                  <c:v>22.1</c:v>
                </c:pt>
                <c:pt idx="44">
                  <c:v>22.1</c:v>
                </c:pt>
                <c:pt idx="45">
                  <c:v>22.2</c:v>
                </c:pt>
                <c:pt idx="46">
                  <c:v>22</c:v>
                </c:pt>
                <c:pt idx="47">
                  <c:v>22.1</c:v>
                </c:pt>
                <c:pt idx="48">
                  <c:v>22</c:v>
                </c:pt>
                <c:pt idx="49">
                  <c:v>22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'42RS'!$D$2</c:f>
              <c:strCache>
                <c:ptCount val="1"/>
                <c:pt idx="0">
                  <c:v>141</c:v>
                </c:pt>
              </c:strCache>
            </c:strRef>
          </c:tx>
          <c:val>
            <c:numRef>
              <c:f>'42RS'!$D$3:$D$52</c:f>
              <c:numCache>
                <c:formatCode>General</c:formatCode>
                <c:ptCount val="50"/>
                <c:pt idx="0">
                  <c:v>25.1</c:v>
                </c:pt>
                <c:pt idx="1">
                  <c:v>25.4</c:v>
                </c:pt>
                <c:pt idx="2">
                  <c:v>25.3</c:v>
                </c:pt>
                <c:pt idx="3">
                  <c:v>25</c:v>
                </c:pt>
                <c:pt idx="4">
                  <c:v>25.4</c:v>
                </c:pt>
                <c:pt idx="5">
                  <c:v>25.4</c:v>
                </c:pt>
                <c:pt idx="6">
                  <c:v>25.1</c:v>
                </c:pt>
                <c:pt idx="7">
                  <c:v>24.9</c:v>
                </c:pt>
                <c:pt idx="8">
                  <c:v>25.1</c:v>
                </c:pt>
                <c:pt idx="9">
                  <c:v>25</c:v>
                </c:pt>
                <c:pt idx="10">
                  <c:v>24.9</c:v>
                </c:pt>
                <c:pt idx="11">
                  <c:v>25</c:v>
                </c:pt>
                <c:pt idx="12">
                  <c:v>24.8</c:v>
                </c:pt>
                <c:pt idx="13">
                  <c:v>25</c:v>
                </c:pt>
                <c:pt idx="14">
                  <c:v>25</c:v>
                </c:pt>
                <c:pt idx="15">
                  <c:v>24.8</c:v>
                </c:pt>
                <c:pt idx="16">
                  <c:v>25</c:v>
                </c:pt>
                <c:pt idx="17">
                  <c:v>24.7</c:v>
                </c:pt>
                <c:pt idx="18">
                  <c:v>25.1</c:v>
                </c:pt>
                <c:pt idx="19">
                  <c:v>24.9</c:v>
                </c:pt>
                <c:pt idx="20">
                  <c:v>24.9</c:v>
                </c:pt>
                <c:pt idx="21">
                  <c:v>24.9</c:v>
                </c:pt>
                <c:pt idx="22">
                  <c:v>24.9</c:v>
                </c:pt>
                <c:pt idx="23">
                  <c:v>24.9</c:v>
                </c:pt>
                <c:pt idx="24">
                  <c:v>24.8</c:v>
                </c:pt>
                <c:pt idx="25">
                  <c:v>24.8</c:v>
                </c:pt>
                <c:pt idx="26">
                  <c:v>24.8</c:v>
                </c:pt>
                <c:pt idx="27">
                  <c:v>24.9</c:v>
                </c:pt>
                <c:pt idx="28">
                  <c:v>24.8</c:v>
                </c:pt>
                <c:pt idx="29">
                  <c:v>24.8</c:v>
                </c:pt>
                <c:pt idx="30">
                  <c:v>24.8</c:v>
                </c:pt>
                <c:pt idx="31">
                  <c:v>24.9</c:v>
                </c:pt>
                <c:pt idx="32">
                  <c:v>24.8</c:v>
                </c:pt>
                <c:pt idx="33">
                  <c:v>24.8</c:v>
                </c:pt>
                <c:pt idx="34">
                  <c:v>24.9</c:v>
                </c:pt>
                <c:pt idx="35">
                  <c:v>24.9</c:v>
                </c:pt>
                <c:pt idx="36">
                  <c:v>24.7</c:v>
                </c:pt>
                <c:pt idx="37">
                  <c:v>24.7</c:v>
                </c:pt>
                <c:pt idx="38">
                  <c:v>24.9</c:v>
                </c:pt>
                <c:pt idx="39">
                  <c:v>24.7</c:v>
                </c:pt>
                <c:pt idx="40">
                  <c:v>24.9</c:v>
                </c:pt>
                <c:pt idx="41">
                  <c:v>24.9</c:v>
                </c:pt>
                <c:pt idx="42">
                  <c:v>24.7</c:v>
                </c:pt>
                <c:pt idx="43">
                  <c:v>24.4</c:v>
                </c:pt>
                <c:pt idx="44">
                  <c:v>24.7</c:v>
                </c:pt>
                <c:pt idx="45">
                  <c:v>24.7</c:v>
                </c:pt>
                <c:pt idx="46">
                  <c:v>24.5</c:v>
                </c:pt>
                <c:pt idx="47">
                  <c:v>24.5</c:v>
                </c:pt>
                <c:pt idx="48">
                  <c:v>24.7</c:v>
                </c:pt>
                <c:pt idx="49">
                  <c:v>24.5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'42RS'!$E$2</c:f>
              <c:strCache>
                <c:ptCount val="1"/>
                <c:pt idx="0">
                  <c:v>233</c:v>
                </c:pt>
              </c:strCache>
            </c:strRef>
          </c:tx>
          <c:val>
            <c:numRef>
              <c:f>'42RS'!$E$3:$E$52</c:f>
              <c:numCache>
                <c:formatCode>General</c:formatCode>
                <c:ptCount val="50"/>
                <c:pt idx="0">
                  <c:v>25</c:v>
                </c:pt>
                <c:pt idx="1">
                  <c:v>25.3</c:v>
                </c:pt>
                <c:pt idx="2">
                  <c:v>25.4</c:v>
                </c:pt>
                <c:pt idx="3">
                  <c:v>24.9</c:v>
                </c:pt>
                <c:pt idx="4">
                  <c:v>25.1</c:v>
                </c:pt>
                <c:pt idx="5">
                  <c:v>25</c:v>
                </c:pt>
                <c:pt idx="6">
                  <c:v>25.1</c:v>
                </c:pt>
                <c:pt idx="7">
                  <c:v>24.7</c:v>
                </c:pt>
                <c:pt idx="8">
                  <c:v>24.9</c:v>
                </c:pt>
                <c:pt idx="9">
                  <c:v>24.8</c:v>
                </c:pt>
                <c:pt idx="10">
                  <c:v>24.9</c:v>
                </c:pt>
                <c:pt idx="11">
                  <c:v>24.8</c:v>
                </c:pt>
                <c:pt idx="12">
                  <c:v>24.8</c:v>
                </c:pt>
                <c:pt idx="13">
                  <c:v>24.8</c:v>
                </c:pt>
                <c:pt idx="14">
                  <c:v>24.9</c:v>
                </c:pt>
                <c:pt idx="15">
                  <c:v>24.7</c:v>
                </c:pt>
                <c:pt idx="16">
                  <c:v>24.8</c:v>
                </c:pt>
                <c:pt idx="17">
                  <c:v>24.5</c:v>
                </c:pt>
                <c:pt idx="18">
                  <c:v>24.7</c:v>
                </c:pt>
                <c:pt idx="19">
                  <c:v>24.5</c:v>
                </c:pt>
                <c:pt idx="20">
                  <c:v>24.4</c:v>
                </c:pt>
                <c:pt idx="21">
                  <c:v>24.8</c:v>
                </c:pt>
                <c:pt idx="22">
                  <c:v>24.7</c:v>
                </c:pt>
                <c:pt idx="23">
                  <c:v>24.7</c:v>
                </c:pt>
                <c:pt idx="24">
                  <c:v>24.4</c:v>
                </c:pt>
                <c:pt idx="25">
                  <c:v>24.7</c:v>
                </c:pt>
                <c:pt idx="26">
                  <c:v>24.7</c:v>
                </c:pt>
                <c:pt idx="27">
                  <c:v>24.7</c:v>
                </c:pt>
                <c:pt idx="28">
                  <c:v>24.5</c:v>
                </c:pt>
                <c:pt idx="29">
                  <c:v>24.3</c:v>
                </c:pt>
                <c:pt idx="30">
                  <c:v>24.5</c:v>
                </c:pt>
                <c:pt idx="31">
                  <c:v>24.7</c:v>
                </c:pt>
                <c:pt idx="32">
                  <c:v>24.5</c:v>
                </c:pt>
                <c:pt idx="33">
                  <c:v>24.4</c:v>
                </c:pt>
                <c:pt idx="34">
                  <c:v>24.5</c:v>
                </c:pt>
                <c:pt idx="35">
                  <c:v>24.5</c:v>
                </c:pt>
                <c:pt idx="36">
                  <c:v>24.5</c:v>
                </c:pt>
                <c:pt idx="37">
                  <c:v>24.5</c:v>
                </c:pt>
                <c:pt idx="38">
                  <c:v>24.3</c:v>
                </c:pt>
                <c:pt idx="39">
                  <c:v>24.3</c:v>
                </c:pt>
                <c:pt idx="40">
                  <c:v>24.5</c:v>
                </c:pt>
                <c:pt idx="41">
                  <c:v>24.5</c:v>
                </c:pt>
                <c:pt idx="42">
                  <c:v>24.4</c:v>
                </c:pt>
                <c:pt idx="43">
                  <c:v>24</c:v>
                </c:pt>
                <c:pt idx="44">
                  <c:v>24.4</c:v>
                </c:pt>
                <c:pt idx="45">
                  <c:v>24.5</c:v>
                </c:pt>
                <c:pt idx="46">
                  <c:v>24.3</c:v>
                </c:pt>
                <c:pt idx="47">
                  <c:v>24.4</c:v>
                </c:pt>
                <c:pt idx="48">
                  <c:v>24.5</c:v>
                </c:pt>
                <c:pt idx="49">
                  <c:v>24.4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'42RS'!$F$2</c:f>
              <c:strCache>
                <c:ptCount val="1"/>
                <c:pt idx="0">
                  <c:v>256</c:v>
                </c:pt>
              </c:strCache>
            </c:strRef>
          </c:tx>
          <c:val>
            <c:numRef>
              <c:f>'42RS'!$F$3:$F$52</c:f>
              <c:numCache>
                <c:formatCode>General</c:formatCode>
                <c:ptCount val="50"/>
                <c:pt idx="0">
                  <c:v>22.5</c:v>
                </c:pt>
                <c:pt idx="1">
                  <c:v>22.8</c:v>
                </c:pt>
                <c:pt idx="2">
                  <c:v>22.5</c:v>
                </c:pt>
                <c:pt idx="3">
                  <c:v>22.5</c:v>
                </c:pt>
                <c:pt idx="4">
                  <c:v>22.5</c:v>
                </c:pt>
                <c:pt idx="5">
                  <c:v>22.2</c:v>
                </c:pt>
                <c:pt idx="6">
                  <c:v>22.2</c:v>
                </c:pt>
                <c:pt idx="7">
                  <c:v>22.5</c:v>
                </c:pt>
                <c:pt idx="8">
                  <c:v>22</c:v>
                </c:pt>
                <c:pt idx="9">
                  <c:v>22.1</c:v>
                </c:pt>
                <c:pt idx="10">
                  <c:v>22</c:v>
                </c:pt>
                <c:pt idx="11">
                  <c:v>22.1</c:v>
                </c:pt>
                <c:pt idx="12">
                  <c:v>22</c:v>
                </c:pt>
                <c:pt idx="13">
                  <c:v>22.1</c:v>
                </c:pt>
                <c:pt idx="14">
                  <c:v>22.1</c:v>
                </c:pt>
                <c:pt idx="15">
                  <c:v>22.2</c:v>
                </c:pt>
                <c:pt idx="16">
                  <c:v>22.1</c:v>
                </c:pt>
                <c:pt idx="17">
                  <c:v>22</c:v>
                </c:pt>
                <c:pt idx="18">
                  <c:v>21.9</c:v>
                </c:pt>
                <c:pt idx="19">
                  <c:v>21.6</c:v>
                </c:pt>
                <c:pt idx="20">
                  <c:v>21.9</c:v>
                </c:pt>
                <c:pt idx="21">
                  <c:v>21.7</c:v>
                </c:pt>
                <c:pt idx="22">
                  <c:v>22</c:v>
                </c:pt>
                <c:pt idx="23">
                  <c:v>22</c:v>
                </c:pt>
                <c:pt idx="24">
                  <c:v>21.9</c:v>
                </c:pt>
                <c:pt idx="25">
                  <c:v>21.9</c:v>
                </c:pt>
                <c:pt idx="26">
                  <c:v>21.9</c:v>
                </c:pt>
                <c:pt idx="27">
                  <c:v>21.7</c:v>
                </c:pt>
                <c:pt idx="28">
                  <c:v>21.7</c:v>
                </c:pt>
                <c:pt idx="29">
                  <c:v>21.7</c:v>
                </c:pt>
                <c:pt idx="30">
                  <c:v>21.9</c:v>
                </c:pt>
                <c:pt idx="31">
                  <c:v>22</c:v>
                </c:pt>
                <c:pt idx="32">
                  <c:v>21.9</c:v>
                </c:pt>
                <c:pt idx="33">
                  <c:v>21.9</c:v>
                </c:pt>
                <c:pt idx="34">
                  <c:v>21.6</c:v>
                </c:pt>
                <c:pt idx="35">
                  <c:v>21.5</c:v>
                </c:pt>
                <c:pt idx="36">
                  <c:v>21.7</c:v>
                </c:pt>
                <c:pt idx="37">
                  <c:v>21.9</c:v>
                </c:pt>
                <c:pt idx="38">
                  <c:v>21.6</c:v>
                </c:pt>
                <c:pt idx="39">
                  <c:v>21.9</c:v>
                </c:pt>
                <c:pt idx="40">
                  <c:v>21.6</c:v>
                </c:pt>
                <c:pt idx="41">
                  <c:v>21.7</c:v>
                </c:pt>
                <c:pt idx="42">
                  <c:v>21.9</c:v>
                </c:pt>
                <c:pt idx="43">
                  <c:v>21.6</c:v>
                </c:pt>
                <c:pt idx="44">
                  <c:v>21.7</c:v>
                </c:pt>
                <c:pt idx="45">
                  <c:v>21.9</c:v>
                </c:pt>
                <c:pt idx="46">
                  <c:v>21.7</c:v>
                </c:pt>
                <c:pt idx="47">
                  <c:v>21.6</c:v>
                </c:pt>
                <c:pt idx="48">
                  <c:v>21.6</c:v>
                </c:pt>
                <c:pt idx="49">
                  <c:v>21.6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'42RS'!$G$2</c:f>
              <c:strCache>
                <c:ptCount val="1"/>
                <c:pt idx="0">
                  <c:v>306</c:v>
                </c:pt>
              </c:strCache>
            </c:strRef>
          </c:tx>
          <c:val>
            <c:numRef>
              <c:f>'42RS'!$G$3:$G$52</c:f>
              <c:numCache>
                <c:formatCode>General</c:formatCode>
                <c:ptCount val="50"/>
                <c:pt idx="0">
                  <c:v>22</c:v>
                </c:pt>
                <c:pt idx="1">
                  <c:v>21.9</c:v>
                </c:pt>
                <c:pt idx="2">
                  <c:v>21.7</c:v>
                </c:pt>
                <c:pt idx="3">
                  <c:v>21.9</c:v>
                </c:pt>
                <c:pt idx="4">
                  <c:v>21.7</c:v>
                </c:pt>
                <c:pt idx="5">
                  <c:v>21.6</c:v>
                </c:pt>
                <c:pt idx="6">
                  <c:v>21.7</c:v>
                </c:pt>
                <c:pt idx="7">
                  <c:v>21.7</c:v>
                </c:pt>
                <c:pt idx="8">
                  <c:v>21.7</c:v>
                </c:pt>
                <c:pt idx="9">
                  <c:v>21.7</c:v>
                </c:pt>
                <c:pt idx="10">
                  <c:v>21.7</c:v>
                </c:pt>
                <c:pt idx="11">
                  <c:v>21.6</c:v>
                </c:pt>
                <c:pt idx="12">
                  <c:v>21.7</c:v>
                </c:pt>
                <c:pt idx="13">
                  <c:v>21.6</c:v>
                </c:pt>
                <c:pt idx="14">
                  <c:v>21.6</c:v>
                </c:pt>
                <c:pt idx="15">
                  <c:v>21.7</c:v>
                </c:pt>
                <c:pt idx="16">
                  <c:v>21.4</c:v>
                </c:pt>
                <c:pt idx="17">
                  <c:v>21.6</c:v>
                </c:pt>
                <c:pt idx="18">
                  <c:v>21.4</c:v>
                </c:pt>
                <c:pt idx="19">
                  <c:v>21.5</c:v>
                </c:pt>
                <c:pt idx="20">
                  <c:v>21.5</c:v>
                </c:pt>
                <c:pt idx="21">
                  <c:v>21.5</c:v>
                </c:pt>
                <c:pt idx="22">
                  <c:v>21.2</c:v>
                </c:pt>
                <c:pt idx="23">
                  <c:v>21.5</c:v>
                </c:pt>
                <c:pt idx="24">
                  <c:v>21.5</c:v>
                </c:pt>
                <c:pt idx="25">
                  <c:v>21.2</c:v>
                </c:pt>
                <c:pt idx="26">
                  <c:v>21.5</c:v>
                </c:pt>
                <c:pt idx="27">
                  <c:v>21.4</c:v>
                </c:pt>
                <c:pt idx="28">
                  <c:v>21.6</c:v>
                </c:pt>
                <c:pt idx="29">
                  <c:v>21.5</c:v>
                </c:pt>
                <c:pt idx="30">
                  <c:v>21.4</c:v>
                </c:pt>
                <c:pt idx="31">
                  <c:v>21.4</c:v>
                </c:pt>
                <c:pt idx="32">
                  <c:v>21.4</c:v>
                </c:pt>
                <c:pt idx="33">
                  <c:v>21.5</c:v>
                </c:pt>
                <c:pt idx="34">
                  <c:v>21.4</c:v>
                </c:pt>
                <c:pt idx="35">
                  <c:v>21.4</c:v>
                </c:pt>
                <c:pt idx="36">
                  <c:v>21.1</c:v>
                </c:pt>
                <c:pt idx="37">
                  <c:v>21.4</c:v>
                </c:pt>
                <c:pt idx="38">
                  <c:v>21.2</c:v>
                </c:pt>
                <c:pt idx="39">
                  <c:v>21.4</c:v>
                </c:pt>
                <c:pt idx="40">
                  <c:v>21.1</c:v>
                </c:pt>
                <c:pt idx="41">
                  <c:v>21.2</c:v>
                </c:pt>
                <c:pt idx="42">
                  <c:v>21.2</c:v>
                </c:pt>
                <c:pt idx="43">
                  <c:v>21.4</c:v>
                </c:pt>
                <c:pt idx="44">
                  <c:v>21.4</c:v>
                </c:pt>
                <c:pt idx="45">
                  <c:v>21</c:v>
                </c:pt>
                <c:pt idx="46">
                  <c:v>21.4</c:v>
                </c:pt>
                <c:pt idx="47">
                  <c:v>21.4</c:v>
                </c:pt>
                <c:pt idx="48">
                  <c:v>21.2</c:v>
                </c:pt>
                <c:pt idx="49">
                  <c:v>21.2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'42RS'!$H$2</c:f>
              <c:strCache>
                <c:ptCount val="1"/>
                <c:pt idx="0">
                  <c:v>187</c:v>
                </c:pt>
              </c:strCache>
            </c:strRef>
          </c:tx>
          <c:val>
            <c:numRef>
              <c:f>'42RS'!$H$3:$H$52</c:f>
              <c:numCache>
                <c:formatCode>General</c:formatCode>
                <c:ptCount val="50"/>
                <c:pt idx="0">
                  <c:v>21.7</c:v>
                </c:pt>
                <c:pt idx="1">
                  <c:v>21.4</c:v>
                </c:pt>
                <c:pt idx="2">
                  <c:v>21.5</c:v>
                </c:pt>
                <c:pt idx="3">
                  <c:v>21.6</c:v>
                </c:pt>
                <c:pt idx="4">
                  <c:v>21.4</c:v>
                </c:pt>
                <c:pt idx="5">
                  <c:v>21.4</c:v>
                </c:pt>
                <c:pt idx="6">
                  <c:v>21.2</c:v>
                </c:pt>
                <c:pt idx="7">
                  <c:v>21.4</c:v>
                </c:pt>
                <c:pt idx="8">
                  <c:v>21.4</c:v>
                </c:pt>
                <c:pt idx="9">
                  <c:v>21.4</c:v>
                </c:pt>
                <c:pt idx="10">
                  <c:v>21.2</c:v>
                </c:pt>
                <c:pt idx="11">
                  <c:v>21.1</c:v>
                </c:pt>
                <c:pt idx="12">
                  <c:v>21.2</c:v>
                </c:pt>
                <c:pt idx="13">
                  <c:v>20.9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20.9</c:v>
                </c:pt>
                <c:pt idx="19">
                  <c:v>21.1</c:v>
                </c:pt>
                <c:pt idx="20">
                  <c:v>21</c:v>
                </c:pt>
                <c:pt idx="21">
                  <c:v>20.9</c:v>
                </c:pt>
                <c:pt idx="22">
                  <c:v>20.6</c:v>
                </c:pt>
                <c:pt idx="23">
                  <c:v>20.8</c:v>
                </c:pt>
                <c:pt idx="24">
                  <c:v>21</c:v>
                </c:pt>
                <c:pt idx="25">
                  <c:v>20.6</c:v>
                </c:pt>
                <c:pt idx="26">
                  <c:v>20.9</c:v>
                </c:pt>
                <c:pt idx="27">
                  <c:v>20.8</c:v>
                </c:pt>
                <c:pt idx="28">
                  <c:v>20.8</c:v>
                </c:pt>
                <c:pt idx="29">
                  <c:v>20.9</c:v>
                </c:pt>
                <c:pt idx="30">
                  <c:v>20.6</c:v>
                </c:pt>
                <c:pt idx="31">
                  <c:v>20.6</c:v>
                </c:pt>
                <c:pt idx="32">
                  <c:v>20.5</c:v>
                </c:pt>
                <c:pt idx="33">
                  <c:v>20.6</c:v>
                </c:pt>
                <c:pt idx="34">
                  <c:v>20.6</c:v>
                </c:pt>
                <c:pt idx="35">
                  <c:v>20.8</c:v>
                </c:pt>
                <c:pt idx="36">
                  <c:v>20.5</c:v>
                </c:pt>
                <c:pt idx="37">
                  <c:v>20.399999999999999</c:v>
                </c:pt>
                <c:pt idx="38">
                  <c:v>20.5</c:v>
                </c:pt>
                <c:pt idx="39">
                  <c:v>20.6</c:v>
                </c:pt>
                <c:pt idx="40">
                  <c:v>20.5</c:v>
                </c:pt>
                <c:pt idx="41">
                  <c:v>20.399999999999999</c:v>
                </c:pt>
                <c:pt idx="42">
                  <c:v>20.5</c:v>
                </c:pt>
                <c:pt idx="43">
                  <c:v>20.5</c:v>
                </c:pt>
                <c:pt idx="44">
                  <c:v>20.3</c:v>
                </c:pt>
                <c:pt idx="45">
                  <c:v>20.399999999999999</c:v>
                </c:pt>
                <c:pt idx="46">
                  <c:v>20.399999999999999</c:v>
                </c:pt>
                <c:pt idx="47">
                  <c:v>20.5</c:v>
                </c:pt>
                <c:pt idx="48">
                  <c:v>20.3</c:v>
                </c:pt>
                <c:pt idx="49">
                  <c:v>20.5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07072"/>
        <c:axId val="83508608"/>
      </c:lineChart>
      <c:catAx>
        <c:axId val="83507072"/>
        <c:scaling>
          <c:orientation val="minMax"/>
        </c:scaling>
        <c:delete val="0"/>
        <c:axPos val="b"/>
        <c:majorTickMark val="out"/>
        <c:minorTickMark val="none"/>
        <c:tickLblPos val="nextTo"/>
        <c:crossAx val="83508608"/>
        <c:crosses val="autoZero"/>
        <c:auto val="1"/>
        <c:lblAlgn val="ctr"/>
        <c:lblOffset val="100"/>
        <c:noMultiLvlLbl val="0"/>
      </c:catAx>
      <c:valAx>
        <c:axId val="83508608"/>
        <c:scaling>
          <c:orientation val="minMax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507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'Reference 221'!$B$1</c:f>
              <c:strCache>
                <c:ptCount val="1"/>
                <c:pt idx="0">
                  <c:v>Average [pA]</c:v>
                </c:pt>
              </c:strCache>
            </c:strRef>
          </c:tx>
          <c:val>
            <c:numRef>
              <c:f>'Reference 221'!$B$2:$B$43</c:f>
              <c:numCache>
                <c:formatCode>General</c:formatCode>
                <c:ptCount val="42"/>
                <c:pt idx="0">
                  <c:v>21.042000000000002</c:v>
                </c:pt>
                <c:pt idx="1">
                  <c:v>20.897999999999993</c:v>
                </c:pt>
                <c:pt idx="2">
                  <c:v>20.99</c:v>
                </c:pt>
                <c:pt idx="3">
                  <c:v>21.026000000000003</c:v>
                </c:pt>
                <c:pt idx="4">
                  <c:v>20.997999999999998</c:v>
                </c:pt>
                <c:pt idx="5">
                  <c:v>21.088000000000001</c:v>
                </c:pt>
                <c:pt idx="6">
                  <c:v>21.046000000000003</c:v>
                </c:pt>
                <c:pt idx="7">
                  <c:v>21.108000000000001</c:v>
                </c:pt>
                <c:pt idx="8">
                  <c:v>21.562000000000008</c:v>
                </c:pt>
                <c:pt idx="9">
                  <c:v>21.616000000000007</c:v>
                </c:pt>
                <c:pt idx="10">
                  <c:v>21.458000000000006</c:v>
                </c:pt>
                <c:pt idx="11">
                  <c:v>21.838000000000008</c:v>
                </c:pt>
                <c:pt idx="12">
                  <c:v>21.85</c:v>
                </c:pt>
                <c:pt idx="13">
                  <c:v>21.984000000000002</c:v>
                </c:pt>
                <c:pt idx="14">
                  <c:v>21.990000000000006</c:v>
                </c:pt>
                <c:pt idx="15">
                  <c:v>21.940000000000005</c:v>
                </c:pt>
                <c:pt idx="16">
                  <c:v>21.986000000000004</c:v>
                </c:pt>
                <c:pt idx="17">
                  <c:v>21.198</c:v>
                </c:pt>
                <c:pt idx="18">
                  <c:v>21.640000000000008</c:v>
                </c:pt>
                <c:pt idx="19">
                  <c:v>21.456000000000007</c:v>
                </c:pt>
                <c:pt idx="20">
                  <c:v>21.670000000000009</c:v>
                </c:pt>
                <c:pt idx="21">
                  <c:v>21.658000000000012</c:v>
                </c:pt>
                <c:pt idx="22">
                  <c:v>21.716000000000005</c:v>
                </c:pt>
                <c:pt idx="23">
                  <c:v>21.756000000000004</c:v>
                </c:pt>
                <c:pt idx="24">
                  <c:v>21.392000000000003</c:v>
                </c:pt>
                <c:pt idx="25">
                  <c:v>21.38</c:v>
                </c:pt>
                <c:pt idx="26">
                  <c:v>21.423999999999999</c:v>
                </c:pt>
                <c:pt idx="27">
                  <c:v>21.413999999999998</c:v>
                </c:pt>
                <c:pt idx="28">
                  <c:v>21.558000000000003</c:v>
                </c:pt>
                <c:pt idx="29">
                  <c:v>21.504000000000008</c:v>
                </c:pt>
                <c:pt idx="30">
                  <c:v>21.414000000000005</c:v>
                </c:pt>
                <c:pt idx="31">
                  <c:v>21.310000000000006</c:v>
                </c:pt>
                <c:pt idx="32">
                  <c:v>21.506000000000004</c:v>
                </c:pt>
                <c:pt idx="33">
                  <c:v>21.570000000000007</c:v>
                </c:pt>
                <c:pt idx="34">
                  <c:v>21.734000000000009</c:v>
                </c:pt>
                <c:pt idx="35">
                  <c:v>21.690000000000008</c:v>
                </c:pt>
                <c:pt idx="36">
                  <c:v>21.754000000000001</c:v>
                </c:pt>
                <c:pt idx="37">
                  <c:v>21.662000000000013</c:v>
                </c:pt>
                <c:pt idx="38">
                  <c:v>22.195999999999994</c:v>
                </c:pt>
                <c:pt idx="39">
                  <c:v>22.494000000000007</c:v>
                </c:pt>
                <c:pt idx="40">
                  <c:v>21.807999999999996</c:v>
                </c:pt>
                <c:pt idx="41">
                  <c:v>22.024000000000004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65472"/>
        <c:axId val="82667392"/>
      </c:lineChart>
      <c:catAx>
        <c:axId val="82665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Measurement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2667392"/>
        <c:crosses val="autoZero"/>
        <c:auto val="1"/>
        <c:lblAlgn val="ctr"/>
        <c:lblOffset val="100"/>
        <c:noMultiLvlLbl val="0"/>
      </c:catAx>
      <c:valAx>
        <c:axId val="82667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Current</a:t>
                </a:r>
                <a:r>
                  <a:rPr lang="en-GB" baseline="0"/>
                  <a:t> [pA]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2665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0106108531305379E-2"/>
          <c:y val="0.14149660692521412"/>
          <c:w val="0.88502276958969872"/>
          <c:h val="0.723819414122997"/>
        </c:manualLayout>
      </c:layout>
      <c:lineChart>
        <c:grouping val="standard"/>
        <c:varyColors val="0"/>
        <c:ser>
          <c:idx val="0"/>
          <c:order val="0"/>
          <c:tx>
            <c:strRef>
              <c:f>'Reference 221'!$C$1</c:f>
              <c:strCache>
                <c:ptCount val="1"/>
                <c:pt idx="0">
                  <c:v>Leakage Current Average [pA]</c:v>
                </c:pt>
              </c:strCache>
            </c:strRef>
          </c:tx>
          <c:val>
            <c:numRef>
              <c:f>'Reference 221'!$C$2:$C$43</c:f>
              <c:numCache>
                <c:formatCode>General</c:formatCode>
                <c:ptCount val="42"/>
                <c:pt idx="0">
                  <c:v>0.44400000000000001</c:v>
                </c:pt>
                <c:pt idx="1">
                  <c:v>0.51200000000000001</c:v>
                </c:pt>
                <c:pt idx="2">
                  <c:v>0.50800000000000001</c:v>
                </c:pt>
                <c:pt idx="3">
                  <c:v>0.52600000000000002</c:v>
                </c:pt>
                <c:pt idx="4">
                  <c:v>0.49600000000000011</c:v>
                </c:pt>
                <c:pt idx="5">
                  <c:v>0.51400000000000012</c:v>
                </c:pt>
                <c:pt idx="6">
                  <c:v>0.53400000000000003</c:v>
                </c:pt>
                <c:pt idx="7">
                  <c:v>0.64600000000000013</c:v>
                </c:pt>
                <c:pt idx="8">
                  <c:v>0.43</c:v>
                </c:pt>
                <c:pt idx="9">
                  <c:v>0.50199999999999989</c:v>
                </c:pt>
                <c:pt idx="10">
                  <c:v>0.5079999999999999</c:v>
                </c:pt>
                <c:pt idx="11">
                  <c:v>0.49799999999999989</c:v>
                </c:pt>
                <c:pt idx="12">
                  <c:v>0.52000000000000024</c:v>
                </c:pt>
                <c:pt idx="13">
                  <c:v>0.56000000000000016</c:v>
                </c:pt>
                <c:pt idx="14">
                  <c:v>0.55199999999999994</c:v>
                </c:pt>
                <c:pt idx="15">
                  <c:v>0.54800000000000015</c:v>
                </c:pt>
                <c:pt idx="16">
                  <c:v>0.57000000000000017</c:v>
                </c:pt>
                <c:pt idx="17">
                  <c:v>0.55600000000000005</c:v>
                </c:pt>
                <c:pt idx="18">
                  <c:v>0.58200000000000018</c:v>
                </c:pt>
                <c:pt idx="19">
                  <c:v>0.56599999999999995</c:v>
                </c:pt>
                <c:pt idx="20">
                  <c:v>0.56599999999999995</c:v>
                </c:pt>
                <c:pt idx="21">
                  <c:v>0.57799999999999985</c:v>
                </c:pt>
                <c:pt idx="22">
                  <c:v>0.55799999999999983</c:v>
                </c:pt>
                <c:pt idx="23">
                  <c:v>0.53200000000000014</c:v>
                </c:pt>
                <c:pt idx="24">
                  <c:v>0.28199999999999992</c:v>
                </c:pt>
                <c:pt idx="25">
                  <c:v>0.35799999999999987</c:v>
                </c:pt>
                <c:pt idx="26">
                  <c:v>0.44</c:v>
                </c:pt>
                <c:pt idx="27">
                  <c:v>0.41199999999999987</c:v>
                </c:pt>
                <c:pt idx="28">
                  <c:v>0.43799999999999978</c:v>
                </c:pt>
                <c:pt idx="29">
                  <c:v>0.50199999999999989</c:v>
                </c:pt>
                <c:pt idx="30">
                  <c:v>0.43799999999999989</c:v>
                </c:pt>
                <c:pt idx="31">
                  <c:v>0.49199999999999994</c:v>
                </c:pt>
                <c:pt idx="32">
                  <c:v>0.51399999999999979</c:v>
                </c:pt>
                <c:pt idx="33">
                  <c:v>0.51400000000000001</c:v>
                </c:pt>
                <c:pt idx="34">
                  <c:v>0.53</c:v>
                </c:pt>
                <c:pt idx="35">
                  <c:v>0.53800000000000003</c:v>
                </c:pt>
                <c:pt idx="36">
                  <c:v>0.50600000000000012</c:v>
                </c:pt>
                <c:pt idx="37">
                  <c:v>0.45999999999999974</c:v>
                </c:pt>
                <c:pt idx="38">
                  <c:v>0.56200000000000006</c:v>
                </c:pt>
                <c:pt idx="39">
                  <c:v>0.54599999999999982</c:v>
                </c:pt>
                <c:pt idx="40">
                  <c:v>0.53899999999999981</c:v>
                </c:pt>
                <c:pt idx="41">
                  <c:v>0.53199999999999981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27936"/>
        <c:axId val="83538304"/>
      </c:lineChart>
      <c:catAx>
        <c:axId val="8352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Measurement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3538304"/>
        <c:crosses val="autoZero"/>
        <c:auto val="1"/>
        <c:lblAlgn val="ctr"/>
        <c:lblOffset val="100"/>
        <c:noMultiLvlLbl val="0"/>
      </c:catAx>
      <c:valAx>
        <c:axId val="83538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Current</a:t>
                </a:r>
                <a:r>
                  <a:rPr lang="en-GB" baseline="0"/>
                  <a:t> [pA]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1006572896336676E-2"/>
              <c:y val="0.429896445618790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3527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'Detector Comparison'!$B$1</c:f>
              <c:strCache>
                <c:ptCount val="1"/>
                <c:pt idx="0">
                  <c:v>Average [pA]</c:v>
                </c:pt>
              </c:strCache>
            </c:strRef>
          </c:tx>
          <c:invertIfNegative val="0"/>
          <c:cat>
            <c:numRef>
              <c:f>'Detector Comparison'!$A$2:$A$291</c:f>
              <c:numCache>
                <c:formatCode>General</c:formatCode>
                <c:ptCount val="290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34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54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64</c:v>
                </c:pt>
                <c:pt idx="56">
                  <c:v>65</c:v>
                </c:pt>
                <c:pt idx="57">
                  <c:v>66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74</c:v>
                </c:pt>
                <c:pt idx="64">
                  <c:v>75</c:v>
                </c:pt>
                <c:pt idx="65">
                  <c:v>76</c:v>
                </c:pt>
                <c:pt idx="66">
                  <c:v>77</c:v>
                </c:pt>
                <c:pt idx="67">
                  <c:v>78</c:v>
                </c:pt>
                <c:pt idx="68">
                  <c:v>79</c:v>
                </c:pt>
                <c:pt idx="69">
                  <c:v>81</c:v>
                </c:pt>
                <c:pt idx="70">
                  <c:v>82</c:v>
                </c:pt>
                <c:pt idx="71">
                  <c:v>83</c:v>
                </c:pt>
                <c:pt idx="72">
                  <c:v>85</c:v>
                </c:pt>
                <c:pt idx="73">
                  <c:v>86</c:v>
                </c:pt>
                <c:pt idx="74">
                  <c:v>87</c:v>
                </c:pt>
                <c:pt idx="75">
                  <c:v>88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  <c:pt idx="81">
                  <c:v>96</c:v>
                </c:pt>
                <c:pt idx="82">
                  <c:v>97</c:v>
                </c:pt>
                <c:pt idx="83">
                  <c:v>99</c:v>
                </c:pt>
                <c:pt idx="84">
                  <c:v>100</c:v>
                </c:pt>
                <c:pt idx="85">
                  <c:v>101</c:v>
                </c:pt>
                <c:pt idx="86">
                  <c:v>102</c:v>
                </c:pt>
                <c:pt idx="87">
                  <c:v>103</c:v>
                </c:pt>
                <c:pt idx="88">
                  <c:v>104</c:v>
                </c:pt>
                <c:pt idx="89">
                  <c:v>105</c:v>
                </c:pt>
                <c:pt idx="90">
                  <c:v>105</c:v>
                </c:pt>
                <c:pt idx="91">
                  <c:v>106</c:v>
                </c:pt>
                <c:pt idx="92">
                  <c:v>107</c:v>
                </c:pt>
                <c:pt idx="93">
                  <c:v>108</c:v>
                </c:pt>
                <c:pt idx="94">
                  <c:v>110</c:v>
                </c:pt>
                <c:pt idx="95">
                  <c:v>111</c:v>
                </c:pt>
                <c:pt idx="96">
                  <c:v>112</c:v>
                </c:pt>
                <c:pt idx="97">
                  <c:v>113</c:v>
                </c:pt>
                <c:pt idx="98">
                  <c:v>114</c:v>
                </c:pt>
                <c:pt idx="99">
                  <c:v>116</c:v>
                </c:pt>
                <c:pt idx="100">
                  <c:v>117</c:v>
                </c:pt>
                <c:pt idx="101">
                  <c:v>118</c:v>
                </c:pt>
                <c:pt idx="102">
                  <c:v>120</c:v>
                </c:pt>
                <c:pt idx="103">
                  <c:v>121</c:v>
                </c:pt>
                <c:pt idx="104">
                  <c:v>122</c:v>
                </c:pt>
                <c:pt idx="105">
                  <c:v>123</c:v>
                </c:pt>
                <c:pt idx="106">
                  <c:v>124</c:v>
                </c:pt>
                <c:pt idx="107">
                  <c:v>126</c:v>
                </c:pt>
                <c:pt idx="108">
                  <c:v>127</c:v>
                </c:pt>
                <c:pt idx="109">
                  <c:v>130</c:v>
                </c:pt>
                <c:pt idx="110">
                  <c:v>131</c:v>
                </c:pt>
                <c:pt idx="111">
                  <c:v>132</c:v>
                </c:pt>
                <c:pt idx="112">
                  <c:v>133</c:v>
                </c:pt>
                <c:pt idx="113">
                  <c:v>134</c:v>
                </c:pt>
                <c:pt idx="114">
                  <c:v>135</c:v>
                </c:pt>
                <c:pt idx="115">
                  <c:v>136</c:v>
                </c:pt>
                <c:pt idx="116">
                  <c:v>137</c:v>
                </c:pt>
                <c:pt idx="117">
                  <c:v>138</c:v>
                </c:pt>
                <c:pt idx="118">
                  <c:v>140</c:v>
                </c:pt>
                <c:pt idx="119">
                  <c:v>141</c:v>
                </c:pt>
                <c:pt idx="120">
                  <c:v>141</c:v>
                </c:pt>
                <c:pt idx="121">
                  <c:v>142</c:v>
                </c:pt>
                <c:pt idx="122">
                  <c:v>143</c:v>
                </c:pt>
                <c:pt idx="123">
                  <c:v>144</c:v>
                </c:pt>
                <c:pt idx="124">
                  <c:v>145</c:v>
                </c:pt>
                <c:pt idx="125">
                  <c:v>147</c:v>
                </c:pt>
                <c:pt idx="126">
                  <c:v>148</c:v>
                </c:pt>
                <c:pt idx="127">
                  <c:v>149</c:v>
                </c:pt>
                <c:pt idx="128">
                  <c:v>150</c:v>
                </c:pt>
                <c:pt idx="129">
                  <c:v>151</c:v>
                </c:pt>
                <c:pt idx="130">
                  <c:v>152</c:v>
                </c:pt>
                <c:pt idx="131">
                  <c:v>153</c:v>
                </c:pt>
                <c:pt idx="132">
                  <c:v>154</c:v>
                </c:pt>
                <c:pt idx="133">
                  <c:v>155</c:v>
                </c:pt>
                <c:pt idx="134">
                  <c:v>156</c:v>
                </c:pt>
                <c:pt idx="135">
                  <c:v>157</c:v>
                </c:pt>
                <c:pt idx="136">
                  <c:v>158</c:v>
                </c:pt>
                <c:pt idx="137">
                  <c:v>159</c:v>
                </c:pt>
                <c:pt idx="138">
                  <c:v>159</c:v>
                </c:pt>
                <c:pt idx="139">
                  <c:v>160</c:v>
                </c:pt>
                <c:pt idx="140">
                  <c:v>161</c:v>
                </c:pt>
                <c:pt idx="141">
                  <c:v>162</c:v>
                </c:pt>
                <c:pt idx="142">
                  <c:v>163</c:v>
                </c:pt>
                <c:pt idx="143">
                  <c:v>165</c:v>
                </c:pt>
                <c:pt idx="144">
                  <c:v>166</c:v>
                </c:pt>
                <c:pt idx="145">
                  <c:v>167</c:v>
                </c:pt>
                <c:pt idx="146">
                  <c:v>168</c:v>
                </c:pt>
                <c:pt idx="147">
                  <c:v>170</c:v>
                </c:pt>
                <c:pt idx="148">
                  <c:v>171</c:v>
                </c:pt>
                <c:pt idx="149">
                  <c:v>172</c:v>
                </c:pt>
                <c:pt idx="150">
                  <c:v>173</c:v>
                </c:pt>
                <c:pt idx="151">
                  <c:v>174</c:v>
                </c:pt>
                <c:pt idx="152">
                  <c:v>175</c:v>
                </c:pt>
                <c:pt idx="153">
                  <c:v>176</c:v>
                </c:pt>
                <c:pt idx="154">
                  <c:v>177</c:v>
                </c:pt>
                <c:pt idx="155">
                  <c:v>178</c:v>
                </c:pt>
                <c:pt idx="156">
                  <c:v>179</c:v>
                </c:pt>
                <c:pt idx="157">
                  <c:v>180</c:v>
                </c:pt>
                <c:pt idx="158">
                  <c:v>181</c:v>
                </c:pt>
                <c:pt idx="159">
                  <c:v>182</c:v>
                </c:pt>
                <c:pt idx="160">
                  <c:v>183</c:v>
                </c:pt>
                <c:pt idx="161">
                  <c:v>184</c:v>
                </c:pt>
                <c:pt idx="162">
                  <c:v>187</c:v>
                </c:pt>
                <c:pt idx="163">
                  <c:v>187</c:v>
                </c:pt>
                <c:pt idx="164">
                  <c:v>188</c:v>
                </c:pt>
                <c:pt idx="165">
                  <c:v>189</c:v>
                </c:pt>
                <c:pt idx="166">
                  <c:v>190</c:v>
                </c:pt>
                <c:pt idx="167">
                  <c:v>191</c:v>
                </c:pt>
                <c:pt idx="168">
                  <c:v>192</c:v>
                </c:pt>
                <c:pt idx="169">
                  <c:v>192</c:v>
                </c:pt>
                <c:pt idx="170">
                  <c:v>193</c:v>
                </c:pt>
                <c:pt idx="171">
                  <c:v>194</c:v>
                </c:pt>
                <c:pt idx="172">
                  <c:v>195</c:v>
                </c:pt>
                <c:pt idx="173">
                  <c:v>196</c:v>
                </c:pt>
                <c:pt idx="174">
                  <c:v>196</c:v>
                </c:pt>
                <c:pt idx="175">
                  <c:v>197</c:v>
                </c:pt>
                <c:pt idx="176">
                  <c:v>198</c:v>
                </c:pt>
                <c:pt idx="177">
                  <c:v>200</c:v>
                </c:pt>
                <c:pt idx="178">
                  <c:v>201</c:v>
                </c:pt>
                <c:pt idx="179">
                  <c:v>202</c:v>
                </c:pt>
                <c:pt idx="180">
                  <c:v>203</c:v>
                </c:pt>
                <c:pt idx="181">
                  <c:v>204</c:v>
                </c:pt>
                <c:pt idx="182">
                  <c:v>205</c:v>
                </c:pt>
                <c:pt idx="183">
                  <c:v>207</c:v>
                </c:pt>
                <c:pt idx="184">
                  <c:v>208</c:v>
                </c:pt>
                <c:pt idx="185">
                  <c:v>209</c:v>
                </c:pt>
                <c:pt idx="186">
                  <c:v>210</c:v>
                </c:pt>
                <c:pt idx="187">
                  <c:v>212</c:v>
                </c:pt>
                <c:pt idx="188">
                  <c:v>213</c:v>
                </c:pt>
                <c:pt idx="189">
                  <c:v>214</c:v>
                </c:pt>
                <c:pt idx="190">
                  <c:v>215</c:v>
                </c:pt>
                <c:pt idx="191">
                  <c:v>216</c:v>
                </c:pt>
                <c:pt idx="192">
                  <c:v>217</c:v>
                </c:pt>
                <c:pt idx="193">
                  <c:v>219</c:v>
                </c:pt>
                <c:pt idx="194">
                  <c:v>220</c:v>
                </c:pt>
                <c:pt idx="195">
                  <c:v>222</c:v>
                </c:pt>
                <c:pt idx="196">
                  <c:v>223</c:v>
                </c:pt>
                <c:pt idx="197">
                  <c:v>224</c:v>
                </c:pt>
                <c:pt idx="198">
                  <c:v>225</c:v>
                </c:pt>
                <c:pt idx="199">
                  <c:v>226</c:v>
                </c:pt>
                <c:pt idx="200">
                  <c:v>227</c:v>
                </c:pt>
                <c:pt idx="201">
                  <c:v>228</c:v>
                </c:pt>
                <c:pt idx="202">
                  <c:v>229</c:v>
                </c:pt>
                <c:pt idx="203">
                  <c:v>230</c:v>
                </c:pt>
                <c:pt idx="204">
                  <c:v>231</c:v>
                </c:pt>
                <c:pt idx="205">
                  <c:v>232</c:v>
                </c:pt>
                <c:pt idx="206">
                  <c:v>233</c:v>
                </c:pt>
                <c:pt idx="207">
                  <c:v>233</c:v>
                </c:pt>
                <c:pt idx="208">
                  <c:v>234</c:v>
                </c:pt>
                <c:pt idx="209">
                  <c:v>235</c:v>
                </c:pt>
                <c:pt idx="210">
                  <c:v>236</c:v>
                </c:pt>
                <c:pt idx="211">
                  <c:v>237</c:v>
                </c:pt>
                <c:pt idx="212">
                  <c:v>238</c:v>
                </c:pt>
                <c:pt idx="213">
                  <c:v>239</c:v>
                </c:pt>
                <c:pt idx="214">
                  <c:v>240</c:v>
                </c:pt>
                <c:pt idx="215">
                  <c:v>241</c:v>
                </c:pt>
                <c:pt idx="216">
                  <c:v>243</c:v>
                </c:pt>
                <c:pt idx="217">
                  <c:v>243</c:v>
                </c:pt>
                <c:pt idx="218">
                  <c:v>244</c:v>
                </c:pt>
                <c:pt idx="219">
                  <c:v>245</c:v>
                </c:pt>
                <c:pt idx="220">
                  <c:v>246</c:v>
                </c:pt>
                <c:pt idx="221">
                  <c:v>247</c:v>
                </c:pt>
                <c:pt idx="222">
                  <c:v>248</c:v>
                </c:pt>
                <c:pt idx="223">
                  <c:v>249</c:v>
                </c:pt>
                <c:pt idx="224">
                  <c:v>250</c:v>
                </c:pt>
                <c:pt idx="225">
                  <c:v>251</c:v>
                </c:pt>
                <c:pt idx="226">
                  <c:v>252</c:v>
                </c:pt>
                <c:pt idx="227">
                  <c:v>253</c:v>
                </c:pt>
                <c:pt idx="228">
                  <c:v>254</c:v>
                </c:pt>
                <c:pt idx="229">
                  <c:v>255</c:v>
                </c:pt>
                <c:pt idx="230">
                  <c:v>256</c:v>
                </c:pt>
                <c:pt idx="231">
                  <c:v>256</c:v>
                </c:pt>
                <c:pt idx="232">
                  <c:v>257</c:v>
                </c:pt>
                <c:pt idx="233">
                  <c:v>258</c:v>
                </c:pt>
                <c:pt idx="234">
                  <c:v>259</c:v>
                </c:pt>
                <c:pt idx="235">
                  <c:v>260</c:v>
                </c:pt>
                <c:pt idx="236">
                  <c:v>260</c:v>
                </c:pt>
                <c:pt idx="237">
                  <c:v>261</c:v>
                </c:pt>
                <c:pt idx="238">
                  <c:v>263</c:v>
                </c:pt>
                <c:pt idx="239">
                  <c:v>264</c:v>
                </c:pt>
                <c:pt idx="240">
                  <c:v>265</c:v>
                </c:pt>
                <c:pt idx="241">
                  <c:v>266</c:v>
                </c:pt>
                <c:pt idx="242">
                  <c:v>267</c:v>
                </c:pt>
                <c:pt idx="243">
                  <c:v>268</c:v>
                </c:pt>
                <c:pt idx="244">
                  <c:v>269</c:v>
                </c:pt>
                <c:pt idx="245">
                  <c:v>270</c:v>
                </c:pt>
                <c:pt idx="246">
                  <c:v>271</c:v>
                </c:pt>
                <c:pt idx="247">
                  <c:v>272</c:v>
                </c:pt>
                <c:pt idx="248">
                  <c:v>273</c:v>
                </c:pt>
                <c:pt idx="249">
                  <c:v>274</c:v>
                </c:pt>
                <c:pt idx="250">
                  <c:v>275</c:v>
                </c:pt>
                <c:pt idx="251">
                  <c:v>276</c:v>
                </c:pt>
                <c:pt idx="252">
                  <c:v>277</c:v>
                </c:pt>
                <c:pt idx="253">
                  <c:v>278</c:v>
                </c:pt>
                <c:pt idx="254">
                  <c:v>279</c:v>
                </c:pt>
                <c:pt idx="255">
                  <c:v>280</c:v>
                </c:pt>
                <c:pt idx="256">
                  <c:v>281</c:v>
                </c:pt>
                <c:pt idx="257">
                  <c:v>282</c:v>
                </c:pt>
                <c:pt idx="258">
                  <c:v>283</c:v>
                </c:pt>
                <c:pt idx="259">
                  <c:v>284</c:v>
                </c:pt>
                <c:pt idx="260">
                  <c:v>285</c:v>
                </c:pt>
                <c:pt idx="261">
                  <c:v>285</c:v>
                </c:pt>
                <c:pt idx="262">
                  <c:v>286</c:v>
                </c:pt>
                <c:pt idx="263">
                  <c:v>287</c:v>
                </c:pt>
                <c:pt idx="264">
                  <c:v>288</c:v>
                </c:pt>
                <c:pt idx="265">
                  <c:v>289</c:v>
                </c:pt>
                <c:pt idx="266">
                  <c:v>291</c:v>
                </c:pt>
                <c:pt idx="267">
                  <c:v>292</c:v>
                </c:pt>
                <c:pt idx="268">
                  <c:v>293</c:v>
                </c:pt>
                <c:pt idx="269">
                  <c:v>294</c:v>
                </c:pt>
                <c:pt idx="270">
                  <c:v>295</c:v>
                </c:pt>
                <c:pt idx="271">
                  <c:v>297</c:v>
                </c:pt>
                <c:pt idx="272">
                  <c:v>299</c:v>
                </c:pt>
                <c:pt idx="273">
                  <c:v>300</c:v>
                </c:pt>
                <c:pt idx="274">
                  <c:v>301</c:v>
                </c:pt>
                <c:pt idx="275">
                  <c:v>302</c:v>
                </c:pt>
                <c:pt idx="276">
                  <c:v>303</c:v>
                </c:pt>
                <c:pt idx="277">
                  <c:v>304</c:v>
                </c:pt>
                <c:pt idx="278">
                  <c:v>305</c:v>
                </c:pt>
                <c:pt idx="279">
                  <c:v>306</c:v>
                </c:pt>
                <c:pt idx="280">
                  <c:v>306</c:v>
                </c:pt>
                <c:pt idx="281">
                  <c:v>307</c:v>
                </c:pt>
                <c:pt idx="282">
                  <c:v>308</c:v>
                </c:pt>
                <c:pt idx="283">
                  <c:v>309</c:v>
                </c:pt>
                <c:pt idx="284">
                  <c:v>310</c:v>
                </c:pt>
                <c:pt idx="285">
                  <c:v>311</c:v>
                </c:pt>
                <c:pt idx="286">
                  <c:v>312</c:v>
                </c:pt>
                <c:pt idx="287">
                  <c:v>313</c:v>
                </c:pt>
                <c:pt idx="288">
                  <c:v>314</c:v>
                </c:pt>
                <c:pt idx="289">
                  <c:v>315</c:v>
                </c:pt>
              </c:numCache>
            </c:numRef>
          </c:cat>
          <c:val>
            <c:numRef>
              <c:f>'Detector Comparison'!$B$2:$B$291</c:f>
              <c:numCache>
                <c:formatCode>General</c:formatCode>
                <c:ptCount val="290"/>
                <c:pt idx="0">
                  <c:v>20.197999999999997</c:v>
                </c:pt>
                <c:pt idx="1">
                  <c:v>16.772000000000006</c:v>
                </c:pt>
                <c:pt idx="2">
                  <c:v>27.951999999999998</c:v>
                </c:pt>
                <c:pt idx="3">
                  <c:v>27.23</c:v>
                </c:pt>
                <c:pt idx="4">
                  <c:v>18.294000000000004</c:v>
                </c:pt>
                <c:pt idx="5">
                  <c:v>19.334</c:v>
                </c:pt>
                <c:pt idx="6">
                  <c:v>19.019999999999996</c:v>
                </c:pt>
                <c:pt idx="7">
                  <c:v>19.507999999999992</c:v>
                </c:pt>
                <c:pt idx="8">
                  <c:v>21.12</c:v>
                </c:pt>
                <c:pt idx="9">
                  <c:v>18.823999999999987</c:v>
                </c:pt>
                <c:pt idx="10">
                  <c:v>20.367999999999995</c:v>
                </c:pt>
                <c:pt idx="11">
                  <c:v>20.399999999999991</c:v>
                </c:pt>
                <c:pt idx="12">
                  <c:v>19.413999999999991</c:v>
                </c:pt>
                <c:pt idx="13">
                  <c:v>19.81999999999999</c:v>
                </c:pt>
                <c:pt idx="14">
                  <c:v>20.567999999999994</c:v>
                </c:pt>
                <c:pt idx="15">
                  <c:v>17.424000000000007</c:v>
                </c:pt>
                <c:pt idx="16">
                  <c:v>19.180000000000003</c:v>
                </c:pt>
                <c:pt idx="17">
                  <c:v>20.085999999999999</c:v>
                </c:pt>
                <c:pt idx="18">
                  <c:v>20.833999999999993</c:v>
                </c:pt>
                <c:pt idx="19">
                  <c:v>18.608000000000001</c:v>
                </c:pt>
                <c:pt idx="20">
                  <c:v>18.967999999999996</c:v>
                </c:pt>
                <c:pt idx="21">
                  <c:v>19.361999999999988</c:v>
                </c:pt>
                <c:pt idx="22">
                  <c:v>20.297999999999991</c:v>
                </c:pt>
                <c:pt idx="23">
                  <c:v>17.637999999999998</c:v>
                </c:pt>
                <c:pt idx="24">
                  <c:v>18.725999999999999</c:v>
                </c:pt>
                <c:pt idx="25">
                  <c:v>18.447999999999993</c:v>
                </c:pt>
                <c:pt idx="26">
                  <c:v>18.885999999999996</c:v>
                </c:pt>
                <c:pt idx="27">
                  <c:v>18.90199999999999</c:v>
                </c:pt>
                <c:pt idx="28">
                  <c:v>18.249999999999996</c:v>
                </c:pt>
                <c:pt idx="29">
                  <c:v>19.523999999999997</c:v>
                </c:pt>
                <c:pt idx="30">
                  <c:v>20.275999999999989</c:v>
                </c:pt>
                <c:pt idx="31">
                  <c:v>20.419999999999991</c:v>
                </c:pt>
                <c:pt idx="32">
                  <c:v>20.727999999999998</c:v>
                </c:pt>
                <c:pt idx="33">
                  <c:v>18.202000000000005</c:v>
                </c:pt>
                <c:pt idx="34">
                  <c:v>18.29000000000001</c:v>
                </c:pt>
                <c:pt idx="35">
                  <c:v>17.670000000000012</c:v>
                </c:pt>
                <c:pt idx="36">
                  <c:v>19.583999999999993</c:v>
                </c:pt>
                <c:pt idx="37">
                  <c:v>21.272000000000002</c:v>
                </c:pt>
                <c:pt idx="38">
                  <c:v>19.327999999999989</c:v>
                </c:pt>
                <c:pt idx="39">
                  <c:v>18.637999999999998</c:v>
                </c:pt>
                <c:pt idx="40">
                  <c:v>19.598000000000003</c:v>
                </c:pt>
                <c:pt idx="41">
                  <c:v>19.467999999999989</c:v>
                </c:pt>
                <c:pt idx="42">
                  <c:v>20.353999999999989</c:v>
                </c:pt>
                <c:pt idx="43">
                  <c:v>19.877999999999993</c:v>
                </c:pt>
                <c:pt idx="44">
                  <c:v>15.986000000000006</c:v>
                </c:pt>
                <c:pt idx="45">
                  <c:v>20.751999999999999</c:v>
                </c:pt>
                <c:pt idx="46">
                  <c:v>19.613999999999997</c:v>
                </c:pt>
                <c:pt idx="47">
                  <c:v>20.512000000000004</c:v>
                </c:pt>
                <c:pt idx="48">
                  <c:v>19.875999999999998</c:v>
                </c:pt>
                <c:pt idx="49">
                  <c:v>17.614000000000001</c:v>
                </c:pt>
                <c:pt idx="50">
                  <c:v>17.802000000000007</c:v>
                </c:pt>
                <c:pt idx="51">
                  <c:v>20.315999999999988</c:v>
                </c:pt>
                <c:pt idx="52">
                  <c:v>21.139999999999997</c:v>
                </c:pt>
                <c:pt idx="53">
                  <c:v>20.625999999999994</c:v>
                </c:pt>
                <c:pt idx="54">
                  <c:v>17.754000000000005</c:v>
                </c:pt>
                <c:pt idx="55">
                  <c:v>19.977999999999994</c:v>
                </c:pt>
                <c:pt idx="56">
                  <c:v>20.181999999999995</c:v>
                </c:pt>
                <c:pt idx="57">
                  <c:v>19.907999999999998</c:v>
                </c:pt>
                <c:pt idx="58">
                  <c:v>18.437999999999999</c:v>
                </c:pt>
                <c:pt idx="59">
                  <c:v>19.931999999999992</c:v>
                </c:pt>
                <c:pt idx="60">
                  <c:v>19.204000000000001</c:v>
                </c:pt>
                <c:pt idx="61">
                  <c:v>18.66</c:v>
                </c:pt>
                <c:pt idx="62">
                  <c:v>18.531999999999996</c:v>
                </c:pt>
                <c:pt idx="63">
                  <c:v>19.845999999999989</c:v>
                </c:pt>
                <c:pt idx="64">
                  <c:v>19.777999999999999</c:v>
                </c:pt>
                <c:pt idx="65">
                  <c:v>19.136000000000006</c:v>
                </c:pt>
                <c:pt idx="66">
                  <c:v>18.154000000000007</c:v>
                </c:pt>
                <c:pt idx="67">
                  <c:v>20.693999999999996</c:v>
                </c:pt>
                <c:pt idx="68">
                  <c:v>20.135999999999999</c:v>
                </c:pt>
                <c:pt idx="69">
                  <c:v>20.823999999999991</c:v>
                </c:pt>
                <c:pt idx="70">
                  <c:v>19.365999999999989</c:v>
                </c:pt>
                <c:pt idx="71">
                  <c:v>19.473999999999993</c:v>
                </c:pt>
                <c:pt idx="72">
                  <c:v>20.122</c:v>
                </c:pt>
                <c:pt idx="73">
                  <c:v>18.136000000000006</c:v>
                </c:pt>
                <c:pt idx="74">
                  <c:v>19.217999999999996</c:v>
                </c:pt>
                <c:pt idx="75">
                  <c:v>19.29399999999999</c:v>
                </c:pt>
                <c:pt idx="76">
                  <c:v>18.215999999999994</c:v>
                </c:pt>
                <c:pt idx="77">
                  <c:v>16.464000000000002</c:v>
                </c:pt>
                <c:pt idx="78">
                  <c:v>18.22</c:v>
                </c:pt>
                <c:pt idx="79">
                  <c:v>18.855999999999998</c:v>
                </c:pt>
                <c:pt idx="80">
                  <c:v>19.212</c:v>
                </c:pt>
                <c:pt idx="81">
                  <c:v>20.303999999999984</c:v>
                </c:pt>
                <c:pt idx="82">
                  <c:v>20.647999999999996</c:v>
                </c:pt>
                <c:pt idx="83">
                  <c:v>19.250000000000004</c:v>
                </c:pt>
                <c:pt idx="84">
                  <c:v>18.120000000000008</c:v>
                </c:pt>
                <c:pt idx="85">
                  <c:v>19.055999999999994</c:v>
                </c:pt>
                <c:pt idx="86">
                  <c:v>21.105999999999998</c:v>
                </c:pt>
                <c:pt idx="87">
                  <c:v>19.759999999999994</c:v>
                </c:pt>
                <c:pt idx="88">
                  <c:v>19.994</c:v>
                </c:pt>
                <c:pt idx="89">
                  <c:v>19.771999999999988</c:v>
                </c:pt>
                <c:pt idx="90">
                  <c:v>18.617999999999999</c:v>
                </c:pt>
                <c:pt idx="91">
                  <c:v>18.622000000000003</c:v>
                </c:pt>
                <c:pt idx="92">
                  <c:v>18.231999999999996</c:v>
                </c:pt>
                <c:pt idx="93">
                  <c:v>19.596</c:v>
                </c:pt>
                <c:pt idx="94">
                  <c:v>18.784000000000002</c:v>
                </c:pt>
                <c:pt idx="95">
                  <c:v>19.974</c:v>
                </c:pt>
                <c:pt idx="96">
                  <c:v>19.872</c:v>
                </c:pt>
                <c:pt idx="97">
                  <c:v>19.690000000000001</c:v>
                </c:pt>
                <c:pt idx="98">
                  <c:v>18.652000000000001</c:v>
                </c:pt>
                <c:pt idx="99">
                  <c:v>20.179999999999996</c:v>
                </c:pt>
                <c:pt idx="100">
                  <c:v>19.771999999999991</c:v>
                </c:pt>
                <c:pt idx="101">
                  <c:v>18.751999999999999</c:v>
                </c:pt>
                <c:pt idx="102">
                  <c:v>21.492000000000008</c:v>
                </c:pt>
                <c:pt idx="103">
                  <c:v>19.547999999999995</c:v>
                </c:pt>
                <c:pt idx="104">
                  <c:v>21.311999999999998</c:v>
                </c:pt>
                <c:pt idx="105">
                  <c:v>18.761999999999997</c:v>
                </c:pt>
                <c:pt idx="106">
                  <c:v>19.691999999999997</c:v>
                </c:pt>
                <c:pt idx="107">
                  <c:v>19.407999999999987</c:v>
                </c:pt>
                <c:pt idx="108">
                  <c:v>20.433999999999994</c:v>
                </c:pt>
                <c:pt idx="109">
                  <c:v>19.052</c:v>
                </c:pt>
                <c:pt idx="110">
                  <c:v>17.921999999999993</c:v>
                </c:pt>
                <c:pt idx="111">
                  <c:v>20.267999999999997</c:v>
                </c:pt>
                <c:pt idx="112">
                  <c:v>18.829999999999995</c:v>
                </c:pt>
                <c:pt idx="113">
                  <c:v>20.474</c:v>
                </c:pt>
                <c:pt idx="114">
                  <c:v>19.32</c:v>
                </c:pt>
                <c:pt idx="115">
                  <c:v>20.35199999999999</c:v>
                </c:pt>
                <c:pt idx="116">
                  <c:v>17.602000000000004</c:v>
                </c:pt>
                <c:pt idx="117">
                  <c:v>20.121999999999993</c:v>
                </c:pt>
                <c:pt idx="118">
                  <c:v>20.190000000000001</c:v>
                </c:pt>
                <c:pt idx="119">
                  <c:v>22.846</c:v>
                </c:pt>
                <c:pt idx="120">
                  <c:v>24.879999999999995</c:v>
                </c:pt>
                <c:pt idx="121">
                  <c:v>21.045999999999985</c:v>
                </c:pt>
                <c:pt idx="122">
                  <c:v>20.439999999999994</c:v>
                </c:pt>
                <c:pt idx="123">
                  <c:v>20.763999999999996</c:v>
                </c:pt>
                <c:pt idx="124">
                  <c:v>18.979999999999997</c:v>
                </c:pt>
                <c:pt idx="125">
                  <c:v>20.239999999999998</c:v>
                </c:pt>
                <c:pt idx="126">
                  <c:v>20.90199999999999</c:v>
                </c:pt>
                <c:pt idx="127">
                  <c:v>19.216000000000001</c:v>
                </c:pt>
                <c:pt idx="128">
                  <c:v>18.644000000000002</c:v>
                </c:pt>
                <c:pt idx="129">
                  <c:v>18.281999999999996</c:v>
                </c:pt>
                <c:pt idx="130">
                  <c:v>20.594000000000001</c:v>
                </c:pt>
                <c:pt idx="131">
                  <c:v>20.277999999999999</c:v>
                </c:pt>
                <c:pt idx="132">
                  <c:v>19.218000000000004</c:v>
                </c:pt>
                <c:pt idx="133">
                  <c:v>19.463999999999988</c:v>
                </c:pt>
                <c:pt idx="134">
                  <c:v>19.349999999999991</c:v>
                </c:pt>
                <c:pt idx="135">
                  <c:v>19.579999999999995</c:v>
                </c:pt>
                <c:pt idx="136">
                  <c:v>21.066000000000003</c:v>
                </c:pt>
                <c:pt idx="137">
                  <c:v>19.544</c:v>
                </c:pt>
                <c:pt idx="138">
                  <c:v>21.398000000000007</c:v>
                </c:pt>
                <c:pt idx="139">
                  <c:v>19.173999999999999</c:v>
                </c:pt>
                <c:pt idx="140">
                  <c:v>19.825999999999993</c:v>
                </c:pt>
                <c:pt idx="141">
                  <c:v>20.803999999999991</c:v>
                </c:pt>
                <c:pt idx="142">
                  <c:v>19.261999999999997</c:v>
                </c:pt>
                <c:pt idx="143">
                  <c:v>19.742000000000004</c:v>
                </c:pt>
                <c:pt idx="144">
                  <c:v>20.061999999999998</c:v>
                </c:pt>
                <c:pt idx="145">
                  <c:v>18.993999999999993</c:v>
                </c:pt>
                <c:pt idx="146">
                  <c:v>18.616</c:v>
                </c:pt>
                <c:pt idx="147">
                  <c:v>19.829999999999988</c:v>
                </c:pt>
                <c:pt idx="148">
                  <c:v>19.779999999999998</c:v>
                </c:pt>
                <c:pt idx="149">
                  <c:v>19.215999999999998</c:v>
                </c:pt>
                <c:pt idx="150">
                  <c:v>19.687999999999992</c:v>
                </c:pt>
                <c:pt idx="151">
                  <c:v>18.935999999999989</c:v>
                </c:pt>
                <c:pt idx="152">
                  <c:v>19.795999999999992</c:v>
                </c:pt>
                <c:pt idx="153">
                  <c:v>20.100000000000005</c:v>
                </c:pt>
                <c:pt idx="154">
                  <c:v>19.953999999999994</c:v>
                </c:pt>
                <c:pt idx="155">
                  <c:v>19.672000000000004</c:v>
                </c:pt>
                <c:pt idx="156">
                  <c:v>20.066000000000003</c:v>
                </c:pt>
                <c:pt idx="157">
                  <c:v>19.097999999999999</c:v>
                </c:pt>
                <c:pt idx="158">
                  <c:v>18.520000000000003</c:v>
                </c:pt>
                <c:pt idx="159">
                  <c:v>20.827999999999989</c:v>
                </c:pt>
                <c:pt idx="160">
                  <c:v>20.465999999999998</c:v>
                </c:pt>
                <c:pt idx="161">
                  <c:v>19.45999999999999</c:v>
                </c:pt>
                <c:pt idx="162">
                  <c:v>23.805999999999987</c:v>
                </c:pt>
                <c:pt idx="163">
                  <c:v>20.861999999999995</c:v>
                </c:pt>
                <c:pt idx="164">
                  <c:v>19.155999999999995</c:v>
                </c:pt>
                <c:pt idx="165">
                  <c:v>19.859999999999985</c:v>
                </c:pt>
                <c:pt idx="166">
                  <c:v>19.142000000000007</c:v>
                </c:pt>
                <c:pt idx="167">
                  <c:v>21.98</c:v>
                </c:pt>
                <c:pt idx="168">
                  <c:v>21.09800000000001</c:v>
                </c:pt>
                <c:pt idx="169">
                  <c:v>19.586000000000006</c:v>
                </c:pt>
                <c:pt idx="170">
                  <c:v>19.367999999999999</c:v>
                </c:pt>
                <c:pt idx="171">
                  <c:v>19.67199999999999</c:v>
                </c:pt>
                <c:pt idx="172">
                  <c:v>18.478000000000002</c:v>
                </c:pt>
                <c:pt idx="173">
                  <c:v>20.115999999999993</c:v>
                </c:pt>
                <c:pt idx="174">
                  <c:v>19.155999999999999</c:v>
                </c:pt>
                <c:pt idx="175">
                  <c:v>20.743999999999993</c:v>
                </c:pt>
                <c:pt idx="176">
                  <c:v>20.158000000000005</c:v>
                </c:pt>
                <c:pt idx="177">
                  <c:v>21.682000000000002</c:v>
                </c:pt>
                <c:pt idx="178">
                  <c:v>19.801999999999996</c:v>
                </c:pt>
                <c:pt idx="179">
                  <c:v>21.386000000000003</c:v>
                </c:pt>
                <c:pt idx="180">
                  <c:v>20.465999999999994</c:v>
                </c:pt>
                <c:pt idx="181">
                  <c:v>20.834</c:v>
                </c:pt>
                <c:pt idx="182">
                  <c:v>18.644000000000005</c:v>
                </c:pt>
                <c:pt idx="183">
                  <c:v>21.373999999999995</c:v>
                </c:pt>
                <c:pt idx="184">
                  <c:v>18.285999999999998</c:v>
                </c:pt>
                <c:pt idx="185">
                  <c:v>20.99</c:v>
                </c:pt>
                <c:pt idx="186">
                  <c:v>19.990000000000002</c:v>
                </c:pt>
                <c:pt idx="187">
                  <c:v>19.887999999999987</c:v>
                </c:pt>
                <c:pt idx="188">
                  <c:v>19.565999999999999</c:v>
                </c:pt>
                <c:pt idx="189">
                  <c:v>18.333999999999996</c:v>
                </c:pt>
                <c:pt idx="190">
                  <c:v>19.343999999999987</c:v>
                </c:pt>
                <c:pt idx="191">
                  <c:v>18.823999999999995</c:v>
                </c:pt>
                <c:pt idx="192">
                  <c:v>19.62</c:v>
                </c:pt>
                <c:pt idx="193">
                  <c:v>19.585999999999999</c:v>
                </c:pt>
                <c:pt idx="194">
                  <c:v>19.995999999999992</c:v>
                </c:pt>
                <c:pt idx="195">
                  <c:v>20.605999999999998</c:v>
                </c:pt>
                <c:pt idx="196">
                  <c:v>18.945999999999991</c:v>
                </c:pt>
                <c:pt idx="197">
                  <c:v>20.162000000000006</c:v>
                </c:pt>
                <c:pt idx="198">
                  <c:v>20.05</c:v>
                </c:pt>
                <c:pt idx="199">
                  <c:v>18.544</c:v>
                </c:pt>
                <c:pt idx="200">
                  <c:v>20.177999999999997</c:v>
                </c:pt>
                <c:pt idx="201">
                  <c:v>18.672000000000004</c:v>
                </c:pt>
                <c:pt idx="202">
                  <c:v>19.493999999999996</c:v>
                </c:pt>
                <c:pt idx="203">
                  <c:v>19.600000000000009</c:v>
                </c:pt>
                <c:pt idx="204">
                  <c:v>19.761999999999997</c:v>
                </c:pt>
                <c:pt idx="205">
                  <c:v>20.237999999999996</c:v>
                </c:pt>
                <c:pt idx="206">
                  <c:v>28.579999999999995</c:v>
                </c:pt>
                <c:pt idx="207">
                  <c:v>24.642000000000007</c:v>
                </c:pt>
                <c:pt idx="208">
                  <c:v>22.374000000000009</c:v>
                </c:pt>
                <c:pt idx="209">
                  <c:v>20.495999999999999</c:v>
                </c:pt>
                <c:pt idx="210">
                  <c:v>20.687999999999999</c:v>
                </c:pt>
                <c:pt idx="211">
                  <c:v>20.73</c:v>
                </c:pt>
                <c:pt idx="212">
                  <c:v>19.253999999999994</c:v>
                </c:pt>
                <c:pt idx="213">
                  <c:v>21.082000000000008</c:v>
                </c:pt>
                <c:pt idx="214">
                  <c:v>19.832000000000004</c:v>
                </c:pt>
                <c:pt idx="215">
                  <c:v>18.736000000000001</c:v>
                </c:pt>
                <c:pt idx="216">
                  <c:v>23.402000000000008</c:v>
                </c:pt>
                <c:pt idx="217">
                  <c:v>20.767999999999994</c:v>
                </c:pt>
                <c:pt idx="218">
                  <c:v>19.726000000000006</c:v>
                </c:pt>
                <c:pt idx="219">
                  <c:v>21.481999999999999</c:v>
                </c:pt>
                <c:pt idx="220">
                  <c:v>19.939999999999991</c:v>
                </c:pt>
                <c:pt idx="221">
                  <c:v>19.215999999999994</c:v>
                </c:pt>
                <c:pt idx="222">
                  <c:v>20.953999999999997</c:v>
                </c:pt>
                <c:pt idx="223">
                  <c:v>20.93399999999999</c:v>
                </c:pt>
                <c:pt idx="224">
                  <c:v>17.430000000000003</c:v>
                </c:pt>
                <c:pt idx="225">
                  <c:v>19.149999999999999</c:v>
                </c:pt>
                <c:pt idx="226">
                  <c:v>20.823999999999991</c:v>
                </c:pt>
                <c:pt idx="227">
                  <c:v>20.301999999999992</c:v>
                </c:pt>
                <c:pt idx="228">
                  <c:v>19.552</c:v>
                </c:pt>
                <c:pt idx="229">
                  <c:v>19.939999999999984</c:v>
                </c:pt>
                <c:pt idx="230">
                  <c:v>21.238000000000003</c:v>
                </c:pt>
                <c:pt idx="231">
                  <c:v>21.941999999999997</c:v>
                </c:pt>
                <c:pt idx="232">
                  <c:v>21.189999999999994</c:v>
                </c:pt>
                <c:pt idx="233">
                  <c:v>19.105999999999998</c:v>
                </c:pt>
                <c:pt idx="234">
                  <c:v>20.646000000000004</c:v>
                </c:pt>
                <c:pt idx="235">
                  <c:v>0.81000000000000028</c:v>
                </c:pt>
                <c:pt idx="236">
                  <c:v>19.171999999999993</c:v>
                </c:pt>
                <c:pt idx="237">
                  <c:v>20.339999999999993</c:v>
                </c:pt>
                <c:pt idx="238">
                  <c:v>21.056000000000004</c:v>
                </c:pt>
                <c:pt idx="239">
                  <c:v>20.833999999999996</c:v>
                </c:pt>
                <c:pt idx="240">
                  <c:v>18.784000000000006</c:v>
                </c:pt>
                <c:pt idx="241">
                  <c:v>19.567999999999998</c:v>
                </c:pt>
                <c:pt idx="242">
                  <c:v>20.303999999999988</c:v>
                </c:pt>
                <c:pt idx="243">
                  <c:v>20.68399999999999</c:v>
                </c:pt>
                <c:pt idx="244">
                  <c:v>21.756000000000007</c:v>
                </c:pt>
                <c:pt idx="245">
                  <c:v>21.550000000000008</c:v>
                </c:pt>
                <c:pt idx="246">
                  <c:v>19.035999999999998</c:v>
                </c:pt>
                <c:pt idx="247">
                  <c:v>20.485999999999994</c:v>
                </c:pt>
                <c:pt idx="248">
                  <c:v>20.907999999999994</c:v>
                </c:pt>
                <c:pt idx="249">
                  <c:v>19.625999999999998</c:v>
                </c:pt>
                <c:pt idx="250">
                  <c:v>20.973999999999997</c:v>
                </c:pt>
                <c:pt idx="251">
                  <c:v>20.639999999999997</c:v>
                </c:pt>
                <c:pt idx="252">
                  <c:v>19.953999999999994</c:v>
                </c:pt>
                <c:pt idx="253">
                  <c:v>20.663999999999998</c:v>
                </c:pt>
                <c:pt idx="254">
                  <c:v>18.161999999999999</c:v>
                </c:pt>
                <c:pt idx="255">
                  <c:v>21.138000000000005</c:v>
                </c:pt>
                <c:pt idx="256">
                  <c:v>20.163999999999991</c:v>
                </c:pt>
                <c:pt idx="257">
                  <c:v>19.431999999999995</c:v>
                </c:pt>
                <c:pt idx="258">
                  <c:v>20.03</c:v>
                </c:pt>
                <c:pt idx="259">
                  <c:v>19.495999999999992</c:v>
                </c:pt>
                <c:pt idx="260">
                  <c:v>39.592000000000006</c:v>
                </c:pt>
                <c:pt idx="261">
                  <c:v>21.562000000000008</c:v>
                </c:pt>
                <c:pt idx="262">
                  <c:v>20.377999999999989</c:v>
                </c:pt>
                <c:pt idx="263">
                  <c:v>18.438000000000002</c:v>
                </c:pt>
                <c:pt idx="264">
                  <c:v>19.527999999999999</c:v>
                </c:pt>
                <c:pt idx="265">
                  <c:v>21.512000000000008</c:v>
                </c:pt>
                <c:pt idx="266">
                  <c:v>19.283999999999985</c:v>
                </c:pt>
                <c:pt idx="267">
                  <c:v>20.164000000000001</c:v>
                </c:pt>
                <c:pt idx="268">
                  <c:v>19.54999999999999</c:v>
                </c:pt>
                <c:pt idx="269">
                  <c:v>20.196000000000002</c:v>
                </c:pt>
                <c:pt idx="270">
                  <c:v>18.415999999999993</c:v>
                </c:pt>
                <c:pt idx="271">
                  <c:v>18.987999999999996</c:v>
                </c:pt>
                <c:pt idx="272">
                  <c:v>21.442000000000004</c:v>
                </c:pt>
                <c:pt idx="273">
                  <c:v>18.809999999999992</c:v>
                </c:pt>
                <c:pt idx="274">
                  <c:v>20.467999999999993</c:v>
                </c:pt>
                <c:pt idx="275">
                  <c:v>20.265999999999995</c:v>
                </c:pt>
                <c:pt idx="276">
                  <c:v>20.187999999999999</c:v>
                </c:pt>
                <c:pt idx="277">
                  <c:v>20.721999999999998</c:v>
                </c:pt>
                <c:pt idx="278">
                  <c:v>20.317999999999987</c:v>
                </c:pt>
                <c:pt idx="279">
                  <c:v>21.864000000000001</c:v>
                </c:pt>
                <c:pt idx="280">
                  <c:v>21.478000000000002</c:v>
                </c:pt>
                <c:pt idx="281">
                  <c:v>19.145999999999997</c:v>
                </c:pt>
                <c:pt idx="282">
                  <c:v>21.216000000000008</c:v>
                </c:pt>
                <c:pt idx="283">
                  <c:v>20.166</c:v>
                </c:pt>
                <c:pt idx="284">
                  <c:v>18.64</c:v>
                </c:pt>
                <c:pt idx="285">
                  <c:v>19.755999999999993</c:v>
                </c:pt>
                <c:pt idx="286">
                  <c:v>21.134000000000015</c:v>
                </c:pt>
                <c:pt idx="287">
                  <c:v>18.366000000000003</c:v>
                </c:pt>
                <c:pt idx="288">
                  <c:v>18.718</c:v>
                </c:pt>
                <c:pt idx="289">
                  <c:v>19.739999999999995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07200"/>
        <c:axId val="82709120"/>
      </c:barChart>
      <c:catAx>
        <c:axId val="8270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Detector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2709120"/>
        <c:crosses val="autoZero"/>
        <c:auto val="1"/>
        <c:lblAlgn val="ctr"/>
        <c:lblOffset val="100"/>
        <c:noMultiLvlLbl val="0"/>
      </c:catAx>
      <c:valAx>
        <c:axId val="82709120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Current</a:t>
                </a:r>
                <a:r>
                  <a:rPr lang="en-GB" baseline="0"/>
                  <a:t> [pA]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2707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4769439574399808E-2"/>
          <c:y val="0.15605958349261456"/>
          <c:w val="0.97785124307582694"/>
          <c:h val="0.77680078802956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'Detector Comparison'!$C$1</c:f>
              <c:strCache>
                <c:ptCount val="1"/>
                <c:pt idx="0">
                  <c:v>Leakage Current Average [pA]</c:v>
                </c:pt>
              </c:strCache>
            </c:strRef>
          </c:tx>
          <c:invertIfNegative val="0"/>
          <c:cat>
            <c:numRef>
              <c:f>'Detector Comparison'!$A$2:$A$291</c:f>
              <c:numCache>
                <c:formatCode>General</c:formatCode>
                <c:ptCount val="290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34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54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64</c:v>
                </c:pt>
                <c:pt idx="56">
                  <c:v>65</c:v>
                </c:pt>
                <c:pt idx="57">
                  <c:v>66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74</c:v>
                </c:pt>
                <c:pt idx="64">
                  <c:v>75</c:v>
                </c:pt>
                <c:pt idx="65">
                  <c:v>76</c:v>
                </c:pt>
                <c:pt idx="66">
                  <c:v>77</c:v>
                </c:pt>
                <c:pt idx="67">
                  <c:v>78</c:v>
                </c:pt>
                <c:pt idx="68">
                  <c:v>79</c:v>
                </c:pt>
                <c:pt idx="69">
                  <c:v>81</c:v>
                </c:pt>
                <c:pt idx="70">
                  <c:v>82</c:v>
                </c:pt>
                <c:pt idx="71">
                  <c:v>83</c:v>
                </c:pt>
                <c:pt idx="72">
                  <c:v>85</c:v>
                </c:pt>
                <c:pt idx="73">
                  <c:v>86</c:v>
                </c:pt>
                <c:pt idx="74">
                  <c:v>87</c:v>
                </c:pt>
                <c:pt idx="75">
                  <c:v>88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  <c:pt idx="81">
                  <c:v>96</c:v>
                </c:pt>
                <c:pt idx="82">
                  <c:v>97</c:v>
                </c:pt>
                <c:pt idx="83">
                  <c:v>99</c:v>
                </c:pt>
                <c:pt idx="84">
                  <c:v>100</c:v>
                </c:pt>
                <c:pt idx="85">
                  <c:v>101</c:v>
                </c:pt>
                <c:pt idx="86">
                  <c:v>102</c:v>
                </c:pt>
                <c:pt idx="87">
                  <c:v>103</c:v>
                </c:pt>
                <c:pt idx="88">
                  <c:v>104</c:v>
                </c:pt>
                <c:pt idx="89">
                  <c:v>105</c:v>
                </c:pt>
                <c:pt idx="90">
                  <c:v>105</c:v>
                </c:pt>
                <c:pt idx="91">
                  <c:v>106</c:v>
                </c:pt>
                <c:pt idx="92">
                  <c:v>107</c:v>
                </c:pt>
                <c:pt idx="93">
                  <c:v>108</c:v>
                </c:pt>
                <c:pt idx="94">
                  <c:v>110</c:v>
                </c:pt>
                <c:pt idx="95">
                  <c:v>111</c:v>
                </c:pt>
                <c:pt idx="96">
                  <c:v>112</c:v>
                </c:pt>
                <c:pt idx="97">
                  <c:v>113</c:v>
                </c:pt>
                <c:pt idx="98">
                  <c:v>114</c:v>
                </c:pt>
                <c:pt idx="99">
                  <c:v>116</c:v>
                </c:pt>
                <c:pt idx="100">
                  <c:v>117</c:v>
                </c:pt>
                <c:pt idx="101">
                  <c:v>118</c:v>
                </c:pt>
                <c:pt idx="102">
                  <c:v>120</c:v>
                </c:pt>
                <c:pt idx="103">
                  <c:v>121</c:v>
                </c:pt>
                <c:pt idx="104">
                  <c:v>122</c:v>
                </c:pt>
                <c:pt idx="105">
                  <c:v>123</c:v>
                </c:pt>
                <c:pt idx="106">
                  <c:v>124</c:v>
                </c:pt>
                <c:pt idx="107">
                  <c:v>126</c:v>
                </c:pt>
                <c:pt idx="108">
                  <c:v>127</c:v>
                </c:pt>
                <c:pt idx="109">
                  <c:v>130</c:v>
                </c:pt>
                <c:pt idx="110">
                  <c:v>131</c:v>
                </c:pt>
                <c:pt idx="111">
                  <c:v>132</c:v>
                </c:pt>
                <c:pt idx="112">
                  <c:v>133</c:v>
                </c:pt>
                <c:pt idx="113">
                  <c:v>134</c:v>
                </c:pt>
                <c:pt idx="114">
                  <c:v>135</c:v>
                </c:pt>
                <c:pt idx="115">
                  <c:v>136</c:v>
                </c:pt>
                <c:pt idx="116">
                  <c:v>137</c:v>
                </c:pt>
                <c:pt idx="117">
                  <c:v>138</c:v>
                </c:pt>
                <c:pt idx="118">
                  <c:v>140</c:v>
                </c:pt>
                <c:pt idx="119">
                  <c:v>141</c:v>
                </c:pt>
                <c:pt idx="120">
                  <c:v>141</c:v>
                </c:pt>
                <c:pt idx="121">
                  <c:v>142</c:v>
                </c:pt>
                <c:pt idx="122">
                  <c:v>143</c:v>
                </c:pt>
                <c:pt idx="123">
                  <c:v>144</c:v>
                </c:pt>
                <c:pt idx="124">
                  <c:v>145</c:v>
                </c:pt>
                <c:pt idx="125">
                  <c:v>147</c:v>
                </c:pt>
                <c:pt idx="126">
                  <c:v>148</c:v>
                </c:pt>
                <c:pt idx="127">
                  <c:v>149</c:v>
                </c:pt>
                <c:pt idx="128">
                  <c:v>150</c:v>
                </c:pt>
                <c:pt idx="129">
                  <c:v>151</c:v>
                </c:pt>
                <c:pt idx="130">
                  <c:v>152</c:v>
                </c:pt>
                <c:pt idx="131">
                  <c:v>153</c:v>
                </c:pt>
                <c:pt idx="132">
                  <c:v>154</c:v>
                </c:pt>
                <c:pt idx="133">
                  <c:v>155</c:v>
                </c:pt>
                <c:pt idx="134">
                  <c:v>156</c:v>
                </c:pt>
                <c:pt idx="135">
                  <c:v>157</c:v>
                </c:pt>
                <c:pt idx="136">
                  <c:v>158</c:v>
                </c:pt>
                <c:pt idx="137">
                  <c:v>159</c:v>
                </c:pt>
                <c:pt idx="138">
                  <c:v>159</c:v>
                </c:pt>
                <c:pt idx="139">
                  <c:v>160</c:v>
                </c:pt>
                <c:pt idx="140">
                  <c:v>161</c:v>
                </c:pt>
                <c:pt idx="141">
                  <c:v>162</c:v>
                </c:pt>
                <c:pt idx="142">
                  <c:v>163</c:v>
                </c:pt>
                <c:pt idx="143">
                  <c:v>165</c:v>
                </c:pt>
                <c:pt idx="144">
                  <c:v>166</c:v>
                </c:pt>
                <c:pt idx="145">
                  <c:v>167</c:v>
                </c:pt>
                <c:pt idx="146">
                  <c:v>168</c:v>
                </c:pt>
                <c:pt idx="147">
                  <c:v>170</c:v>
                </c:pt>
                <c:pt idx="148">
                  <c:v>171</c:v>
                </c:pt>
                <c:pt idx="149">
                  <c:v>172</c:v>
                </c:pt>
                <c:pt idx="150">
                  <c:v>173</c:v>
                </c:pt>
                <c:pt idx="151">
                  <c:v>174</c:v>
                </c:pt>
                <c:pt idx="152">
                  <c:v>175</c:v>
                </c:pt>
                <c:pt idx="153">
                  <c:v>176</c:v>
                </c:pt>
                <c:pt idx="154">
                  <c:v>177</c:v>
                </c:pt>
                <c:pt idx="155">
                  <c:v>178</c:v>
                </c:pt>
                <c:pt idx="156">
                  <c:v>179</c:v>
                </c:pt>
                <c:pt idx="157">
                  <c:v>180</c:v>
                </c:pt>
                <c:pt idx="158">
                  <c:v>181</c:v>
                </c:pt>
                <c:pt idx="159">
                  <c:v>182</c:v>
                </c:pt>
                <c:pt idx="160">
                  <c:v>183</c:v>
                </c:pt>
                <c:pt idx="161">
                  <c:v>184</c:v>
                </c:pt>
                <c:pt idx="162">
                  <c:v>187</c:v>
                </c:pt>
                <c:pt idx="163">
                  <c:v>187</c:v>
                </c:pt>
                <c:pt idx="164">
                  <c:v>188</c:v>
                </c:pt>
                <c:pt idx="165">
                  <c:v>189</c:v>
                </c:pt>
                <c:pt idx="166">
                  <c:v>190</c:v>
                </c:pt>
                <c:pt idx="167">
                  <c:v>191</c:v>
                </c:pt>
                <c:pt idx="168">
                  <c:v>192</c:v>
                </c:pt>
                <c:pt idx="169">
                  <c:v>192</c:v>
                </c:pt>
                <c:pt idx="170">
                  <c:v>193</c:v>
                </c:pt>
                <c:pt idx="171">
                  <c:v>194</c:v>
                </c:pt>
                <c:pt idx="172">
                  <c:v>195</c:v>
                </c:pt>
                <c:pt idx="173">
                  <c:v>196</c:v>
                </c:pt>
                <c:pt idx="174">
                  <c:v>196</c:v>
                </c:pt>
                <c:pt idx="175">
                  <c:v>197</c:v>
                </c:pt>
                <c:pt idx="176">
                  <c:v>198</c:v>
                </c:pt>
                <c:pt idx="177">
                  <c:v>200</c:v>
                </c:pt>
                <c:pt idx="178">
                  <c:v>201</c:v>
                </c:pt>
                <c:pt idx="179">
                  <c:v>202</c:v>
                </c:pt>
                <c:pt idx="180">
                  <c:v>203</c:v>
                </c:pt>
                <c:pt idx="181">
                  <c:v>204</c:v>
                </c:pt>
                <c:pt idx="182">
                  <c:v>205</c:v>
                </c:pt>
                <c:pt idx="183">
                  <c:v>207</c:v>
                </c:pt>
                <c:pt idx="184">
                  <c:v>208</c:v>
                </c:pt>
                <c:pt idx="185">
                  <c:v>209</c:v>
                </c:pt>
                <c:pt idx="186">
                  <c:v>210</c:v>
                </c:pt>
                <c:pt idx="187">
                  <c:v>212</c:v>
                </c:pt>
                <c:pt idx="188">
                  <c:v>213</c:v>
                </c:pt>
                <c:pt idx="189">
                  <c:v>214</c:v>
                </c:pt>
                <c:pt idx="190">
                  <c:v>215</c:v>
                </c:pt>
                <c:pt idx="191">
                  <c:v>216</c:v>
                </c:pt>
                <c:pt idx="192">
                  <c:v>217</c:v>
                </c:pt>
                <c:pt idx="193">
                  <c:v>219</c:v>
                </c:pt>
                <c:pt idx="194">
                  <c:v>220</c:v>
                </c:pt>
                <c:pt idx="195">
                  <c:v>222</c:v>
                </c:pt>
                <c:pt idx="196">
                  <c:v>223</c:v>
                </c:pt>
                <c:pt idx="197">
                  <c:v>224</c:v>
                </c:pt>
                <c:pt idx="198">
                  <c:v>225</c:v>
                </c:pt>
                <c:pt idx="199">
                  <c:v>226</c:v>
                </c:pt>
                <c:pt idx="200">
                  <c:v>227</c:v>
                </c:pt>
                <c:pt idx="201">
                  <c:v>228</c:v>
                </c:pt>
                <c:pt idx="202">
                  <c:v>229</c:v>
                </c:pt>
                <c:pt idx="203">
                  <c:v>230</c:v>
                </c:pt>
                <c:pt idx="204">
                  <c:v>231</c:v>
                </c:pt>
                <c:pt idx="205">
                  <c:v>232</c:v>
                </c:pt>
                <c:pt idx="206">
                  <c:v>233</c:v>
                </c:pt>
                <c:pt idx="207">
                  <c:v>233</c:v>
                </c:pt>
                <c:pt idx="208">
                  <c:v>234</c:v>
                </c:pt>
                <c:pt idx="209">
                  <c:v>235</c:v>
                </c:pt>
                <c:pt idx="210">
                  <c:v>236</c:v>
                </c:pt>
                <c:pt idx="211">
                  <c:v>237</c:v>
                </c:pt>
                <c:pt idx="212">
                  <c:v>238</c:v>
                </c:pt>
                <c:pt idx="213">
                  <c:v>239</c:v>
                </c:pt>
                <c:pt idx="214">
                  <c:v>240</c:v>
                </c:pt>
                <c:pt idx="215">
                  <c:v>241</c:v>
                </c:pt>
                <c:pt idx="216">
                  <c:v>243</c:v>
                </c:pt>
                <c:pt idx="217">
                  <c:v>243</c:v>
                </c:pt>
                <c:pt idx="218">
                  <c:v>244</c:v>
                </c:pt>
                <c:pt idx="219">
                  <c:v>245</c:v>
                </c:pt>
                <c:pt idx="220">
                  <c:v>246</c:v>
                </c:pt>
                <c:pt idx="221">
                  <c:v>247</c:v>
                </c:pt>
                <c:pt idx="222">
                  <c:v>248</c:v>
                </c:pt>
                <c:pt idx="223">
                  <c:v>249</c:v>
                </c:pt>
                <c:pt idx="224">
                  <c:v>250</c:v>
                </c:pt>
                <c:pt idx="225">
                  <c:v>251</c:v>
                </c:pt>
                <c:pt idx="226">
                  <c:v>252</c:v>
                </c:pt>
                <c:pt idx="227">
                  <c:v>253</c:v>
                </c:pt>
                <c:pt idx="228">
                  <c:v>254</c:v>
                </c:pt>
                <c:pt idx="229">
                  <c:v>255</c:v>
                </c:pt>
                <c:pt idx="230">
                  <c:v>256</c:v>
                </c:pt>
                <c:pt idx="231">
                  <c:v>256</c:v>
                </c:pt>
                <c:pt idx="232">
                  <c:v>257</c:v>
                </c:pt>
                <c:pt idx="233">
                  <c:v>258</c:v>
                </c:pt>
                <c:pt idx="234">
                  <c:v>259</c:v>
                </c:pt>
                <c:pt idx="235">
                  <c:v>260</c:v>
                </c:pt>
                <c:pt idx="236">
                  <c:v>260</c:v>
                </c:pt>
                <c:pt idx="237">
                  <c:v>261</c:v>
                </c:pt>
                <c:pt idx="238">
                  <c:v>263</c:v>
                </c:pt>
                <c:pt idx="239">
                  <c:v>264</c:v>
                </c:pt>
                <c:pt idx="240">
                  <c:v>265</c:v>
                </c:pt>
                <c:pt idx="241">
                  <c:v>266</c:v>
                </c:pt>
                <c:pt idx="242">
                  <c:v>267</c:v>
                </c:pt>
                <c:pt idx="243">
                  <c:v>268</c:v>
                </c:pt>
                <c:pt idx="244">
                  <c:v>269</c:v>
                </c:pt>
                <c:pt idx="245">
                  <c:v>270</c:v>
                </c:pt>
                <c:pt idx="246">
                  <c:v>271</c:v>
                </c:pt>
                <c:pt idx="247">
                  <c:v>272</c:v>
                </c:pt>
                <c:pt idx="248">
                  <c:v>273</c:v>
                </c:pt>
                <c:pt idx="249">
                  <c:v>274</c:v>
                </c:pt>
                <c:pt idx="250">
                  <c:v>275</c:v>
                </c:pt>
                <c:pt idx="251">
                  <c:v>276</c:v>
                </c:pt>
                <c:pt idx="252">
                  <c:v>277</c:v>
                </c:pt>
                <c:pt idx="253">
                  <c:v>278</c:v>
                </c:pt>
                <c:pt idx="254">
                  <c:v>279</c:v>
                </c:pt>
                <c:pt idx="255">
                  <c:v>280</c:v>
                </c:pt>
                <c:pt idx="256">
                  <c:v>281</c:v>
                </c:pt>
                <c:pt idx="257">
                  <c:v>282</c:v>
                </c:pt>
                <c:pt idx="258">
                  <c:v>283</c:v>
                </c:pt>
                <c:pt idx="259">
                  <c:v>284</c:v>
                </c:pt>
                <c:pt idx="260">
                  <c:v>285</c:v>
                </c:pt>
                <c:pt idx="261">
                  <c:v>285</c:v>
                </c:pt>
                <c:pt idx="262">
                  <c:v>286</c:v>
                </c:pt>
                <c:pt idx="263">
                  <c:v>287</c:v>
                </c:pt>
                <c:pt idx="264">
                  <c:v>288</c:v>
                </c:pt>
                <c:pt idx="265">
                  <c:v>289</c:v>
                </c:pt>
                <c:pt idx="266">
                  <c:v>291</c:v>
                </c:pt>
                <c:pt idx="267">
                  <c:v>292</c:v>
                </c:pt>
                <c:pt idx="268">
                  <c:v>293</c:v>
                </c:pt>
                <c:pt idx="269">
                  <c:v>294</c:v>
                </c:pt>
                <c:pt idx="270">
                  <c:v>295</c:v>
                </c:pt>
                <c:pt idx="271">
                  <c:v>297</c:v>
                </c:pt>
                <c:pt idx="272">
                  <c:v>299</c:v>
                </c:pt>
                <c:pt idx="273">
                  <c:v>300</c:v>
                </c:pt>
                <c:pt idx="274">
                  <c:v>301</c:v>
                </c:pt>
                <c:pt idx="275">
                  <c:v>302</c:v>
                </c:pt>
                <c:pt idx="276">
                  <c:v>303</c:v>
                </c:pt>
                <c:pt idx="277">
                  <c:v>304</c:v>
                </c:pt>
                <c:pt idx="278">
                  <c:v>305</c:v>
                </c:pt>
                <c:pt idx="279">
                  <c:v>306</c:v>
                </c:pt>
                <c:pt idx="280">
                  <c:v>306</c:v>
                </c:pt>
                <c:pt idx="281">
                  <c:v>307</c:v>
                </c:pt>
                <c:pt idx="282">
                  <c:v>308</c:v>
                </c:pt>
                <c:pt idx="283">
                  <c:v>309</c:v>
                </c:pt>
                <c:pt idx="284">
                  <c:v>310</c:v>
                </c:pt>
                <c:pt idx="285">
                  <c:v>311</c:v>
                </c:pt>
                <c:pt idx="286">
                  <c:v>312</c:v>
                </c:pt>
                <c:pt idx="287">
                  <c:v>313</c:v>
                </c:pt>
                <c:pt idx="288">
                  <c:v>314</c:v>
                </c:pt>
                <c:pt idx="289">
                  <c:v>315</c:v>
                </c:pt>
              </c:numCache>
            </c:numRef>
          </c:cat>
          <c:val>
            <c:numRef>
              <c:f>'Detector Comparison'!$C$2:$C$291</c:f>
              <c:numCache>
                <c:formatCode>General</c:formatCode>
                <c:ptCount val="290"/>
                <c:pt idx="0">
                  <c:v>0.79200000000000015</c:v>
                </c:pt>
                <c:pt idx="1">
                  <c:v>0.182</c:v>
                </c:pt>
                <c:pt idx="2">
                  <c:v>0.5980000000000002</c:v>
                </c:pt>
                <c:pt idx="3">
                  <c:v>0</c:v>
                </c:pt>
                <c:pt idx="4">
                  <c:v>0.98</c:v>
                </c:pt>
                <c:pt idx="5">
                  <c:v>0.59000000000000008</c:v>
                </c:pt>
                <c:pt idx="6">
                  <c:v>1.2180000000000002</c:v>
                </c:pt>
                <c:pt idx="7">
                  <c:v>0.22999999999999993</c:v>
                </c:pt>
                <c:pt idx="8">
                  <c:v>0.74800000000000011</c:v>
                </c:pt>
                <c:pt idx="9">
                  <c:v>0.32200000000000001</c:v>
                </c:pt>
                <c:pt idx="10">
                  <c:v>0.73</c:v>
                </c:pt>
                <c:pt idx="11">
                  <c:v>0.66799999999999982</c:v>
                </c:pt>
                <c:pt idx="12">
                  <c:v>0.316</c:v>
                </c:pt>
                <c:pt idx="13">
                  <c:v>0.79599999999999993</c:v>
                </c:pt>
                <c:pt idx="14">
                  <c:v>0.84999999999999987</c:v>
                </c:pt>
                <c:pt idx="15">
                  <c:v>0.17800000000000005</c:v>
                </c:pt>
                <c:pt idx="16">
                  <c:v>0.28599999999999987</c:v>
                </c:pt>
                <c:pt idx="17">
                  <c:v>0.34399999999999992</c:v>
                </c:pt>
                <c:pt idx="18">
                  <c:v>0.85199999999999942</c:v>
                </c:pt>
                <c:pt idx="19">
                  <c:v>0.36399999999999993</c:v>
                </c:pt>
                <c:pt idx="20">
                  <c:v>0.49599999999999972</c:v>
                </c:pt>
                <c:pt idx="21">
                  <c:v>0.6020000000000002</c:v>
                </c:pt>
                <c:pt idx="22">
                  <c:v>0.79599999999999982</c:v>
                </c:pt>
                <c:pt idx="23">
                  <c:v>0.72199999999999998</c:v>
                </c:pt>
                <c:pt idx="24">
                  <c:v>0.39199999999999996</c:v>
                </c:pt>
                <c:pt idx="25">
                  <c:v>0.54600000000000004</c:v>
                </c:pt>
                <c:pt idx="26">
                  <c:v>0.56600000000000017</c:v>
                </c:pt>
                <c:pt idx="27">
                  <c:v>0.51800000000000013</c:v>
                </c:pt>
                <c:pt idx="28">
                  <c:v>0.28799999999999998</c:v>
                </c:pt>
                <c:pt idx="29">
                  <c:v>1.0940000000000001</c:v>
                </c:pt>
                <c:pt idx="30">
                  <c:v>0.64599999999999991</c:v>
                </c:pt>
                <c:pt idx="31">
                  <c:v>2.5199999999999987</c:v>
                </c:pt>
                <c:pt idx="32">
                  <c:v>0</c:v>
                </c:pt>
                <c:pt idx="33">
                  <c:v>0.38800000000000012</c:v>
                </c:pt>
                <c:pt idx="34">
                  <c:v>0.55200000000000005</c:v>
                </c:pt>
                <c:pt idx="35">
                  <c:v>0.82400000000000007</c:v>
                </c:pt>
                <c:pt idx="36">
                  <c:v>0.54399999999999982</c:v>
                </c:pt>
                <c:pt idx="37">
                  <c:v>0.80000000000000016</c:v>
                </c:pt>
                <c:pt idx="38">
                  <c:v>0.62400000000000011</c:v>
                </c:pt>
                <c:pt idx="39">
                  <c:v>0.24799999999999997</c:v>
                </c:pt>
                <c:pt idx="40">
                  <c:v>0.35</c:v>
                </c:pt>
                <c:pt idx="41">
                  <c:v>0.27399999999999997</c:v>
                </c:pt>
                <c:pt idx="42">
                  <c:v>0.81200000000000006</c:v>
                </c:pt>
                <c:pt idx="43">
                  <c:v>0.54400000000000015</c:v>
                </c:pt>
                <c:pt idx="44">
                  <c:v>-0.11200000000000018</c:v>
                </c:pt>
                <c:pt idx="45">
                  <c:v>0</c:v>
                </c:pt>
                <c:pt idx="46">
                  <c:v>0.87599999999999978</c:v>
                </c:pt>
                <c:pt idx="47">
                  <c:v>0.85199999999999987</c:v>
                </c:pt>
                <c:pt idx="48">
                  <c:v>0.97400000000000031</c:v>
                </c:pt>
                <c:pt idx="49">
                  <c:v>0.89</c:v>
                </c:pt>
                <c:pt idx="50">
                  <c:v>0.57800000000000007</c:v>
                </c:pt>
                <c:pt idx="51">
                  <c:v>0.80999999999999983</c:v>
                </c:pt>
                <c:pt idx="52">
                  <c:v>0.90199999999999991</c:v>
                </c:pt>
                <c:pt idx="53">
                  <c:v>0.58199999999999996</c:v>
                </c:pt>
                <c:pt idx="54">
                  <c:v>0.32400000000000001</c:v>
                </c:pt>
                <c:pt idx="55">
                  <c:v>0.6479999999999998</c:v>
                </c:pt>
                <c:pt idx="56">
                  <c:v>0.65</c:v>
                </c:pt>
                <c:pt idx="57">
                  <c:v>0.4659999999999998</c:v>
                </c:pt>
                <c:pt idx="58">
                  <c:v>0.35599999999999987</c:v>
                </c:pt>
                <c:pt idx="59">
                  <c:v>0.5980000000000002</c:v>
                </c:pt>
                <c:pt idx="60">
                  <c:v>0.41999999999999987</c:v>
                </c:pt>
                <c:pt idx="61">
                  <c:v>0.47999999999999993</c:v>
                </c:pt>
                <c:pt idx="62">
                  <c:v>0.33399999999999991</c:v>
                </c:pt>
                <c:pt idx="63">
                  <c:v>0.63200000000000001</c:v>
                </c:pt>
                <c:pt idx="64">
                  <c:v>0.6359999999999999</c:v>
                </c:pt>
                <c:pt idx="65">
                  <c:v>0.36799999999999988</c:v>
                </c:pt>
                <c:pt idx="66">
                  <c:v>0.28400000000000003</c:v>
                </c:pt>
                <c:pt idx="67">
                  <c:v>0.85399999999999987</c:v>
                </c:pt>
                <c:pt idx="68">
                  <c:v>0.85799999999999998</c:v>
                </c:pt>
                <c:pt idx="69">
                  <c:v>0.67200000000000015</c:v>
                </c:pt>
                <c:pt idx="70">
                  <c:v>0.74</c:v>
                </c:pt>
                <c:pt idx="71">
                  <c:v>0.42599999999999999</c:v>
                </c:pt>
                <c:pt idx="72">
                  <c:v>0.72199999999999986</c:v>
                </c:pt>
                <c:pt idx="73">
                  <c:v>0.5179999999999999</c:v>
                </c:pt>
                <c:pt idx="74">
                  <c:v>0.48199999999999998</c:v>
                </c:pt>
                <c:pt idx="75">
                  <c:v>0.56800000000000017</c:v>
                </c:pt>
                <c:pt idx="76">
                  <c:v>0.28199999999999997</c:v>
                </c:pt>
                <c:pt idx="77">
                  <c:v>0.50399999999999989</c:v>
                </c:pt>
                <c:pt idx="78">
                  <c:v>0.38799999999999996</c:v>
                </c:pt>
                <c:pt idx="79">
                  <c:v>0.69</c:v>
                </c:pt>
                <c:pt idx="80">
                  <c:v>0.23999999999999996</c:v>
                </c:pt>
                <c:pt idx="81">
                  <c:v>0.6399999999999999</c:v>
                </c:pt>
                <c:pt idx="82">
                  <c:v>0.71199999999999986</c:v>
                </c:pt>
                <c:pt idx="83">
                  <c:v>0.53400000000000003</c:v>
                </c:pt>
                <c:pt idx="84">
                  <c:v>0.27799999999999997</c:v>
                </c:pt>
                <c:pt idx="85">
                  <c:v>0.37800000000000006</c:v>
                </c:pt>
                <c:pt idx="86">
                  <c:v>0.80000000000000016</c:v>
                </c:pt>
                <c:pt idx="87">
                  <c:v>0.30000000000000004</c:v>
                </c:pt>
                <c:pt idx="88">
                  <c:v>0.62399999999999989</c:v>
                </c:pt>
                <c:pt idx="89">
                  <c:v>0.29199999999999998</c:v>
                </c:pt>
                <c:pt idx="90">
                  <c:v>0.77199999999999991</c:v>
                </c:pt>
                <c:pt idx="91">
                  <c:v>0.92399999999999993</c:v>
                </c:pt>
                <c:pt idx="92">
                  <c:v>0.99199999999999999</c:v>
                </c:pt>
                <c:pt idx="93">
                  <c:v>0.59000000000000019</c:v>
                </c:pt>
                <c:pt idx="94">
                  <c:v>0.32999999999999985</c:v>
                </c:pt>
                <c:pt idx="95">
                  <c:v>0.79999999999999982</c:v>
                </c:pt>
                <c:pt idx="96">
                  <c:v>0.5279999999999998</c:v>
                </c:pt>
                <c:pt idx="97">
                  <c:v>0.55200000000000016</c:v>
                </c:pt>
                <c:pt idx="98">
                  <c:v>0.25600000000000001</c:v>
                </c:pt>
                <c:pt idx="99">
                  <c:v>0.93599999999999983</c:v>
                </c:pt>
                <c:pt idx="100">
                  <c:v>0.42799999999999977</c:v>
                </c:pt>
                <c:pt idx="101">
                  <c:v>0.43999999999999972</c:v>
                </c:pt>
                <c:pt idx="102">
                  <c:v>0.84999999999999987</c:v>
                </c:pt>
                <c:pt idx="103">
                  <c:v>0.33599999999999997</c:v>
                </c:pt>
                <c:pt idx="104">
                  <c:v>0.66400000000000003</c:v>
                </c:pt>
                <c:pt idx="105">
                  <c:v>0.26400000000000001</c:v>
                </c:pt>
                <c:pt idx="106">
                  <c:v>0.43599999999999989</c:v>
                </c:pt>
                <c:pt idx="107">
                  <c:v>0.34999999999999992</c:v>
                </c:pt>
                <c:pt idx="108">
                  <c:v>0.57800000000000007</c:v>
                </c:pt>
                <c:pt idx="109">
                  <c:v>0.67000000000000015</c:v>
                </c:pt>
                <c:pt idx="110">
                  <c:v>0.46599999999999997</c:v>
                </c:pt>
                <c:pt idx="111">
                  <c:v>0.252</c:v>
                </c:pt>
                <c:pt idx="112">
                  <c:v>0.42199999999999982</c:v>
                </c:pt>
                <c:pt idx="113">
                  <c:v>0.6419999999999999</c:v>
                </c:pt>
                <c:pt idx="114">
                  <c:v>0.27200000000000002</c:v>
                </c:pt>
                <c:pt idx="115">
                  <c:v>0.36199999999999988</c:v>
                </c:pt>
                <c:pt idx="116">
                  <c:v>0.22999999999999995</c:v>
                </c:pt>
                <c:pt idx="117">
                  <c:v>0.7619999999999999</c:v>
                </c:pt>
                <c:pt idx="118">
                  <c:v>0.60599999999999998</c:v>
                </c:pt>
                <c:pt idx="119">
                  <c:v>0.6419999999999999</c:v>
                </c:pt>
                <c:pt idx="120">
                  <c:v>0.61799999999999999</c:v>
                </c:pt>
                <c:pt idx="121">
                  <c:v>0.4459999999999999</c:v>
                </c:pt>
                <c:pt idx="122">
                  <c:v>0.48599999999999999</c:v>
                </c:pt>
                <c:pt idx="123">
                  <c:v>0.60199999999999998</c:v>
                </c:pt>
                <c:pt idx="124">
                  <c:v>0.27399999999999991</c:v>
                </c:pt>
                <c:pt idx="125">
                  <c:v>0.25399999999999995</c:v>
                </c:pt>
                <c:pt idx="126">
                  <c:v>0.76400000000000001</c:v>
                </c:pt>
                <c:pt idx="127">
                  <c:v>0.50600000000000001</c:v>
                </c:pt>
                <c:pt idx="128">
                  <c:v>0.89400000000000002</c:v>
                </c:pt>
                <c:pt idx="129">
                  <c:v>1.1100000000000003</c:v>
                </c:pt>
                <c:pt idx="130">
                  <c:v>0.50800000000000023</c:v>
                </c:pt>
                <c:pt idx="131">
                  <c:v>0.878</c:v>
                </c:pt>
                <c:pt idx="132">
                  <c:v>0.58200000000000018</c:v>
                </c:pt>
                <c:pt idx="133">
                  <c:v>0.42999999999999988</c:v>
                </c:pt>
                <c:pt idx="134">
                  <c:v>0.58400000000000007</c:v>
                </c:pt>
                <c:pt idx="135">
                  <c:v>0.18999999999999997</c:v>
                </c:pt>
                <c:pt idx="136">
                  <c:v>0.626</c:v>
                </c:pt>
                <c:pt idx="137">
                  <c:v>0.27399999999999997</c:v>
                </c:pt>
                <c:pt idx="138">
                  <c:v>0.64999999999999991</c:v>
                </c:pt>
                <c:pt idx="139">
                  <c:v>0.37799999999999984</c:v>
                </c:pt>
                <c:pt idx="140">
                  <c:v>0.86599999999999977</c:v>
                </c:pt>
                <c:pt idx="141">
                  <c:v>0.90000000000000013</c:v>
                </c:pt>
                <c:pt idx="142">
                  <c:v>1.0900000000000005</c:v>
                </c:pt>
                <c:pt idx="143">
                  <c:v>0.31599999999999995</c:v>
                </c:pt>
                <c:pt idx="144">
                  <c:v>0.43</c:v>
                </c:pt>
                <c:pt idx="145">
                  <c:v>0.37799999999999989</c:v>
                </c:pt>
                <c:pt idx="146">
                  <c:v>0.13800000000000001</c:v>
                </c:pt>
                <c:pt idx="147">
                  <c:v>0.54600000000000004</c:v>
                </c:pt>
                <c:pt idx="148">
                  <c:v>9.4000000000000028E-2</c:v>
                </c:pt>
                <c:pt idx="149">
                  <c:v>0.312</c:v>
                </c:pt>
                <c:pt idx="150">
                  <c:v>0.52400000000000002</c:v>
                </c:pt>
                <c:pt idx="151">
                  <c:v>0.31800000000000006</c:v>
                </c:pt>
                <c:pt idx="152">
                  <c:v>0.34600000000000003</c:v>
                </c:pt>
                <c:pt idx="153">
                  <c:v>0.67199999999999971</c:v>
                </c:pt>
                <c:pt idx="154">
                  <c:v>0.54199999999999982</c:v>
                </c:pt>
                <c:pt idx="155">
                  <c:v>0.47199999999999998</c:v>
                </c:pt>
                <c:pt idx="156">
                  <c:v>0.58200000000000007</c:v>
                </c:pt>
                <c:pt idx="157">
                  <c:v>0.33600000000000002</c:v>
                </c:pt>
                <c:pt idx="158">
                  <c:v>0.9700000000000002</c:v>
                </c:pt>
                <c:pt idx="159">
                  <c:v>0.32600000000000001</c:v>
                </c:pt>
                <c:pt idx="160">
                  <c:v>0.66400000000000003</c:v>
                </c:pt>
                <c:pt idx="161">
                  <c:v>0.57200000000000006</c:v>
                </c:pt>
                <c:pt idx="162">
                  <c:v>0.60599999999999998</c:v>
                </c:pt>
                <c:pt idx="163">
                  <c:v>0.57200000000000006</c:v>
                </c:pt>
                <c:pt idx="164">
                  <c:v>0.77600000000000013</c:v>
                </c:pt>
                <c:pt idx="165">
                  <c:v>0.27399999999999997</c:v>
                </c:pt>
                <c:pt idx="166">
                  <c:v>0.54400000000000026</c:v>
                </c:pt>
                <c:pt idx="167">
                  <c:v>0.76199999999999979</c:v>
                </c:pt>
                <c:pt idx="168">
                  <c:v>0.62</c:v>
                </c:pt>
                <c:pt idx="169">
                  <c:v>0.43200000000000005</c:v>
                </c:pt>
                <c:pt idx="170">
                  <c:v>0.36799999999999988</c:v>
                </c:pt>
                <c:pt idx="171">
                  <c:v>0.27399999999999991</c:v>
                </c:pt>
                <c:pt idx="172">
                  <c:v>0.89400000000000002</c:v>
                </c:pt>
                <c:pt idx="173">
                  <c:v>0.45800000000000002</c:v>
                </c:pt>
                <c:pt idx="174">
                  <c:v>0.91</c:v>
                </c:pt>
                <c:pt idx="175">
                  <c:v>0.66799999999999993</c:v>
                </c:pt>
                <c:pt idx="176">
                  <c:v>0.314</c:v>
                </c:pt>
                <c:pt idx="177">
                  <c:v>0.73599999999999977</c:v>
                </c:pt>
                <c:pt idx="178">
                  <c:v>0.40600000000000003</c:v>
                </c:pt>
                <c:pt idx="179">
                  <c:v>0.91199999999999992</c:v>
                </c:pt>
                <c:pt idx="180">
                  <c:v>0.65999999999999981</c:v>
                </c:pt>
                <c:pt idx="181">
                  <c:v>0.52400000000000013</c:v>
                </c:pt>
                <c:pt idx="182">
                  <c:v>0.84599999999999997</c:v>
                </c:pt>
                <c:pt idx="183">
                  <c:v>0.53</c:v>
                </c:pt>
                <c:pt idx="184">
                  <c:v>0.24799999999999997</c:v>
                </c:pt>
                <c:pt idx="185">
                  <c:v>0.61599999999999999</c:v>
                </c:pt>
                <c:pt idx="186">
                  <c:v>0.45400000000000007</c:v>
                </c:pt>
                <c:pt idx="187">
                  <c:v>0.30199999999999999</c:v>
                </c:pt>
                <c:pt idx="188">
                  <c:v>0.35799999999999987</c:v>
                </c:pt>
                <c:pt idx="189">
                  <c:v>0.37799999999999984</c:v>
                </c:pt>
                <c:pt idx="190">
                  <c:v>0.27599999999999997</c:v>
                </c:pt>
                <c:pt idx="191">
                  <c:v>0.3</c:v>
                </c:pt>
                <c:pt idx="192">
                  <c:v>0.40599999999999986</c:v>
                </c:pt>
                <c:pt idx="193">
                  <c:v>0.51</c:v>
                </c:pt>
                <c:pt idx="194">
                  <c:v>0.90800000000000014</c:v>
                </c:pt>
                <c:pt idx="195">
                  <c:v>0.43599999999999989</c:v>
                </c:pt>
                <c:pt idx="196">
                  <c:v>0.36200000000000004</c:v>
                </c:pt>
                <c:pt idx="197">
                  <c:v>0.70000000000000018</c:v>
                </c:pt>
                <c:pt idx="198">
                  <c:v>0.43799999999999994</c:v>
                </c:pt>
                <c:pt idx="199">
                  <c:v>0.98600000000000021</c:v>
                </c:pt>
                <c:pt idx="200">
                  <c:v>0.43799999999999967</c:v>
                </c:pt>
                <c:pt idx="201">
                  <c:v>0.86399999999999988</c:v>
                </c:pt>
                <c:pt idx="202">
                  <c:v>0.82999999999999985</c:v>
                </c:pt>
                <c:pt idx="203">
                  <c:v>0.55600000000000016</c:v>
                </c:pt>
                <c:pt idx="204">
                  <c:v>0.33799999999999991</c:v>
                </c:pt>
                <c:pt idx="205">
                  <c:v>0.54200000000000026</c:v>
                </c:pt>
                <c:pt idx="206">
                  <c:v>1.044</c:v>
                </c:pt>
                <c:pt idx="207">
                  <c:v>0.29600000000000004</c:v>
                </c:pt>
                <c:pt idx="208">
                  <c:v>0.34999999999999992</c:v>
                </c:pt>
                <c:pt idx="209">
                  <c:v>0.316</c:v>
                </c:pt>
                <c:pt idx="210">
                  <c:v>0.33800000000000002</c:v>
                </c:pt>
                <c:pt idx="211">
                  <c:v>0.746</c:v>
                </c:pt>
                <c:pt idx="212">
                  <c:v>0.58800000000000019</c:v>
                </c:pt>
                <c:pt idx="213">
                  <c:v>0.61799999999999999</c:v>
                </c:pt>
                <c:pt idx="214">
                  <c:v>0.42599999999999993</c:v>
                </c:pt>
                <c:pt idx="215">
                  <c:v>0.53400000000000014</c:v>
                </c:pt>
                <c:pt idx="216">
                  <c:v>1.3040000000000003</c:v>
                </c:pt>
                <c:pt idx="217">
                  <c:v>0</c:v>
                </c:pt>
                <c:pt idx="218">
                  <c:v>0.56200000000000006</c:v>
                </c:pt>
                <c:pt idx="219">
                  <c:v>0.61999999999999988</c:v>
                </c:pt>
                <c:pt idx="220">
                  <c:v>0.44799999999999995</c:v>
                </c:pt>
                <c:pt idx="221">
                  <c:v>0.6160000000000001</c:v>
                </c:pt>
                <c:pt idx="222">
                  <c:v>0.46599999999999986</c:v>
                </c:pt>
                <c:pt idx="223">
                  <c:v>0.67199999999999993</c:v>
                </c:pt>
                <c:pt idx="224">
                  <c:v>0.82200000000000006</c:v>
                </c:pt>
                <c:pt idx="225">
                  <c:v>0.52800000000000014</c:v>
                </c:pt>
                <c:pt idx="226">
                  <c:v>0.67399999999999993</c:v>
                </c:pt>
                <c:pt idx="227">
                  <c:v>0.50800000000000001</c:v>
                </c:pt>
                <c:pt idx="228">
                  <c:v>0.30799999999999994</c:v>
                </c:pt>
                <c:pt idx="229">
                  <c:v>0.30800000000000005</c:v>
                </c:pt>
                <c:pt idx="230">
                  <c:v>0.57400000000000007</c:v>
                </c:pt>
                <c:pt idx="231">
                  <c:v>0.80799999999999983</c:v>
                </c:pt>
                <c:pt idx="232">
                  <c:v>0.44399999999999984</c:v>
                </c:pt>
                <c:pt idx="233">
                  <c:v>0.37199999999999989</c:v>
                </c:pt>
                <c:pt idx="234">
                  <c:v>0.84599999999999975</c:v>
                </c:pt>
                <c:pt idx="235">
                  <c:v>0.86399999999999966</c:v>
                </c:pt>
                <c:pt idx="236">
                  <c:v>0.36199999999999988</c:v>
                </c:pt>
                <c:pt idx="237">
                  <c:v>0.56400000000000017</c:v>
                </c:pt>
                <c:pt idx="238">
                  <c:v>0.78200000000000003</c:v>
                </c:pt>
                <c:pt idx="239">
                  <c:v>0.44599999999999995</c:v>
                </c:pt>
                <c:pt idx="240">
                  <c:v>0.41399999999999976</c:v>
                </c:pt>
                <c:pt idx="241">
                  <c:v>0.59800000000000009</c:v>
                </c:pt>
                <c:pt idx="242">
                  <c:v>0.42199999999999993</c:v>
                </c:pt>
                <c:pt idx="243">
                  <c:v>0.79600000000000037</c:v>
                </c:pt>
                <c:pt idx="244">
                  <c:v>0.78999999999999981</c:v>
                </c:pt>
                <c:pt idx="245">
                  <c:v>0.71</c:v>
                </c:pt>
                <c:pt idx="246">
                  <c:v>0.46199999999999991</c:v>
                </c:pt>
                <c:pt idx="247">
                  <c:v>0.45799999999999974</c:v>
                </c:pt>
                <c:pt idx="248">
                  <c:v>0.29799999999999993</c:v>
                </c:pt>
                <c:pt idx="249">
                  <c:v>0.54200000000000004</c:v>
                </c:pt>
                <c:pt idx="250">
                  <c:v>0.82000000000000017</c:v>
                </c:pt>
                <c:pt idx="251">
                  <c:v>0.60199999999999998</c:v>
                </c:pt>
                <c:pt idx="252">
                  <c:v>0.36199999999999993</c:v>
                </c:pt>
                <c:pt idx="253">
                  <c:v>0.50800000000000001</c:v>
                </c:pt>
                <c:pt idx="254">
                  <c:v>0.29399999999999998</c:v>
                </c:pt>
                <c:pt idx="255">
                  <c:v>0.87</c:v>
                </c:pt>
                <c:pt idx="256">
                  <c:v>0.52600000000000002</c:v>
                </c:pt>
                <c:pt idx="257">
                  <c:v>0.36399999999999993</c:v>
                </c:pt>
                <c:pt idx="258">
                  <c:v>0.54600000000000004</c:v>
                </c:pt>
                <c:pt idx="259">
                  <c:v>0.65599999999999992</c:v>
                </c:pt>
                <c:pt idx="260">
                  <c:v>3.4740000000000002</c:v>
                </c:pt>
                <c:pt idx="261">
                  <c:v>0</c:v>
                </c:pt>
                <c:pt idx="262">
                  <c:v>0.66800000000000015</c:v>
                </c:pt>
                <c:pt idx="263">
                  <c:v>0.98000000000000032</c:v>
                </c:pt>
                <c:pt idx="264">
                  <c:v>0.39599999999999996</c:v>
                </c:pt>
                <c:pt idx="265">
                  <c:v>0.85799999999999998</c:v>
                </c:pt>
                <c:pt idx="266">
                  <c:v>0.56000000000000016</c:v>
                </c:pt>
                <c:pt idx="267">
                  <c:v>0.7779999999999998</c:v>
                </c:pt>
                <c:pt idx="268">
                  <c:v>0.77800000000000014</c:v>
                </c:pt>
                <c:pt idx="269">
                  <c:v>0.59200000000000008</c:v>
                </c:pt>
                <c:pt idx="270">
                  <c:v>0.4019999999999998</c:v>
                </c:pt>
                <c:pt idx="271">
                  <c:v>0.3879999999999999</c:v>
                </c:pt>
                <c:pt idx="272">
                  <c:v>0.59799999999999986</c:v>
                </c:pt>
                <c:pt idx="273">
                  <c:v>0.40599999999999986</c:v>
                </c:pt>
                <c:pt idx="274">
                  <c:v>0.83199999999999985</c:v>
                </c:pt>
                <c:pt idx="275">
                  <c:v>0.67999999999999983</c:v>
                </c:pt>
                <c:pt idx="276">
                  <c:v>0.59399999999999997</c:v>
                </c:pt>
                <c:pt idx="277">
                  <c:v>0.748</c:v>
                </c:pt>
                <c:pt idx="278">
                  <c:v>0.6459999999999998</c:v>
                </c:pt>
                <c:pt idx="279">
                  <c:v>0.43999999999999978</c:v>
                </c:pt>
                <c:pt idx="280">
                  <c:v>0.6359999999999999</c:v>
                </c:pt>
                <c:pt idx="281">
                  <c:v>0.90600000000000014</c:v>
                </c:pt>
                <c:pt idx="282">
                  <c:v>0.80000000000000016</c:v>
                </c:pt>
                <c:pt idx="283">
                  <c:v>0.42999999999999977</c:v>
                </c:pt>
                <c:pt idx="284">
                  <c:v>0.89800000000000002</c:v>
                </c:pt>
                <c:pt idx="285">
                  <c:v>0.40799999999999981</c:v>
                </c:pt>
                <c:pt idx="286">
                  <c:v>0.61199999999999999</c:v>
                </c:pt>
                <c:pt idx="287">
                  <c:v>0.56599999999999995</c:v>
                </c:pt>
                <c:pt idx="288">
                  <c:v>0.61</c:v>
                </c:pt>
                <c:pt idx="289">
                  <c:v>0.59800000000000009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41888"/>
        <c:axId val="82682624"/>
      </c:barChart>
      <c:catAx>
        <c:axId val="8274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Detector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2682624"/>
        <c:crosses val="autoZero"/>
        <c:auto val="1"/>
        <c:lblAlgn val="ctr"/>
        <c:lblOffset val="100"/>
        <c:noMultiLvlLbl val="0"/>
      </c:catAx>
      <c:valAx>
        <c:axId val="82682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Current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2741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RS Average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'Detector Comparison'!$D$46:$D$85</c:f>
              <c:numCache>
                <c:formatCode>General</c:formatCode>
                <c:ptCount val="40"/>
                <c:pt idx="0">
                  <c:v>19.907999999999998</c:v>
                </c:pt>
                <c:pt idx="1">
                  <c:v>20.206249999999997</c:v>
                </c:pt>
                <c:pt idx="2">
                  <c:v>17.617749999999997</c:v>
                </c:pt>
                <c:pt idx="3">
                  <c:v>19.806749999999997</c:v>
                </c:pt>
                <c:pt idx="4">
                  <c:v>19.197999999999997</c:v>
                </c:pt>
                <c:pt idx="5">
                  <c:v>19.874749999999992</c:v>
                </c:pt>
                <c:pt idx="6">
                  <c:v>19.927249999999997</c:v>
                </c:pt>
                <c:pt idx="7">
                  <c:v>19.820499999999996</c:v>
                </c:pt>
                <c:pt idx="8">
                  <c:v>20.905499999999996</c:v>
                </c:pt>
                <c:pt idx="9">
                  <c:v>22.346</c:v>
                </c:pt>
                <c:pt idx="10">
                  <c:v>20.218249999999998</c:v>
                </c:pt>
                <c:pt idx="11">
                  <c:v>20.126000000000001</c:v>
                </c:pt>
                <c:pt idx="12">
                  <c:v>20.660249999999994</c:v>
                </c:pt>
                <c:pt idx="13">
                  <c:v>20.193999999999996</c:v>
                </c:pt>
                <c:pt idx="14">
                  <c:v>19.932750000000002</c:v>
                </c:pt>
                <c:pt idx="15">
                  <c:v>20.387749999999997</c:v>
                </c:pt>
                <c:pt idx="16">
                  <c:v>20.515000000000001</c:v>
                </c:pt>
                <c:pt idx="17">
                  <c:v>19.902249999999992</c:v>
                </c:pt>
                <c:pt idx="18">
                  <c:v>20.432749999999999</c:v>
                </c:pt>
                <c:pt idx="19">
                  <c:v>19.81925</c:v>
                </c:pt>
                <c:pt idx="20">
                  <c:v>19.932499999999997</c:v>
                </c:pt>
                <c:pt idx="21">
                  <c:v>19.96875</c:v>
                </c:pt>
                <c:pt idx="22">
                  <c:v>20.21275</c:v>
                </c:pt>
                <c:pt idx="23">
                  <c:v>19.535999999999998</c:v>
                </c:pt>
                <c:pt idx="24">
                  <c:v>20.131999999999998</c:v>
                </c:pt>
                <c:pt idx="25">
                  <c:v>20.378999999999998</c:v>
                </c:pt>
                <c:pt idx="26">
                  <c:v>20.598249999999997</c:v>
                </c:pt>
                <c:pt idx="27">
                  <c:v>20.236750000000001</c:v>
                </c:pt>
                <c:pt idx="28">
                  <c:v>20.381249999999998</c:v>
                </c:pt>
                <c:pt idx="29">
                  <c:v>19.22625</c:v>
                </c:pt>
                <c:pt idx="30">
                  <c:v>19.502750000000002</c:v>
                </c:pt>
                <c:pt idx="31">
                  <c:v>19.035249999999998</c:v>
                </c:pt>
                <c:pt idx="32">
                  <c:v>19.817499999999999</c:v>
                </c:pt>
                <c:pt idx="33">
                  <c:v>20.824249999999999</c:v>
                </c:pt>
                <c:pt idx="34">
                  <c:v>19.730500000000003</c:v>
                </c:pt>
                <c:pt idx="35">
                  <c:v>19.858750000000001</c:v>
                </c:pt>
                <c:pt idx="36">
                  <c:v>20.260999999999996</c:v>
                </c:pt>
                <c:pt idx="37">
                  <c:v>19.09525</c:v>
                </c:pt>
                <c:pt idx="38">
                  <c:v>20.131749999999993</c:v>
                </c:pt>
                <c:pt idx="39">
                  <c:v>20.125249999999994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89120"/>
        <c:axId val="82791040"/>
      </c:lineChart>
      <c:catAx>
        <c:axId val="8278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Measurement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2791040"/>
        <c:crosses val="autoZero"/>
        <c:auto val="1"/>
        <c:lblAlgn val="ctr"/>
        <c:lblOffset val="100"/>
        <c:noMultiLvlLbl val="0"/>
      </c:catAx>
      <c:valAx>
        <c:axId val="82791040"/>
        <c:scaling>
          <c:orientation val="minMax"/>
          <c:min val="1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Current [pA]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2789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RS Average</a:t>
            </a:r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'Channel Comparison'!$B$1</c:f>
              <c:strCache>
                <c:ptCount val="1"/>
                <c:pt idx="0">
                  <c:v>Channel 1</c:v>
                </c:pt>
              </c:strCache>
            </c:strRef>
          </c:tx>
          <c:xVal>
            <c:numRef>
              <c:f>'Channel Comparison'!$A$3:$A$42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'Channel Comparison'!$B$3:$B$42</c:f>
              <c:numCache>
                <c:formatCode>General</c:formatCode>
                <c:ptCount val="40"/>
                <c:pt idx="0">
                  <c:v>21.042000000000002</c:v>
                </c:pt>
                <c:pt idx="1">
                  <c:v>20.897999999999993</c:v>
                </c:pt>
                <c:pt idx="2">
                  <c:v>20.99</c:v>
                </c:pt>
                <c:pt idx="3">
                  <c:v>21.026000000000003</c:v>
                </c:pt>
                <c:pt idx="4">
                  <c:v>20.997999999999998</c:v>
                </c:pt>
                <c:pt idx="5">
                  <c:v>21.088000000000001</c:v>
                </c:pt>
                <c:pt idx="6">
                  <c:v>21.046000000000003</c:v>
                </c:pt>
                <c:pt idx="7">
                  <c:v>21.108000000000001</c:v>
                </c:pt>
                <c:pt idx="8">
                  <c:v>21.562000000000008</c:v>
                </c:pt>
                <c:pt idx="9">
                  <c:v>21.616000000000007</c:v>
                </c:pt>
                <c:pt idx="10">
                  <c:v>21.458000000000006</c:v>
                </c:pt>
                <c:pt idx="11">
                  <c:v>21.838000000000008</c:v>
                </c:pt>
                <c:pt idx="12">
                  <c:v>21.85</c:v>
                </c:pt>
                <c:pt idx="13">
                  <c:v>21.984000000000002</c:v>
                </c:pt>
                <c:pt idx="14">
                  <c:v>21.990000000000006</c:v>
                </c:pt>
                <c:pt idx="15">
                  <c:v>21.940000000000005</c:v>
                </c:pt>
                <c:pt idx="16">
                  <c:v>21.986000000000004</c:v>
                </c:pt>
                <c:pt idx="17">
                  <c:v>21.198</c:v>
                </c:pt>
                <c:pt idx="18">
                  <c:v>21.640000000000008</c:v>
                </c:pt>
                <c:pt idx="19">
                  <c:v>21.456000000000007</c:v>
                </c:pt>
                <c:pt idx="20">
                  <c:v>21.670000000000009</c:v>
                </c:pt>
                <c:pt idx="21">
                  <c:v>21.658000000000012</c:v>
                </c:pt>
                <c:pt idx="22">
                  <c:v>21.716000000000005</c:v>
                </c:pt>
                <c:pt idx="23">
                  <c:v>21.756000000000004</c:v>
                </c:pt>
                <c:pt idx="24">
                  <c:v>21.392000000000003</c:v>
                </c:pt>
                <c:pt idx="25">
                  <c:v>21.38</c:v>
                </c:pt>
                <c:pt idx="26">
                  <c:v>21.423999999999999</c:v>
                </c:pt>
                <c:pt idx="27">
                  <c:v>21.413999999999998</c:v>
                </c:pt>
                <c:pt idx="28">
                  <c:v>21.558000000000003</c:v>
                </c:pt>
                <c:pt idx="29">
                  <c:v>21.504000000000008</c:v>
                </c:pt>
                <c:pt idx="30">
                  <c:v>21.414000000000005</c:v>
                </c:pt>
                <c:pt idx="31">
                  <c:v>21.310000000000006</c:v>
                </c:pt>
                <c:pt idx="32">
                  <c:v>21.506000000000004</c:v>
                </c:pt>
                <c:pt idx="33">
                  <c:v>21.570000000000007</c:v>
                </c:pt>
                <c:pt idx="34">
                  <c:v>21.734000000000009</c:v>
                </c:pt>
                <c:pt idx="35">
                  <c:v>21.690000000000008</c:v>
                </c:pt>
                <c:pt idx="36">
                  <c:v>21.754000000000001</c:v>
                </c:pt>
                <c:pt idx="37">
                  <c:v>21.662000000000013</c:v>
                </c:pt>
                <c:pt idx="38">
                  <c:v>22.195999999999994</c:v>
                </c:pt>
                <c:pt idx="39">
                  <c:v>22.494000000000007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'Channel Comparison'!$D$1</c:f>
              <c:strCache>
                <c:ptCount val="1"/>
                <c:pt idx="0">
                  <c:v>Channel 2</c:v>
                </c:pt>
              </c:strCache>
            </c:strRef>
          </c:tx>
          <c:xVal>
            <c:numRef>
              <c:f>'Channel Comparison'!$A$3:$A$42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'Channel Comparison'!$D$3:$D$42</c:f>
              <c:numCache>
                <c:formatCode>General</c:formatCode>
                <c:ptCount val="40"/>
                <c:pt idx="0">
                  <c:v>19.544</c:v>
                </c:pt>
                <c:pt idx="1">
                  <c:v>19.67199999999999</c:v>
                </c:pt>
                <c:pt idx="2">
                  <c:v>18.945999999999991</c:v>
                </c:pt>
                <c:pt idx="3">
                  <c:v>19.171999999999993</c:v>
                </c:pt>
                <c:pt idx="4">
                  <c:v>18.333999999999996</c:v>
                </c:pt>
                <c:pt idx="5">
                  <c:v>20.35199999999999</c:v>
                </c:pt>
                <c:pt idx="6">
                  <c:v>19.367999999999999</c:v>
                </c:pt>
                <c:pt idx="7">
                  <c:v>19.586000000000006</c:v>
                </c:pt>
                <c:pt idx="8">
                  <c:v>18.823999999999995</c:v>
                </c:pt>
                <c:pt idx="9">
                  <c:v>19.180000000000003</c:v>
                </c:pt>
                <c:pt idx="10">
                  <c:v>18.784000000000002</c:v>
                </c:pt>
                <c:pt idx="11">
                  <c:v>19.136000000000006</c:v>
                </c:pt>
                <c:pt idx="12">
                  <c:v>19.761999999999997</c:v>
                </c:pt>
                <c:pt idx="13">
                  <c:v>18.987999999999996</c:v>
                </c:pt>
                <c:pt idx="14">
                  <c:v>18.784000000000006</c:v>
                </c:pt>
                <c:pt idx="15">
                  <c:v>19.801999999999996</c:v>
                </c:pt>
                <c:pt idx="16">
                  <c:v>19.832000000000004</c:v>
                </c:pt>
                <c:pt idx="17">
                  <c:v>18.285999999999998</c:v>
                </c:pt>
                <c:pt idx="18">
                  <c:v>20.485999999999994</c:v>
                </c:pt>
                <c:pt idx="19">
                  <c:v>19.105999999999998</c:v>
                </c:pt>
                <c:pt idx="20">
                  <c:v>18.829999999999995</c:v>
                </c:pt>
                <c:pt idx="21">
                  <c:v>18.415999999999993</c:v>
                </c:pt>
                <c:pt idx="22">
                  <c:v>21.189999999999994</c:v>
                </c:pt>
                <c:pt idx="23">
                  <c:v>18.22</c:v>
                </c:pt>
                <c:pt idx="24">
                  <c:v>18.616</c:v>
                </c:pt>
                <c:pt idx="25">
                  <c:v>19.579999999999995</c:v>
                </c:pt>
                <c:pt idx="26">
                  <c:v>19.583999999999993</c:v>
                </c:pt>
                <c:pt idx="27">
                  <c:v>21.864000000000001</c:v>
                </c:pt>
                <c:pt idx="28">
                  <c:v>18.161999999999999</c:v>
                </c:pt>
                <c:pt idx="29">
                  <c:v>18.120000000000008</c:v>
                </c:pt>
                <c:pt idx="30">
                  <c:v>18.154000000000007</c:v>
                </c:pt>
                <c:pt idx="31">
                  <c:v>18.215999999999994</c:v>
                </c:pt>
                <c:pt idx="32">
                  <c:v>19.215999999999998</c:v>
                </c:pt>
                <c:pt idx="33">
                  <c:v>19.463999999999988</c:v>
                </c:pt>
                <c:pt idx="34">
                  <c:v>18.608000000000001</c:v>
                </c:pt>
                <c:pt idx="35">
                  <c:v>18.202000000000005</c:v>
                </c:pt>
                <c:pt idx="36">
                  <c:v>18.718</c:v>
                </c:pt>
                <c:pt idx="37">
                  <c:v>18.437999999999999</c:v>
                </c:pt>
                <c:pt idx="38">
                  <c:v>18.725999999999999</c:v>
                </c:pt>
                <c:pt idx="39">
                  <c:v>19.055999999999994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'Channel Comparison'!$F$1</c:f>
              <c:strCache>
                <c:ptCount val="1"/>
                <c:pt idx="0">
                  <c:v>Channel 3</c:v>
                </c:pt>
              </c:strCache>
            </c:strRef>
          </c:tx>
          <c:xVal>
            <c:numRef>
              <c:f>'Channel Comparison'!$A$3:$A$42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'Channel Comparison'!$F$3:$F$42</c:f>
              <c:numCache>
                <c:formatCode>General</c:formatCode>
                <c:ptCount val="40"/>
                <c:pt idx="0">
                  <c:v>19.035999999999998</c:v>
                </c:pt>
                <c:pt idx="1">
                  <c:v>19.527999999999999</c:v>
                </c:pt>
                <c:pt idx="2">
                  <c:v>21.373999999999995</c:v>
                </c:pt>
                <c:pt idx="3">
                  <c:v>19.691999999999997</c:v>
                </c:pt>
                <c:pt idx="4">
                  <c:v>17.921999999999993</c:v>
                </c:pt>
                <c:pt idx="5">
                  <c:v>19.473999999999993</c:v>
                </c:pt>
                <c:pt idx="6">
                  <c:v>19.939999999999991</c:v>
                </c:pt>
                <c:pt idx="7">
                  <c:v>19.625999999999998</c:v>
                </c:pt>
                <c:pt idx="8">
                  <c:v>19.215999999999994</c:v>
                </c:pt>
                <c:pt idx="9">
                  <c:v>19.173999999999999</c:v>
                </c:pt>
                <c:pt idx="10">
                  <c:v>20.061999999999998</c:v>
                </c:pt>
                <c:pt idx="11">
                  <c:v>20.05</c:v>
                </c:pt>
                <c:pt idx="12">
                  <c:v>20.605999999999998</c:v>
                </c:pt>
                <c:pt idx="13">
                  <c:v>19.990000000000002</c:v>
                </c:pt>
                <c:pt idx="14">
                  <c:v>20.953999999999997</c:v>
                </c:pt>
                <c:pt idx="15">
                  <c:v>20.439999999999994</c:v>
                </c:pt>
                <c:pt idx="16">
                  <c:v>20.833999999999996</c:v>
                </c:pt>
                <c:pt idx="17">
                  <c:v>20.115999999999993</c:v>
                </c:pt>
                <c:pt idx="18">
                  <c:v>19.585999999999999</c:v>
                </c:pt>
                <c:pt idx="19">
                  <c:v>21.238000000000003</c:v>
                </c:pt>
                <c:pt idx="20">
                  <c:v>20.301999999999992</c:v>
                </c:pt>
                <c:pt idx="21">
                  <c:v>19.217999999999996</c:v>
                </c:pt>
                <c:pt idx="22">
                  <c:v>20.303999999999988</c:v>
                </c:pt>
                <c:pt idx="23">
                  <c:v>19.216000000000001</c:v>
                </c:pt>
                <c:pt idx="24">
                  <c:v>18.979999999999997</c:v>
                </c:pt>
                <c:pt idx="25">
                  <c:v>20.239999999999998</c:v>
                </c:pt>
                <c:pt idx="26">
                  <c:v>19.467999999999989</c:v>
                </c:pt>
                <c:pt idx="27">
                  <c:v>20.177999999999997</c:v>
                </c:pt>
                <c:pt idx="28">
                  <c:v>23.402000000000008</c:v>
                </c:pt>
                <c:pt idx="29">
                  <c:v>19.771999999999991</c:v>
                </c:pt>
                <c:pt idx="30">
                  <c:v>19.872</c:v>
                </c:pt>
                <c:pt idx="31">
                  <c:v>19.32</c:v>
                </c:pt>
                <c:pt idx="32">
                  <c:v>18.761999999999997</c:v>
                </c:pt>
                <c:pt idx="33">
                  <c:v>27.951999999999998</c:v>
                </c:pt>
                <c:pt idx="34">
                  <c:v>19.204000000000001</c:v>
                </c:pt>
                <c:pt idx="35">
                  <c:v>20.181999999999995</c:v>
                </c:pt>
                <c:pt idx="36">
                  <c:v>20.166</c:v>
                </c:pt>
                <c:pt idx="37">
                  <c:v>19.755999999999993</c:v>
                </c:pt>
                <c:pt idx="38">
                  <c:v>18.66</c:v>
                </c:pt>
                <c:pt idx="39">
                  <c:v>20.625999999999994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'Channel Comparison'!$H$1</c:f>
              <c:strCache>
                <c:ptCount val="1"/>
                <c:pt idx="0">
                  <c:v>Channel 4</c:v>
                </c:pt>
              </c:strCache>
            </c:strRef>
          </c:tx>
          <c:xVal>
            <c:numRef>
              <c:f>'Channel Comparison'!$A$3:$A$42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'Channel Comparison'!$H$3:$H$42</c:f>
              <c:numCache>
                <c:formatCode>General</c:formatCode>
                <c:ptCount val="40"/>
                <c:pt idx="0">
                  <c:v>19.343999999999987</c:v>
                </c:pt>
                <c:pt idx="1">
                  <c:v>20.237999999999996</c:v>
                </c:pt>
                <c:pt idx="2">
                  <c:v>19.939999999999984</c:v>
                </c:pt>
                <c:pt idx="3">
                  <c:v>19.552</c:v>
                </c:pt>
                <c:pt idx="4">
                  <c:v>18.823999999999987</c:v>
                </c:pt>
                <c:pt idx="5">
                  <c:v>19.771999999999988</c:v>
                </c:pt>
                <c:pt idx="6">
                  <c:v>19.859999999999985</c:v>
                </c:pt>
                <c:pt idx="7">
                  <c:v>18.809999999999992</c:v>
                </c:pt>
                <c:pt idx="8">
                  <c:v>20.687999999999999</c:v>
                </c:pt>
                <c:pt idx="9">
                  <c:v>20.267999999999997</c:v>
                </c:pt>
                <c:pt idx="10">
                  <c:v>19.887999999999987</c:v>
                </c:pt>
                <c:pt idx="11">
                  <c:v>19.759999999999994</c:v>
                </c:pt>
                <c:pt idx="12">
                  <c:v>20.907999999999994</c:v>
                </c:pt>
                <c:pt idx="13">
                  <c:v>20.158000000000005</c:v>
                </c:pt>
                <c:pt idx="14">
                  <c:v>19.795999999999992</c:v>
                </c:pt>
                <c:pt idx="15">
                  <c:v>20.495999999999999</c:v>
                </c:pt>
                <c:pt idx="16">
                  <c:v>20.827999999999989</c:v>
                </c:pt>
                <c:pt idx="17">
                  <c:v>19.565999999999999</c:v>
                </c:pt>
                <c:pt idx="18">
                  <c:v>19.097999999999999</c:v>
                </c:pt>
                <c:pt idx="19">
                  <c:v>18.935999999999989</c:v>
                </c:pt>
                <c:pt idx="20">
                  <c:v>18.993999999999993</c:v>
                </c:pt>
                <c:pt idx="21">
                  <c:v>19.953999999999994</c:v>
                </c:pt>
                <c:pt idx="22">
                  <c:v>19.407999999999987</c:v>
                </c:pt>
                <c:pt idx="23">
                  <c:v>19.547999999999995</c:v>
                </c:pt>
                <c:pt idx="24">
                  <c:v>19.779999999999998</c:v>
                </c:pt>
                <c:pt idx="25">
                  <c:v>19.742000000000004</c:v>
                </c:pt>
                <c:pt idx="26">
                  <c:v>19.507999999999992</c:v>
                </c:pt>
                <c:pt idx="27">
                  <c:v>18.637999999999998</c:v>
                </c:pt>
                <c:pt idx="28">
                  <c:v>22.374000000000009</c:v>
                </c:pt>
                <c:pt idx="29">
                  <c:v>18.652000000000001</c:v>
                </c:pt>
                <c:pt idx="30">
                  <c:v>19.212</c:v>
                </c:pt>
                <c:pt idx="31">
                  <c:v>18.751999999999999</c:v>
                </c:pt>
                <c:pt idx="32">
                  <c:v>19.62</c:v>
                </c:pt>
                <c:pt idx="33">
                  <c:v>18.531999999999996</c:v>
                </c:pt>
                <c:pt idx="34">
                  <c:v>19.907999999999998</c:v>
                </c:pt>
                <c:pt idx="35">
                  <c:v>19.431999999999995</c:v>
                </c:pt>
                <c:pt idx="36">
                  <c:v>19.413999999999991</c:v>
                </c:pt>
                <c:pt idx="37">
                  <c:v>18.249999999999996</c:v>
                </c:pt>
                <c:pt idx="38">
                  <c:v>20.085999999999999</c:v>
                </c:pt>
                <c:pt idx="39">
                  <c:v>19.598000000000003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'Channel Comparison'!$J$1</c:f>
              <c:strCache>
                <c:ptCount val="1"/>
                <c:pt idx="0">
                  <c:v>Channel 5</c:v>
                </c:pt>
              </c:strCache>
            </c:strRef>
          </c:tx>
          <c:xVal>
            <c:numRef>
              <c:f>'Channel Comparison'!$A$3:$A$42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'Channel Comparison'!$J$3:$J$42</c:f>
              <c:numCache>
                <c:formatCode>General</c:formatCode>
                <c:ptCount val="40"/>
                <c:pt idx="0">
                  <c:v>21.386000000000003</c:v>
                </c:pt>
                <c:pt idx="1">
                  <c:v>20.73</c:v>
                </c:pt>
                <c:pt idx="2">
                  <c:v>20.164000000000001</c:v>
                </c:pt>
                <c:pt idx="3">
                  <c:v>20.467999999999993</c:v>
                </c:pt>
                <c:pt idx="4">
                  <c:v>19.974</c:v>
                </c:pt>
                <c:pt idx="5">
                  <c:v>20.315999999999988</c:v>
                </c:pt>
                <c:pt idx="6">
                  <c:v>21.216000000000008</c:v>
                </c:pt>
                <c:pt idx="7">
                  <c:v>20.512000000000004</c:v>
                </c:pt>
                <c:pt idx="8">
                  <c:v>28.579999999999995</c:v>
                </c:pt>
                <c:pt idx="9">
                  <c:v>20.647999999999996</c:v>
                </c:pt>
                <c:pt idx="10">
                  <c:v>21.272000000000002</c:v>
                </c:pt>
                <c:pt idx="11">
                  <c:v>21.105999999999998</c:v>
                </c:pt>
                <c:pt idx="12">
                  <c:v>21.682000000000002</c:v>
                </c:pt>
                <c:pt idx="13">
                  <c:v>20.973999999999997</c:v>
                </c:pt>
                <c:pt idx="14">
                  <c:v>20.646000000000004</c:v>
                </c:pt>
                <c:pt idx="15">
                  <c:v>20.277999999999999</c:v>
                </c:pt>
                <c:pt idx="16">
                  <c:v>21.512000000000008</c:v>
                </c:pt>
                <c:pt idx="17">
                  <c:v>20.68399999999999</c:v>
                </c:pt>
                <c:pt idx="18">
                  <c:v>21.492000000000008</c:v>
                </c:pt>
                <c:pt idx="19">
                  <c:v>19.825999999999993</c:v>
                </c:pt>
                <c:pt idx="20">
                  <c:v>20.135999999999999</c:v>
                </c:pt>
                <c:pt idx="21">
                  <c:v>20.693999999999996</c:v>
                </c:pt>
                <c:pt idx="22">
                  <c:v>21.138000000000005</c:v>
                </c:pt>
                <c:pt idx="23">
                  <c:v>21.756000000000007</c:v>
                </c:pt>
                <c:pt idx="24">
                  <c:v>20.803999999999991</c:v>
                </c:pt>
                <c:pt idx="25">
                  <c:v>21.398000000000007</c:v>
                </c:pt>
                <c:pt idx="26">
                  <c:v>21.550000000000008</c:v>
                </c:pt>
                <c:pt idx="27">
                  <c:v>20.721999999999998</c:v>
                </c:pt>
                <c:pt idx="28">
                  <c:v>20.122</c:v>
                </c:pt>
                <c:pt idx="29">
                  <c:v>19.365999999999989</c:v>
                </c:pt>
                <c:pt idx="30">
                  <c:v>20.567999999999994</c:v>
                </c:pt>
                <c:pt idx="31">
                  <c:v>20.179999999999996</c:v>
                </c:pt>
                <c:pt idx="32">
                  <c:v>20.197999999999997</c:v>
                </c:pt>
                <c:pt idx="33">
                  <c:v>20.121999999999993</c:v>
                </c:pt>
                <c:pt idx="34">
                  <c:v>19.613999999999997</c:v>
                </c:pt>
                <c:pt idx="35">
                  <c:v>19.81999999999999</c:v>
                </c:pt>
                <c:pt idx="36">
                  <c:v>21.98</c:v>
                </c:pt>
                <c:pt idx="37">
                  <c:v>20.367999999999995</c:v>
                </c:pt>
                <c:pt idx="38">
                  <c:v>20.353999999999989</c:v>
                </c:pt>
                <c:pt idx="39">
                  <c:v>19.875999999999998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'Channel Comparison'!$L$1</c:f>
              <c:strCache>
                <c:ptCount val="1"/>
                <c:pt idx="0">
                  <c:v>Channel 6</c:v>
                </c:pt>
              </c:strCache>
            </c:strRef>
          </c:tx>
          <c:xVal>
            <c:numRef>
              <c:f>'Channel Comparison'!$A$3:$A$42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'Channel Comparison'!$L$3:$L$42</c:f>
              <c:numCache>
                <c:formatCode>General</c:formatCode>
                <c:ptCount val="40"/>
                <c:pt idx="0">
                  <c:v>21.09800000000001</c:v>
                </c:pt>
                <c:pt idx="1">
                  <c:v>21.442000000000004</c:v>
                </c:pt>
                <c:pt idx="2">
                  <c:v>19.567999999999998</c:v>
                </c:pt>
                <c:pt idx="3">
                  <c:v>19.994</c:v>
                </c:pt>
                <c:pt idx="4">
                  <c:v>20.317999999999987</c:v>
                </c:pt>
                <c:pt idx="5">
                  <c:v>19.845999999999989</c:v>
                </c:pt>
                <c:pt idx="6">
                  <c:v>21.066000000000003</c:v>
                </c:pt>
                <c:pt idx="7">
                  <c:v>21.311999999999998</c:v>
                </c:pt>
                <c:pt idx="8">
                  <c:v>20.99</c:v>
                </c:pt>
                <c:pt idx="9">
                  <c:v>39.592000000000006</c:v>
                </c:pt>
                <c:pt idx="10">
                  <c:v>21.481999999999999</c:v>
                </c:pt>
                <c:pt idx="11">
                  <c:v>21.082000000000008</c:v>
                </c:pt>
                <c:pt idx="12">
                  <c:v>21.056000000000004</c:v>
                </c:pt>
                <c:pt idx="13">
                  <c:v>20.823999999999991</c:v>
                </c:pt>
                <c:pt idx="14">
                  <c:v>20.162000000000006</c:v>
                </c:pt>
                <c:pt idx="15">
                  <c:v>20.93399999999999</c:v>
                </c:pt>
                <c:pt idx="16">
                  <c:v>20.743999999999993</c:v>
                </c:pt>
                <c:pt idx="17">
                  <c:v>20.377999999999989</c:v>
                </c:pt>
                <c:pt idx="18">
                  <c:v>20.823999999999991</c:v>
                </c:pt>
                <c:pt idx="19">
                  <c:v>20.100000000000005</c:v>
                </c:pt>
                <c:pt idx="20">
                  <c:v>20.265999999999995</c:v>
                </c:pt>
                <c:pt idx="21">
                  <c:v>20.465999999999998</c:v>
                </c:pt>
                <c:pt idx="22">
                  <c:v>20.465999999999994</c:v>
                </c:pt>
                <c:pt idx="23">
                  <c:v>19.977999999999994</c:v>
                </c:pt>
                <c:pt idx="24">
                  <c:v>20.190000000000001</c:v>
                </c:pt>
                <c:pt idx="25">
                  <c:v>20.594000000000001</c:v>
                </c:pt>
                <c:pt idx="26">
                  <c:v>20.90199999999999</c:v>
                </c:pt>
                <c:pt idx="27">
                  <c:v>19.877999999999993</c:v>
                </c:pt>
                <c:pt idx="28">
                  <c:v>20.297999999999991</c:v>
                </c:pt>
                <c:pt idx="29">
                  <c:v>20.303999999999984</c:v>
                </c:pt>
                <c:pt idx="30">
                  <c:v>19.690000000000001</c:v>
                </c:pt>
                <c:pt idx="31">
                  <c:v>19.596</c:v>
                </c:pt>
                <c:pt idx="32">
                  <c:v>20.763999999999996</c:v>
                </c:pt>
                <c:pt idx="33">
                  <c:v>20.474</c:v>
                </c:pt>
                <c:pt idx="34">
                  <c:v>21.12</c:v>
                </c:pt>
                <c:pt idx="35">
                  <c:v>21.134000000000015</c:v>
                </c:pt>
                <c:pt idx="36">
                  <c:v>20.275999999999989</c:v>
                </c:pt>
                <c:pt idx="37">
                  <c:v>19.334</c:v>
                </c:pt>
                <c:pt idx="38">
                  <c:v>20.833999999999993</c:v>
                </c:pt>
                <c:pt idx="39">
                  <c:v>20.399999999999991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'Channel Comparison'!$N$1</c:f>
              <c:strCache>
                <c:ptCount val="1"/>
                <c:pt idx="0">
                  <c:v>Channel 7</c:v>
                </c:pt>
              </c:strCache>
            </c:strRef>
          </c:tx>
          <c:xVal>
            <c:numRef>
              <c:f>'Channel Comparison'!$A$3:$A$42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'Channel Comparison'!$N$3:$N$42</c:f>
              <c:numCache>
                <c:formatCode>General</c:formatCode>
                <c:ptCount val="40"/>
                <c:pt idx="0">
                  <c:v>19.142000000000007</c:v>
                </c:pt>
                <c:pt idx="1">
                  <c:v>20.663999999999998</c:v>
                </c:pt>
                <c:pt idx="2">
                  <c:v>19.149999999999999</c:v>
                </c:pt>
                <c:pt idx="3">
                  <c:v>20.03</c:v>
                </c:pt>
                <c:pt idx="4">
                  <c:v>19.600000000000009</c:v>
                </c:pt>
                <c:pt idx="5">
                  <c:v>19.29399999999999</c:v>
                </c:pt>
                <c:pt idx="6">
                  <c:v>19.283999999999985</c:v>
                </c:pt>
                <c:pt idx="7">
                  <c:v>19.327999999999989</c:v>
                </c:pt>
                <c:pt idx="8">
                  <c:v>19.953999999999994</c:v>
                </c:pt>
                <c:pt idx="9">
                  <c:v>19.672000000000004</c:v>
                </c:pt>
                <c:pt idx="10">
                  <c:v>19.250000000000004</c:v>
                </c:pt>
                <c:pt idx="11">
                  <c:v>20.433999999999994</c:v>
                </c:pt>
                <c:pt idx="12">
                  <c:v>20.163999999999991</c:v>
                </c:pt>
                <c:pt idx="13">
                  <c:v>20.196000000000002</c:v>
                </c:pt>
                <c:pt idx="14">
                  <c:v>19.45999999999999</c:v>
                </c:pt>
                <c:pt idx="15">
                  <c:v>20.066000000000003</c:v>
                </c:pt>
                <c:pt idx="16">
                  <c:v>19.739999999999995</c:v>
                </c:pt>
                <c:pt idx="17">
                  <c:v>19.495999999999992</c:v>
                </c:pt>
                <c:pt idx="18">
                  <c:v>20.339999999999993</c:v>
                </c:pt>
                <c:pt idx="19">
                  <c:v>18.736000000000001</c:v>
                </c:pt>
                <c:pt idx="20">
                  <c:v>20.639999999999997</c:v>
                </c:pt>
                <c:pt idx="21">
                  <c:v>20.187999999999999</c:v>
                </c:pt>
                <c:pt idx="22">
                  <c:v>19.726000000000006</c:v>
                </c:pt>
                <c:pt idx="23">
                  <c:v>19.349999999999991</c:v>
                </c:pt>
                <c:pt idx="24">
                  <c:v>18.447999999999993</c:v>
                </c:pt>
                <c:pt idx="25">
                  <c:v>21.045999999999985</c:v>
                </c:pt>
                <c:pt idx="26">
                  <c:v>23.805999999999987</c:v>
                </c:pt>
                <c:pt idx="27">
                  <c:v>20.834</c:v>
                </c:pt>
                <c:pt idx="28">
                  <c:v>18.90199999999999</c:v>
                </c:pt>
                <c:pt idx="29">
                  <c:v>18.29000000000001</c:v>
                </c:pt>
                <c:pt idx="30">
                  <c:v>19.687999999999992</c:v>
                </c:pt>
                <c:pt idx="31">
                  <c:v>18.136000000000006</c:v>
                </c:pt>
                <c:pt idx="32">
                  <c:v>19.829999999999988</c:v>
                </c:pt>
                <c:pt idx="33">
                  <c:v>19.218000000000004</c:v>
                </c:pt>
                <c:pt idx="34">
                  <c:v>19.361999999999988</c:v>
                </c:pt>
                <c:pt idx="35">
                  <c:v>18.885999999999996</c:v>
                </c:pt>
                <c:pt idx="36">
                  <c:v>21.139999999999997</c:v>
                </c:pt>
                <c:pt idx="37">
                  <c:v>18.967999999999996</c:v>
                </c:pt>
                <c:pt idx="38">
                  <c:v>19.777999999999999</c:v>
                </c:pt>
                <c:pt idx="39">
                  <c:v>19.931999999999992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'Channel Comparison'!$P$1</c:f>
              <c:strCache>
                <c:ptCount val="1"/>
                <c:pt idx="0">
                  <c:v>Channel 8</c:v>
                </c:pt>
              </c:strCache>
            </c:strRef>
          </c:tx>
          <c:xVal>
            <c:numRef>
              <c:f>'Channel Comparison'!$A$3:$A$42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'Channel Comparison'!$P$3:$P$42</c:f>
              <c:numCache>
                <c:formatCode>General</c:formatCode>
                <c:ptCount val="40"/>
                <c:pt idx="0">
                  <c:v>18.672000000000004</c:v>
                </c:pt>
                <c:pt idx="1">
                  <c:v>18.478000000000002</c:v>
                </c:pt>
                <c:pt idx="2">
                  <c:v>0.81000000000000028</c:v>
                </c:pt>
                <c:pt idx="3">
                  <c:v>18.520000000000003</c:v>
                </c:pt>
                <c:pt idx="4">
                  <c:v>17.614000000000001</c:v>
                </c:pt>
                <c:pt idx="5">
                  <c:v>18.855999999999998</c:v>
                </c:pt>
                <c:pt idx="6">
                  <c:v>17.637999999999998</c:v>
                </c:pt>
                <c:pt idx="7">
                  <c:v>18.281999999999996</c:v>
                </c:pt>
                <c:pt idx="8">
                  <c:v>17.430000000000003</c:v>
                </c:pt>
                <c:pt idx="9">
                  <c:v>18.617999999999999</c:v>
                </c:pt>
                <c:pt idx="10">
                  <c:v>19.54999999999999</c:v>
                </c:pt>
                <c:pt idx="11">
                  <c:v>17.602000000000004</c:v>
                </c:pt>
                <c:pt idx="12">
                  <c:v>19.253999999999994</c:v>
                </c:pt>
                <c:pt idx="13">
                  <c:v>18.438000000000002</c:v>
                </c:pt>
                <c:pt idx="14">
                  <c:v>17.670000000000012</c:v>
                </c:pt>
                <c:pt idx="15">
                  <c:v>19.145999999999997</c:v>
                </c:pt>
                <c:pt idx="16">
                  <c:v>18.644000000000005</c:v>
                </c:pt>
                <c:pt idx="17">
                  <c:v>19.493999999999996</c:v>
                </c:pt>
                <c:pt idx="18">
                  <c:v>19.995999999999992</c:v>
                </c:pt>
                <c:pt idx="19">
                  <c:v>19.155999999999999</c:v>
                </c:pt>
                <c:pt idx="20">
                  <c:v>18.622000000000003</c:v>
                </c:pt>
                <c:pt idx="21">
                  <c:v>19.155999999999995</c:v>
                </c:pt>
                <c:pt idx="22">
                  <c:v>17.754000000000005</c:v>
                </c:pt>
                <c:pt idx="23">
                  <c:v>16.464000000000002</c:v>
                </c:pt>
                <c:pt idx="24">
                  <c:v>22.846</c:v>
                </c:pt>
                <c:pt idx="25">
                  <c:v>19.052</c:v>
                </c:pt>
                <c:pt idx="26">
                  <c:v>18.544</c:v>
                </c:pt>
                <c:pt idx="27">
                  <c:v>18.366000000000003</c:v>
                </c:pt>
                <c:pt idx="28">
                  <c:v>18.231999999999996</c:v>
                </c:pt>
                <c:pt idx="29">
                  <c:v>17.802000000000007</c:v>
                </c:pt>
                <c:pt idx="30">
                  <c:v>17.424000000000007</c:v>
                </c:pt>
                <c:pt idx="31">
                  <c:v>16.772000000000006</c:v>
                </c:pt>
                <c:pt idx="32">
                  <c:v>18.644000000000002</c:v>
                </c:pt>
                <c:pt idx="33">
                  <c:v>19.261999999999997</c:v>
                </c:pt>
                <c:pt idx="34">
                  <c:v>18.294000000000004</c:v>
                </c:pt>
                <c:pt idx="35">
                  <c:v>19.523999999999997</c:v>
                </c:pt>
                <c:pt idx="36">
                  <c:v>18.64</c:v>
                </c:pt>
                <c:pt idx="37">
                  <c:v>15.986000000000006</c:v>
                </c:pt>
                <c:pt idx="38">
                  <c:v>20.419999999999991</c:v>
                </c:pt>
                <c:pt idx="39">
                  <c:v>19.019999999999996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391296"/>
        <c:axId val="110393216"/>
      </c:scatterChart>
      <c:valAx>
        <c:axId val="110391296"/>
        <c:scaling>
          <c:orientation val="minMax"/>
          <c:max val="4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Measurement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0393216"/>
        <c:crosses val="autoZero"/>
        <c:crossBetween val="midCat"/>
      </c:valAx>
      <c:valAx>
        <c:axId val="110393216"/>
        <c:scaling>
          <c:orientation val="minMax"/>
          <c:min val="1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Current</a:t>
                </a:r>
                <a:r>
                  <a:rPr lang="en-GB" baseline="0"/>
                  <a:t> [pA]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03912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'5LC'!$B$2</c:f>
              <c:strCache>
                <c:ptCount val="1"/>
                <c:pt idx="0">
                  <c:v>221</c:v>
                </c:pt>
              </c:strCache>
            </c:strRef>
          </c:tx>
          <c:val>
            <c:numRef>
              <c:f>'5LC'!$B$3:$B$52</c:f>
              <c:numCache>
                <c:formatCode>General</c:formatCode>
                <c:ptCount val="50"/>
                <c:pt idx="0">
                  <c:v>0.5</c:v>
                </c:pt>
                <c:pt idx="1">
                  <c:v>0.5</c:v>
                </c:pt>
                <c:pt idx="2">
                  <c:v>0.6</c:v>
                </c:pt>
                <c:pt idx="3">
                  <c:v>0.6</c:v>
                </c:pt>
                <c:pt idx="4">
                  <c:v>0.7</c:v>
                </c:pt>
                <c:pt idx="5">
                  <c:v>0.5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0.5</c:v>
                </c:pt>
                <c:pt idx="10">
                  <c:v>0.4</c:v>
                </c:pt>
                <c:pt idx="11">
                  <c:v>0.6</c:v>
                </c:pt>
                <c:pt idx="12">
                  <c:v>0.7</c:v>
                </c:pt>
                <c:pt idx="13">
                  <c:v>0.6</c:v>
                </c:pt>
                <c:pt idx="14">
                  <c:v>0.4</c:v>
                </c:pt>
                <c:pt idx="15">
                  <c:v>0.4</c:v>
                </c:pt>
                <c:pt idx="16">
                  <c:v>0.5</c:v>
                </c:pt>
                <c:pt idx="17">
                  <c:v>0.2</c:v>
                </c:pt>
                <c:pt idx="18">
                  <c:v>0.6</c:v>
                </c:pt>
                <c:pt idx="19">
                  <c:v>0.4</c:v>
                </c:pt>
                <c:pt idx="20">
                  <c:v>0.6</c:v>
                </c:pt>
                <c:pt idx="21">
                  <c:v>0.4</c:v>
                </c:pt>
                <c:pt idx="22">
                  <c:v>0.7</c:v>
                </c:pt>
                <c:pt idx="23">
                  <c:v>0.2</c:v>
                </c:pt>
                <c:pt idx="24">
                  <c:v>0.4</c:v>
                </c:pt>
                <c:pt idx="25">
                  <c:v>0.5</c:v>
                </c:pt>
                <c:pt idx="26">
                  <c:v>0.4</c:v>
                </c:pt>
                <c:pt idx="27">
                  <c:v>0.2</c:v>
                </c:pt>
                <c:pt idx="28">
                  <c:v>0.4</c:v>
                </c:pt>
                <c:pt idx="29">
                  <c:v>0.5</c:v>
                </c:pt>
                <c:pt idx="30">
                  <c:v>0.5</c:v>
                </c:pt>
                <c:pt idx="31">
                  <c:v>0.2</c:v>
                </c:pt>
                <c:pt idx="32">
                  <c:v>0.5</c:v>
                </c:pt>
                <c:pt idx="33">
                  <c:v>0.5</c:v>
                </c:pt>
                <c:pt idx="34">
                  <c:v>0.6</c:v>
                </c:pt>
                <c:pt idx="35">
                  <c:v>0.4</c:v>
                </c:pt>
                <c:pt idx="36">
                  <c:v>0.5</c:v>
                </c:pt>
                <c:pt idx="37">
                  <c:v>0.6</c:v>
                </c:pt>
                <c:pt idx="38">
                  <c:v>0.4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0.5</c:v>
                </c:pt>
                <c:pt idx="43">
                  <c:v>0.6</c:v>
                </c:pt>
                <c:pt idx="44">
                  <c:v>0.2</c:v>
                </c:pt>
                <c:pt idx="45">
                  <c:v>0.4</c:v>
                </c:pt>
                <c:pt idx="46">
                  <c:v>0.5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'5LC'!$C$2</c:f>
              <c:strCache>
                <c:ptCount val="1"/>
                <c:pt idx="0">
                  <c:v>214</c:v>
                </c:pt>
              </c:strCache>
            </c:strRef>
          </c:tx>
          <c:val>
            <c:numRef>
              <c:f>'5LC'!$C$3:$C$52</c:f>
              <c:numCache>
                <c:formatCode>General</c:formatCode>
                <c:ptCount val="50"/>
                <c:pt idx="0">
                  <c:v>0.4</c:v>
                </c:pt>
                <c:pt idx="1">
                  <c:v>0.2</c:v>
                </c:pt>
                <c:pt idx="2">
                  <c:v>0.1</c:v>
                </c:pt>
                <c:pt idx="3">
                  <c:v>0.5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0.1</c:v>
                </c:pt>
                <c:pt idx="9">
                  <c:v>0.4</c:v>
                </c:pt>
                <c:pt idx="10">
                  <c:v>0.1</c:v>
                </c:pt>
                <c:pt idx="11">
                  <c:v>0.5</c:v>
                </c:pt>
                <c:pt idx="12">
                  <c:v>0.4</c:v>
                </c:pt>
                <c:pt idx="13">
                  <c:v>0.5</c:v>
                </c:pt>
                <c:pt idx="14">
                  <c:v>0.6</c:v>
                </c:pt>
                <c:pt idx="15">
                  <c:v>0.4</c:v>
                </c:pt>
                <c:pt idx="16">
                  <c:v>0.6</c:v>
                </c:pt>
                <c:pt idx="17">
                  <c:v>0.1</c:v>
                </c:pt>
                <c:pt idx="18">
                  <c:v>0.4</c:v>
                </c:pt>
                <c:pt idx="19">
                  <c:v>0.5</c:v>
                </c:pt>
                <c:pt idx="20">
                  <c:v>0.4</c:v>
                </c:pt>
                <c:pt idx="21">
                  <c:v>0.4</c:v>
                </c:pt>
                <c:pt idx="22">
                  <c:v>0.2</c:v>
                </c:pt>
                <c:pt idx="23">
                  <c:v>0.5</c:v>
                </c:pt>
                <c:pt idx="24">
                  <c:v>0.2</c:v>
                </c:pt>
                <c:pt idx="25">
                  <c:v>0.4</c:v>
                </c:pt>
                <c:pt idx="26">
                  <c:v>0.2</c:v>
                </c:pt>
                <c:pt idx="27">
                  <c:v>0.2</c:v>
                </c:pt>
                <c:pt idx="28">
                  <c:v>0.5</c:v>
                </c:pt>
                <c:pt idx="29">
                  <c:v>0.4</c:v>
                </c:pt>
                <c:pt idx="30">
                  <c:v>0.2</c:v>
                </c:pt>
                <c:pt idx="31">
                  <c:v>0.4</c:v>
                </c:pt>
                <c:pt idx="32">
                  <c:v>0.4</c:v>
                </c:pt>
                <c:pt idx="33">
                  <c:v>0.2</c:v>
                </c:pt>
                <c:pt idx="34">
                  <c:v>0.5</c:v>
                </c:pt>
                <c:pt idx="35">
                  <c:v>0.4</c:v>
                </c:pt>
                <c:pt idx="36">
                  <c:v>0.4</c:v>
                </c:pt>
                <c:pt idx="37">
                  <c:v>0.4</c:v>
                </c:pt>
                <c:pt idx="38">
                  <c:v>0.6</c:v>
                </c:pt>
                <c:pt idx="39">
                  <c:v>0.6</c:v>
                </c:pt>
                <c:pt idx="40">
                  <c:v>0.4</c:v>
                </c:pt>
                <c:pt idx="41">
                  <c:v>0.4</c:v>
                </c:pt>
                <c:pt idx="42">
                  <c:v>0.5</c:v>
                </c:pt>
                <c:pt idx="43">
                  <c:v>0.6</c:v>
                </c:pt>
                <c:pt idx="44">
                  <c:v>0.4</c:v>
                </c:pt>
                <c:pt idx="45">
                  <c:v>0.2</c:v>
                </c:pt>
                <c:pt idx="46">
                  <c:v>0.4</c:v>
                </c:pt>
                <c:pt idx="47">
                  <c:v>0.2</c:v>
                </c:pt>
                <c:pt idx="48">
                  <c:v>0.4</c:v>
                </c:pt>
                <c:pt idx="49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'5LC'!$D$2</c:f>
              <c:strCache>
                <c:ptCount val="1"/>
                <c:pt idx="0">
                  <c:v>131</c:v>
                </c:pt>
              </c:strCache>
            </c:strRef>
          </c:tx>
          <c:val>
            <c:numRef>
              <c:f>'5LC'!$D$3:$D$52</c:f>
              <c:numCache>
                <c:formatCode>General</c:formatCode>
                <c:ptCount val="50"/>
                <c:pt idx="0">
                  <c:v>0.1</c:v>
                </c:pt>
                <c:pt idx="1">
                  <c:v>0.4</c:v>
                </c:pt>
                <c:pt idx="2">
                  <c:v>0.2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0.2</c:v>
                </c:pt>
                <c:pt idx="8">
                  <c:v>0.4</c:v>
                </c:pt>
                <c:pt idx="9">
                  <c:v>0.6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0.7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0.6</c:v>
                </c:pt>
                <c:pt idx="20">
                  <c:v>0.4</c:v>
                </c:pt>
                <c:pt idx="21">
                  <c:v>0.6</c:v>
                </c:pt>
                <c:pt idx="22">
                  <c:v>0.1</c:v>
                </c:pt>
                <c:pt idx="23">
                  <c:v>0.6</c:v>
                </c:pt>
                <c:pt idx="24">
                  <c:v>0.6</c:v>
                </c:pt>
                <c:pt idx="25">
                  <c:v>0.5</c:v>
                </c:pt>
                <c:pt idx="26">
                  <c:v>0.6</c:v>
                </c:pt>
                <c:pt idx="27">
                  <c:v>0.5</c:v>
                </c:pt>
                <c:pt idx="28">
                  <c:v>0.6</c:v>
                </c:pt>
                <c:pt idx="29">
                  <c:v>0.4</c:v>
                </c:pt>
                <c:pt idx="30">
                  <c:v>0.4</c:v>
                </c:pt>
                <c:pt idx="31">
                  <c:v>0.5</c:v>
                </c:pt>
                <c:pt idx="32">
                  <c:v>0.4</c:v>
                </c:pt>
                <c:pt idx="33">
                  <c:v>0.5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0.2</c:v>
                </c:pt>
                <c:pt idx="38">
                  <c:v>0.6</c:v>
                </c:pt>
                <c:pt idx="39">
                  <c:v>0.2</c:v>
                </c:pt>
                <c:pt idx="40">
                  <c:v>0.4</c:v>
                </c:pt>
                <c:pt idx="41">
                  <c:v>0.4</c:v>
                </c:pt>
                <c:pt idx="42">
                  <c:v>0.5</c:v>
                </c:pt>
                <c:pt idx="43">
                  <c:v>0.4</c:v>
                </c:pt>
                <c:pt idx="44">
                  <c:v>0.6</c:v>
                </c:pt>
                <c:pt idx="45">
                  <c:v>0.7</c:v>
                </c:pt>
                <c:pt idx="46">
                  <c:v>0.5</c:v>
                </c:pt>
                <c:pt idx="47">
                  <c:v>0.4</c:v>
                </c:pt>
                <c:pt idx="48">
                  <c:v>0.5</c:v>
                </c:pt>
                <c:pt idx="49">
                  <c:v>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'5LC'!$E$2</c:f>
              <c:strCache>
                <c:ptCount val="1"/>
                <c:pt idx="0">
                  <c:v>12</c:v>
                </c:pt>
              </c:strCache>
            </c:strRef>
          </c:tx>
          <c:val>
            <c:numRef>
              <c:f>'5LC'!$E$3:$E$52</c:f>
              <c:numCache>
                <c:formatCode>General</c:formatCode>
                <c:ptCount val="50"/>
                <c:pt idx="0">
                  <c:v>0.1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0.5</c:v>
                </c:pt>
                <c:pt idx="7">
                  <c:v>0.2</c:v>
                </c:pt>
                <c:pt idx="8">
                  <c:v>0.5</c:v>
                </c:pt>
                <c:pt idx="9">
                  <c:v>0.2</c:v>
                </c:pt>
                <c:pt idx="10">
                  <c:v>0.4</c:v>
                </c:pt>
                <c:pt idx="11">
                  <c:v>0.2</c:v>
                </c:pt>
                <c:pt idx="12">
                  <c:v>0.2</c:v>
                </c:pt>
                <c:pt idx="13">
                  <c:v>0.1</c:v>
                </c:pt>
                <c:pt idx="14">
                  <c:v>0.4</c:v>
                </c:pt>
                <c:pt idx="15">
                  <c:v>0.4</c:v>
                </c:pt>
                <c:pt idx="16">
                  <c:v>0.1</c:v>
                </c:pt>
                <c:pt idx="17">
                  <c:v>0.4</c:v>
                </c:pt>
                <c:pt idx="18">
                  <c:v>0.2</c:v>
                </c:pt>
                <c:pt idx="19">
                  <c:v>0.4</c:v>
                </c:pt>
                <c:pt idx="20">
                  <c:v>0.2</c:v>
                </c:pt>
                <c:pt idx="21">
                  <c:v>0.4</c:v>
                </c:pt>
                <c:pt idx="22">
                  <c:v>0.2</c:v>
                </c:pt>
                <c:pt idx="23">
                  <c:v>0.4</c:v>
                </c:pt>
                <c:pt idx="24">
                  <c:v>0.5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0.2</c:v>
                </c:pt>
                <c:pt idx="30">
                  <c:v>0.4</c:v>
                </c:pt>
                <c:pt idx="31">
                  <c:v>0.4</c:v>
                </c:pt>
                <c:pt idx="32">
                  <c:v>0.2</c:v>
                </c:pt>
                <c:pt idx="33">
                  <c:v>0.4</c:v>
                </c:pt>
                <c:pt idx="34">
                  <c:v>0.2</c:v>
                </c:pt>
                <c:pt idx="35">
                  <c:v>0.5</c:v>
                </c:pt>
                <c:pt idx="36">
                  <c:v>0.2</c:v>
                </c:pt>
                <c:pt idx="37">
                  <c:v>0.2</c:v>
                </c:pt>
                <c:pt idx="38">
                  <c:v>0.4</c:v>
                </c:pt>
                <c:pt idx="39">
                  <c:v>0.1</c:v>
                </c:pt>
                <c:pt idx="40">
                  <c:v>0.2</c:v>
                </c:pt>
                <c:pt idx="41">
                  <c:v>0.4</c:v>
                </c:pt>
                <c:pt idx="42">
                  <c:v>0.4</c:v>
                </c:pt>
                <c:pt idx="43">
                  <c:v>0.2</c:v>
                </c:pt>
                <c:pt idx="44">
                  <c:v>0.4</c:v>
                </c:pt>
                <c:pt idx="45">
                  <c:v>0.5</c:v>
                </c:pt>
                <c:pt idx="46">
                  <c:v>0.4</c:v>
                </c:pt>
                <c:pt idx="47">
                  <c:v>0.4</c:v>
                </c:pt>
                <c:pt idx="48">
                  <c:v>0.2</c:v>
                </c:pt>
                <c:pt idx="49">
                  <c:v>0.2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'5LC'!$F$2</c:f>
              <c:strCache>
                <c:ptCount val="1"/>
                <c:pt idx="0">
                  <c:v>111</c:v>
                </c:pt>
              </c:strCache>
            </c:strRef>
          </c:tx>
          <c:val>
            <c:numRef>
              <c:f>'5LC'!$F$3:$F$52</c:f>
              <c:numCache>
                <c:formatCode>General</c:formatCode>
                <c:ptCount val="50"/>
                <c:pt idx="0">
                  <c:v>0.7</c:v>
                </c:pt>
                <c:pt idx="1">
                  <c:v>0.7</c:v>
                </c:pt>
                <c:pt idx="2">
                  <c:v>0.9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0.9</c:v>
                </c:pt>
                <c:pt idx="7">
                  <c:v>0.9</c:v>
                </c:pt>
                <c:pt idx="8">
                  <c:v>0.7</c:v>
                </c:pt>
                <c:pt idx="9">
                  <c:v>0.6</c:v>
                </c:pt>
                <c:pt idx="10">
                  <c:v>0.7</c:v>
                </c:pt>
                <c:pt idx="11">
                  <c:v>0.9</c:v>
                </c:pt>
                <c:pt idx="12">
                  <c:v>0.7</c:v>
                </c:pt>
                <c:pt idx="13">
                  <c:v>0.6</c:v>
                </c:pt>
                <c:pt idx="14">
                  <c:v>0.9</c:v>
                </c:pt>
                <c:pt idx="15">
                  <c:v>0.7</c:v>
                </c:pt>
                <c:pt idx="16">
                  <c:v>0.9</c:v>
                </c:pt>
                <c:pt idx="17">
                  <c:v>0.9</c:v>
                </c:pt>
                <c:pt idx="18">
                  <c:v>0.6</c:v>
                </c:pt>
                <c:pt idx="19">
                  <c:v>0.7</c:v>
                </c:pt>
                <c:pt idx="20">
                  <c:v>0.5</c:v>
                </c:pt>
                <c:pt idx="21">
                  <c:v>0.7</c:v>
                </c:pt>
                <c:pt idx="22">
                  <c:v>0.7</c:v>
                </c:pt>
                <c:pt idx="23">
                  <c:v>1</c:v>
                </c:pt>
                <c:pt idx="24">
                  <c:v>0.7</c:v>
                </c:pt>
                <c:pt idx="25">
                  <c:v>0.6</c:v>
                </c:pt>
                <c:pt idx="26">
                  <c:v>0.9</c:v>
                </c:pt>
                <c:pt idx="27">
                  <c:v>0.9</c:v>
                </c:pt>
                <c:pt idx="28">
                  <c:v>1</c:v>
                </c:pt>
                <c:pt idx="29">
                  <c:v>0.9</c:v>
                </c:pt>
                <c:pt idx="30">
                  <c:v>0.9</c:v>
                </c:pt>
                <c:pt idx="31">
                  <c:v>1</c:v>
                </c:pt>
                <c:pt idx="32">
                  <c:v>0.6</c:v>
                </c:pt>
                <c:pt idx="33">
                  <c:v>1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1.1000000000000001</c:v>
                </c:pt>
                <c:pt idx="38">
                  <c:v>0.7</c:v>
                </c:pt>
                <c:pt idx="39">
                  <c:v>0.9</c:v>
                </c:pt>
                <c:pt idx="40">
                  <c:v>0.9</c:v>
                </c:pt>
                <c:pt idx="41">
                  <c:v>0.9</c:v>
                </c:pt>
                <c:pt idx="42">
                  <c:v>0.9</c:v>
                </c:pt>
                <c:pt idx="43">
                  <c:v>1</c:v>
                </c:pt>
                <c:pt idx="44">
                  <c:v>0.9</c:v>
                </c:pt>
                <c:pt idx="45">
                  <c:v>1.1000000000000001</c:v>
                </c:pt>
                <c:pt idx="46">
                  <c:v>0.9</c:v>
                </c:pt>
                <c:pt idx="47">
                  <c:v>0.9</c:v>
                </c:pt>
                <c:pt idx="48">
                  <c:v>0.9</c:v>
                </c:pt>
                <c:pt idx="49">
                  <c:v>0.9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'5LC'!$G$2</c:f>
              <c:strCache>
                <c:ptCount val="1"/>
                <c:pt idx="0">
                  <c:v>305</c:v>
                </c:pt>
              </c:strCache>
            </c:strRef>
          </c:tx>
          <c:val>
            <c:numRef>
              <c:f>'5LC'!$G$3:$G$52</c:f>
              <c:numCache>
                <c:formatCode>General</c:formatCode>
                <c:ptCount val="50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0.5</c:v>
                </c:pt>
                <c:pt idx="7">
                  <c:v>0.7</c:v>
                </c:pt>
                <c:pt idx="8">
                  <c:v>0.7</c:v>
                </c:pt>
                <c:pt idx="9">
                  <c:v>0.6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0.5</c:v>
                </c:pt>
                <c:pt idx="15">
                  <c:v>0.5</c:v>
                </c:pt>
                <c:pt idx="16">
                  <c:v>0.7</c:v>
                </c:pt>
                <c:pt idx="17">
                  <c:v>0.6</c:v>
                </c:pt>
                <c:pt idx="18">
                  <c:v>0.7</c:v>
                </c:pt>
                <c:pt idx="19">
                  <c:v>0.5</c:v>
                </c:pt>
                <c:pt idx="20">
                  <c:v>0.7</c:v>
                </c:pt>
                <c:pt idx="21">
                  <c:v>0.5</c:v>
                </c:pt>
                <c:pt idx="22">
                  <c:v>0.7</c:v>
                </c:pt>
                <c:pt idx="23">
                  <c:v>0.7</c:v>
                </c:pt>
                <c:pt idx="24">
                  <c:v>0.6</c:v>
                </c:pt>
                <c:pt idx="25">
                  <c:v>0.5</c:v>
                </c:pt>
                <c:pt idx="26">
                  <c:v>0.7</c:v>
                </c:pt>
                <c:pt idx="27">
                  <c:v>0.7</c:v>
                </c:pt>
                <c:pt idx="28">
                  <c:v>0.6</c:v>
                </c:pt>
                <c:pt idx="29">
                  <c:v>0.7</c:v>
                </c:pt>
                <c:pt idx="30">
                  <c:v>0.7</c:v>
                </c:pt>
                <c:pt idx="31">
                  <c:v>0.6</c:v>
                </c:pt>
                <c:pt idx="32">
                  <c:v>0.7</c:v>
                </c:pt>
                <c:pt idx="33">
                  <c:v>0.7</c:v>
                </c:pt>
                <c:pt idx="34">
                  <c:v>0.7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0.5</c:v>
                </c:pt>
                <c:pt idx="39">
                  <c:v>0.7</c:v>
                </c:pt>
                <c:pt idx="40">
                  <c:v>0.7</c:v>
                </c:pt>
                <c:pt idx="41">
                  <c:v>0.7</c:v>
                </c:pt>
                <c:pt idx="42">
                  <c:v>0.6</c:v>
                </c:pt>
                <c:pt idx="43">
                  <c:v>0.7</c:v>
                </c:pt>
                <c:pt idx="44">
                  <c:v>0.6</c:v>
                </c:pt>
                <c:pt idx="45">
                  <c:v>0.9</c:v>
                </c:pt>
                <c:pt idx="46">
                  <c:v>0.7</c:v>
                </c:pt>
                <c:pt idx="47">
                  <c:v>0.7</c:v>
                </c:pt>
                <c:pt idx="48">
                  <c:v>0.7</c:v>
                </c:pt>
                <c:pt idx="49">
                  <c:v>0.5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'5LC'!$H$2</c:f>
              <c:strCache>
                <c:ptCount val="1"/>
                <c:pt idx="0">
                  <c:v>230</c:v>
                </c:pt>
              </c:strCache>
            </c:strRef>
          </c:tx>
          <c:val>
            <c:numRef>
              <c:f>'5LC'!$H$3:$H$52</c:f>
              <c:numCache>
                <c:formatCode>General</c:formatCode>
                <c:ptCount val="50"/>
                <c:pt idx="0">
                  <c:v>0.5</c:v>
                </c:pt>
                <c:pt idx="1">
                  <c:v>0.6</c:v>
                </c:pt>
                <c:pt idx="2">
                  <c:v>0.4</c:v>
                </c:pt>
                <c:pt idx="3">
                  <c:v>0.6</c:v>
                </c:pt>
                <c:pt idx="4">
                  <c:v>0.6</c:v>
                </c:pt>
                <c:pt idx="5">
                  <c:v>0.5</c:v>
                </c:pt>
                <c:pt idx="6">
                  <c:v>0.5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0.5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0.5</c:v>
                </c:pt>
                <c:pt idx="15">
                  <c:v>0.5</c:v>
                </c:pt>
                <c:pt idx="16">
                  <c:v>0.7</c:v>
                </c:pt>
                <c:pt idx="17">
                  <c:v>0.5</c:v>
                </c:pt>
                <c:pt idx="18">
                  <c:v>0.7</c:v>
                </c:pt>
                <c:pt idx="19">
                  <c:v>0.6</c:v>
                </c:pt>
                <c:pt idx="20">
                  <c:v>0.7</c:v>
                </c:pt>
                <c:pt idx="21">
                  <c:v>0.5</c:v>
                </c:pt>
                <c:pt idx="22">
                  <c:v>0.6</c:v>
                </c:pt>
                <c:pt idx="23">
                  <c:v>0.5</c:v>
                </c:pt>
                <c:pt idx="24">
                  <c:v>0.4</c:v>
                </c:pt>
                <c:pt idx="25">
                  <c:v>0.5</c:v>
                </c:pt>
                <c:pt idx="26">
                  <c:v>0.5</c:v>
                </c:pt>
                <c:pt idx="27">
                  <c:v>0.4</c:v>
                </c:pt>
                <c:pt idx="28">
                  <c:v>0.5</c:v>
                </c:pt>
                <c:pt idx="29">
                  <c:v>0.6</c:v>
                </c:pt>
                <c:pt idx="30">
                  <c:v>0.5</c:v>
                </c:pt>
                <c:pt idx="31">
                  <c:v>0.4</c:v>
                </c:pt>
                <c:pt idx="32">
                  <c:v>0.6</c:v>
                </c:pt>
                <c:pt idx="33">
                  <c:v>0.7</c:v>
                </c:pt>
                <c:pt idx="34">
                  <c:v>0.6</c:v>
                </c:pt>
                <c:pt idx="35">
                  <c:v>0.4</c:v>
                </c:pt>
                <c:pt idx="36">
                  <c:v>0.6</c:v>
                </c:pt>
                <c:pt idx="37">
                  <c:v>0.6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0.5</c:v>
                </c:pt>
                <c:pt idx="43">
                  <c:v>0.7</c:v>
                </c:pt>
                <c:pt idx="44">
                  <c:v>0.4</c:v>
                </c:pt>
                <c:pt idx="45">
                  <c:v>0.6</c:v>
                </c:pt>
                <c:pt idx="46">
                  <c:v>0.5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'5LC'!$I$2</c:f>
              <c:strCache>
                <c:ptCount val="1"/>
                <c:pt idx="0">
                  <c:v>57</c:v>
                </c:pt>
              </c:strCache>
            </c:strRef>
          </c:tx>
          <c:val>
            <c:numRef>
              <c:f>'5LC'!$I$3:$I$52</c:f>
              <c:numCache>
                <c:formatCode>General</c:formatCode>
                <c:ptCount val="50"/>
                <c:pt idx="0">
                  <c:v>1.1000000000000001</c:v>
                </c:pt>
                <c:pt idx="1">
                  <c:v>0.9</c:v>
                </c:pt>
                <c:pt idx="2">
                  <c:v>1.1000000000000001</c:v>
                </c:pt>
                <c:pt idx="3">
                  <c:v>0.9</c:v>
                </c:pt>
                <c:pt idx="4">
                  <c:v>1.2</c:v>
                </c:pt>
                <c:pt idx="5">
                  <c:v>0.9</c:v>
                </c:pt>
                <c:pt idx="6">
                  <c:v>1</c:v>
                </c:pt>
                <c:pt idx="7">
                  <c:v>1</c:v>
                </c:pt>
                <c:pt idx="8">
                  <c:v>0.7</c:v>
                </c:pt>
                <c:pt idx="9">
                  <c:v>1.1000000000000001</c:v>
                </c:pt>
                <c:pt idx="10">
                  <c:v>1</c:v>
                </c:pt>
                <c:pt idx="11">
                  <c:v>1</c:v>
                </c:pt>
                <c:pt idx="12">
                  <c:v>0.9</c:v>
                </c:pt>
                <c:pt idx="13">
                  <c:v>0.7</c:v>
                </c:pt>
                <c:pt idx="14">
                  <c:v>1.1000000000000001</c:v>
                </c:pt>
                <c:pt idx="15">
                  <c:v>1</c:v>
                </c:pt>
                <c:pt idx="16">
                  <c:v>1</c:v>
                </c:pt>
                <c:pt idx="17">
                  <c:v>0.9</c:v>
                </c:pt>
                <c:pt idx="18">
                  <c:v>0.9</c:v>
                </c:pt>
                <c:pt idx="19">
                  <c:v>1.2</c:v>
                </c:pt>
                <c:pt idx="20">
                  <c:v>0.7</c:v>
                </c:pt>
                <c:pt idx="21">
                  <c:v>1.1000000000000001</c:v>
                </c:pt>
                <c:pt idx="22">
                  <c:v>1.1000000000000001</c:v>
                </c:pt>
                <c:pt idx="23">
                  <c:v>0.6</c:v>
                </c:pt>
                <c:pt idx="24">
                  <c:v>0.9</c:v>
                </c:pt>
                <c:pt idx="25">
                  <c:v>0.7</c:v>
                </c:pt>
                <c:pt idx="26">
                  <c:v>0.9</c:v>
                </c:pt>
                <c:pt idx="27">
                  <c:v>0.7</c:v>
                </c:pt>
                <c:pt idx="28">
                  <c:v>0.6</c:v>
                </c:pt>
                <c:pt idx="29">
                  <c:v>0.9</c:v>
                </c:pt>
                <c:pt idx="30">
                  <c:v>0.7</c:v>
                </c:pt>
                <c:pt idx="31">
                  <c:v>1.1000000000000001</c:v>
                </c:pt>
                <c:pt idx="32">
                  <c:v>1</c:v>
                </c:pt>
                <c:pt idx="33">
                  <c:v>0.4</c:v>
                </c:pt>
                <c:pt idx="34">
                  <c:v>0.9</c:v>
                </c:pt>
                <c:pt idx="35">
                  <c:v>1.1000000000000001</c:v>
                </c:pt>
                <c:pt idx="36">
                  <c:v>1</c:v>
                </c:pt>
                <c:pt idx="37">
                  <c:v>0.9</c:v>
                </c:pt>
                <c:pt idx="38">
                  <c:v>1.1000000000000001</c:v>
                </c:pt>
                <c:pt idx="39">
                  <c:v>1</c:v>
                </c:pt>
                <c:pt idx="40">
                  <c:v>0.7</c:v>
                </c:pt>
                <c:pt idx="41">
                  <c:v>0.7</c:v>
                </c:pt>
                <c:pt idx="42">
                  <c:v>0.9</c:v>
                </c:pt>
                <c:pt idx="43">
                  <c:v>0.6</c:v>
                </c:pt>
                <c:pt idx="44">
                  <c:v>0.9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1</c:v>
                </c:pt>
                <c:pt idx="49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0629760"/>
      </c:lineChart>
      <c:catAx>
        <c:axId val="60607488"/>
        <c:scaling>
          <c:orientation val="minMax"/>
        </c:scaling>
        <c:delete val="0"/>
        <c:axPos val="b"/>
        <c:majorTickMark val="out"/>
        <c:minorTickMark val="none"/>
        <c:tickLblPos val="nextTo"/>
        <c:crossAx val="60629760"/>
        <c:crosses val="autoZero"/>
        <c:auto val="1"/>
        <c:lblAlgn val="ctr"/>
        <c:lblOffset val="100"/>
        <c:noMultiLvlLbl val="0"/>
      </c:catAx>
      <c:valAx>
        <c:axId val="60629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607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RS</a:t>
            </a:r>
            <a:r>
              <a:rPr lang="en-GB" baseline="0"/>
              <a:t> Stdev</a:t>
            </a:r>
            <a:endParaRPr lang="en-GB"/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'Channel Comparison'!$B$1</c:f>
              <c:strCache>
                <c:ptCount val="1"/>
                <c:pt idx="0">
                  <c:v>Channel 1</c:v>
                </c:pt>
              </c:strCache>
            </c:strRef>
          </c:tx>
          <c:xVal>
            <c:numRef>
              <c:f>'Channel Comparison'!$A$3:$A$42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'Channel Comparison'!$C$3:$C$42</c:f>
              <c:numCache>
                <c:formatCode>General</c:formatCode>
                <c:ptCount val="40"/>
                <c:pt idx="0">
                  <c:v>0.12180311982868122</c:v>
                </c:pt>
                <c:pt idx="1">
                  <c:v>9.8974744253268729E-2</c:v>
                </c:pt>
                <c:pt idx="2">
                  <c:v>0.11357816691600588</c:v>
                </c:pt>
                <c:pt idx="3">
                  <c:v>8.9016852337072072E-2</c:v>
                </c:pt>
                <c:pt idx="4">
                  <c:v>0.11223190277278605</c:v>
                </c:pt>
                <c:pt idx="5">
                  <c:v>0.12592060990957765</c:v>
                </c:pt>
                <c:pt idx="6">
                  <c:v>0.1169786305271184</c:v>
                </c:pt>
                <c:pt idx="7">
                  <c:v>0.11634431657799173</c:v>
                </c:pt>
                <c:pt idx="8">
                  <c:v>0.10562196741208744</c:v>
                </c:pt>
                <c:pt idx="9">
                  <c:v>0.14051334456200207</c:v>
                </c:pt>
                <c:pt idx="10">
                  <c:v>0.14295453822806789</c:v>
                </c:pt>
                <c:pt idx="11">
                  <c:v>0.17422973339817766</c:v>
                </c:pt>
                <c:pt idx="12">
                  <c:v>0.14317821063276323</c:v>
                </c:pt>
                <c:pt idx="13">
                  <c:v>0.16292329483533077</c:v>
                </c:pt>
                <c:pt idx="14">
                  <c:v>0.13453624047073764</c:v>
                </c:pt>
                <c:pt idx="15">
                  <c:v>0.14560219778561079</c:v>
                </c:pt>
                <c:pt idx="16">
                  <c:v>0.11137324633860742</c:v>
                </c:pt>
                <c:pt idx="17">
                  <c:v>0.1581012333917729</c:v>
                </c:pt>
                <c:pt idx="18">
                  <c:v>0.14422205101855928</c:v>
                </c:pt>
                <c:pt idx="19">
                  <c:v>0.13588230201170465</c:v>
                </c:pt>
                <c:pt idx="20">
                  <c:v>0.14456832294800914</c:v>
                </c:pt>
                <c:pt idx="21">
                  <c:v>0.12343419299367518</c:v>
                </c:pt>
                <c:pt idx="22">
                  <c:v>0.14880860190190542</c:v>
                </c:pt>
                <c:pt idx="23">
                  <c:v>0.12986146464598253</c:v>
                </c:pt>
                <c:pt idx="24">
                  <c:v>0.1534144712861211</c:v>
                </c:pt>
                <c:pt idx="25">
                  <c:v>0.16124515496597092</c:v>
                </c:pt>
                <c:pt idx="26">
                  <c:v>0.1225724275683569</c:v>
                </c:pt>
                <c:pt idx="27">
                  <c:v>0.15363593329686939</c:v>
                </c:pt>
                <c:pt idx="28">
                  <c:v>0.10215674231297751</c:v>
                </c:pt>
                <c:pt idx="29">
                  <c:v>0.13850631754544682</c:v>
                </c:pt>
                <c:pt idx="30">
                  <c:v>0.12963024338479087</c:v>
                </c:pt>
                <c:pt idx="31">
                  <c:v>0.15264337522473689</c:v>
                </c:pt>
                <c:pt idx="32">
                  <c:v>0.1347738847106521</c:v>
                </c:pt>
                <c:pt idx="33">
                  <c:v>0.15652475842498531</c:v>
                </c:pt>
                <c:pt idx="34">
                  <c:v>0.15825296205758613</c:v>
                </c:pt>
                <c:pt idx="35">
                  <c:v>0.17578395831246907</c:v>
                </c:pt>
                <c:pt idx="36">
                  <c:v>0.14589036979869435</c:v>
                </c:pt>
                <c:pt idx="37">
                  <c:v>0.15986244086714005</c:v>
                </c:pt>
                <c:pt idx="38">
                  <c:v>0.1399428454762871</c:v>
                </c:pt>
                <c:pt idx="39">
                  <c:v>0.16298466185503491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'Channel Comparison'!$D$1</c:f>
              <c:strCache>
                <c:ptCount val="1"/>
                <c:pt idx="0">
                  <c:v>Channel 2</c:v>
                </c:pt>
              </c:strCache>
            </c:strRef>
          </c:tx>
          <c:xVal>
            <c:numRef>
              <c:f>'Channel Comparison'!$A$3:$A$42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'Channel Comparison'!$E$3:$E$42</c:f>
              <c:numCache>
                <c:formatCode>General</c:formatCode>
                <c:ptCount val="40"/>
                <c:pt idx="0">
                  <c:v>0.14853955702101704</c:v>
                </c:pt>
                <c:pt idx="1">
                  <c:v>0.16129476122924807</c:v>
                </c:pt>
                <c:pt idx="2">
                  <c:v>0.14860686390607952</c:v>
                </c:pt>
                <c:pt idx="3">
                  <c:v>0.15625619987699715</c:v>
                </c:pt>
                <c:pt idx="4">
                  <c:v>0.18178008691823228</c:v>
                </c:pt>
                <c:pt idx="5">
                  <c:v>0.13891004283348221</c:v>
                </c:pt>
                <c:pt idx="6">
                  <c:v>0.17255723688098387</c:v>
                </c:pt>
                <c:pt idx="7">
                  <c:v>0.14561593319413918</c:v>
                </c:pt>
                <c:pt idx="8">
                  <c:v>0.11757550765359233</c:v>
                </c:pt>
                <c:pt idx="9">
                  <c:v>0.17663521732655699</c:v>
                </c:pt>
                <c:pt idx="10">
                  <c:v>0.12059850745345058</c:v>
                </c:pt>
                <c:pt idx="11">
                  <c:v>0.14934523762075577</c:v>
                </c:pt>
                <c:pt idx="12">
                  <c:v>0.11294246322796406</c:v>
                </c:pt>
                <c:pt idx="13">
                  <c:v>0.15445387661046261</c:v>
                </c:pt>
                <c:pt idx="14">
                  <c:v>0.20035967658189086</c:v>
                </c:pt>
                <c:pt idx="15">
                  <c:v>0.15810123339177334</c:v>
                </c:pt>
                <c:pt idx="16">
                  <c:v>0.1804882267628557</c:v>
                </c:pt>
                <c:pt idx="17">
                  <c:v>0.11315476127852486</c:v>
                </c:pt>
                <c:pt idx="18">
                  <c:v>0.62737867352979071</c:v>
                </c:pt>
                <c:pt idx="19">
                  <c:v>0.16298466185503482</c:v>
                </c:pt>
                <c:pt idx="20">
                  <c:v>0.11874342087037894</c:v>
                </c:pt>
                <c:pt idx="21">
                  <c:v>0.13169662106523472</c:v>
                </c:pt>
                <c:pt idx="22">
                  <c:v>0.58523499553598102</c:v>
                </c:pt>
                <c:pt idx="23">
                  <c:v>0.11999999999999965</c:v>
                </c:pt>
                <c:pt idx="24">
                  <c:v>0.14472042012100453</c:v>
                </c:pt>
                <c:pt idx="25">
                  <c:v>0.20297783130184452</c:v>
                </c:pt>
                <c:pt idx="26">
                  <c:v>0.90252091388510192</c:v>
                </c:pt>
                <c:pt idx="27">
                  <c:v>0.71993333024662787</c:v>
                </c:pt>
                <c:pt idx="28">
                  <c:v>0.17651062290978417</c:v>
                </c:pt>
                <c:pt idx="29">
                  <c:v>0.13999999999999996</c:v>
                </c:pt>
                <c:pt idx="30">
                  <c:v>0.13447676379211382</c:v>
                </c:pt>
                <c:pt idx="31">
                  <c:v>0.21481154531356095</c:v>
                </c:pt>
                <c:pt idx="32">
                  <c:v>0.20529003872570145</c:v>
                </c:pt>
                <c:pt idx="33">
                  <c:v>0.15844241856270697</c:v>
                </c:pt>
                <c:pt idx="34">
                  <c:v>0.16104657711357925</c:v>
                </c:pt>
                <c:pt idx="35">
                  <c:v>0.16791664598841896</c:v>
                </c:pt>
                <c:pt idx="36">
                  <c:v>0.13067516979135682</c:v>
                </c:pt>
                <c:pt idx="37">
                  <c:v>0.18749933333214841</c:v>
                </c:pt>
                <c:pt idx="38">
                  <c:v>0.12459534501738002</c:v>
                </c:pt>
                <c:pt idx="39">
                  <c:v>0.15894653189044441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'Channel Comparison'!$F$1</c:f>
              <c:strCache>
                <c:ptCount val="1"/>
                <c:pt idx="0">
                  <c:v>Channel 3</c:v>
                </c:pt>
              </c:strCache>
            </c:strRef>
          </c:tx>
          <c:xVal>
            <c:numRef>
              <c:f>'Channel Comparison'!$A$3:$A$42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'Channel Comparison'!$G$3:$G$42</c:f>
              <c:numCache>
                <c:formatCode>General</c:formatCode>
                <c:ptCount val="40"/>
                <c:pt idx="0">
                  <c:v>0.17636326148038894</c:v>
                </c:pt>
                <c:pt idx="1">
                  <c:v>0.15497096502248434</c:v>
                </c:pt>
                <c:pt idx="2">
                  <c:v>0.73913733500615386</c:v>
                </c:pt>
                <c:pt idx="3">
                  <c:v>0.13687950905814947</c:v>
                </c:pt>
                <c:pt idx="4">
                  <c:v>0.14323407415835129</c:v>
                </c:pt>
                <c:pt idx="5">
                  <c:v>0.11280070921762851</c:v>
                </c:pt>
                <c:pt idx="6">
                  <c:v>0.14560219778561073</c:v>
                </c:pt>
                <c:pt idx="7">
                  <c:v>0.16100931650063002</c:v>
                </c:pt>
                <c:pt idx="8">
                  <c:v>0.1433317829373513</c:v>
                </c:pt>
                <c:pt idx="9">
                  <c:v>0.16100931650063025</c:v>
                </c:pt>
                <c:pt idx="10">
                  <c:v>0.15347964034359773</c:v>
                </c:pt>
                <c:pt idx="11">
                  <c:v>0.13601470508735486</c:v>
                </c:pt>
                <c:pt idx="12">
                  <c:v>0.13477388471065183</c:v>
                </c:pt>
                <c:pt idx="13">
                  <c:v>0.50724747411889626</c:v>
                </c:pt>
                <c:pt idx="14">
                  <c:v>0.31445826432135643</c:v>
                </c:pt>
                <c:pt idx="15">
                  <c:v>0.14000000000000015</c:v>
                </c:pt>
                <c:pt idx="16">
                  <c:v>0.140868733223522</c:v>
                </c:pt>
                <c:pt idx="17">
                  <c:v>0.29621613730517843</c:v>
                </c:pt>
                <c:pt idx="18">
                  <c:v>0.16371927192606295</c:v>
                </c:pt>
                <c:pt idx="19">
                  <c:v>0.71355167997840241</c:v>
                </c:pt>
                <c:pt idx="20">
                  <c:v>0.14351306560728122</c:v>
                </c:pt>
                <c:pt idx="21">
                  <c:v>0.14654692081377907</c:v>
                </c:pt>
                <c:pt idx="22">
                  <c:v>0.15615377036754496</c:v>
                </c:pt>
                <c:pt idx="23">
                  <c:v>0.14051334456200237</c:v>
                </c:pt>
                <c:pt idx="24">
                  <c:v>0.18867962264113206</c:v>
                </c:pt>
                <c:pt idx="25">
                  <c:v>0.17088007490635035</c:v>
                </c:pt>
                <c:pt idx="26">
                  <c:v>0.22039963702329457</c:v>
                </c:pt>
                <c:pt idx="27">
                  <c:v>0.40806372051433393</c:v>
                </c:pt>
                <c:pt idx="28">
                  <c:v>0.5139999999999999</c:v>
                </c:pt>
                <c:pt idx="29">
                  <c:v>0.12967652061957849</c:v>
                </c:pt>
                <c:pt idx="30">
                  <c:v>0.11142710621747304</c:v>
                </c:pt>
                <c:pt idx="31">
                  <c:v>0.14142135623730925</c:v>
                </c:pt>
                <c:pt idx="32">
                  <c:v>9.5686989711245271E-2</c:v>
                </c:pt>
                <c:pt idx="33">
                  <c:v>0.69691893359270973</c:v>
                </c:pt>
                <c:pt idx="34">
                  <c:v>0.14827002394280531</c:v>
                </c:pt>
                <c:pt idx="35">
                  <c:v>0.31157021680513691</c:v>
                </c:pt>
                <c:pt idx="36">
                  <c:v>0.1450655024463082</c:v>
                </c:pt>
                <c:pt idx="37">
                  <c:v>0.14582180906846565</c:v>
                </c:pt>
                <c:pt idx="38">
                  <c:v>0.12328828005937971</c:v>
                </c:pt>
                <c:pt idx="39">
                  <c:v>0.53695809892392909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'Channel Comparison'!$H$1</c:f>
              <c:strCache>
                <c:ptCount val="1"/>
                <c:pt idx="0">
                  <c:v>Channel 4</c:v>
                </c:pt>
              </c:strCache>
            </c:strRef>
          </c:tx>
          <c:xVal>
            <c:numRef>
              <c:f>'Channel Comparison'!$A$3:$A$42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'Channel Comparison'!$I$3:$I$42</c:f>
              <c:numCache>
                <c:formatCode>General</c:formatCode>
                <c:ptCount val="40"/>
                <c:pt idx="0">
                  <c:v>0.10423051376636272</c:v>
                </c:pt>
                <c:pt idx="1">
                  <c:v>0.15734039532173491</c:v>
                </c:pt>
                <c:pt idx="2">
                  <c:v>0.11135528725660075</c:v>
                </c:pt>
                <c:pt idx="3">
                  <c:v>0.13891004283348285</c:v>
                </c:pt>
                <c:pt idx="4">
                  <c:v>6.7999999999999436E-2</c:v>
                </c:pt>
                <c:pt idx="5">
                  <c:v>8.2559069762201245E-2</c:v>
                </c:pt>
                <c:pt idx="6">
                  <c:v>9.5916630466254232E-2</c:v>
                </c:pt>
                <c:pt idx="7">
                  <c:v>7.8102496759066192E-2</c:v>
                </c:pt>
                <c:pt idx="8">
                  <c:v>0.12106196760337223</c:v>
                </c:pt>
                <c:pt idx="9">
                  <c:v>0.1256025477448599</c:v>
                </c:pt>
                <c:pt idx="10">
                  <c:v>7.6524505878835608E-2</c:v>
                </c:pt>
                <c:pt idx="11">
                  <c:v>8.4852813742385777E-2</c:v>
                </c:pt>
                <c:pt idx="12">
                  <c:v>9.7652444925869483E-2</c:v>
                </c:pt>
                <c:pt idx="13">
                  <c:v>0.15759441614473532</c:v>
                </c:pt>
                <c:pt idx="14">
                  <c:v>0.15994999218505776</c:v>
                </c:pt>
                <c:pt idx="15">
                  <c:v>7.4726166769078492E-2</c:v>
                </c:pt>
                <c:pt idx="16">
                  <c:v>0.15104966070799297</c:v>
                </c:pt>
                <c:pt idx="17">
                  <c:v>0.14228141129465932</c:v>
                </c:pt>
                <c:pt idx="18">
                  <c:v>0.13489254983133811</c:v>
                </c:pt>
                <c:pt idx="19">
                  <c:v>0.10346013725102053</c:v>
                </c:pt>
                <c:pt idx="20">
                  <c:v>0.11732007500849956</c:v>
                </c:pt>
                <c:pt idx="21">
                  <c:v>0.10432641084596012</c:v>
                </c:pt>
                <c:pt idx="22">
                  <c:v>0.10925200226998115</c:v>
                </c:pt>
                <c:pt idx="23">
                  <c:v>0.14729562111617592</c:v>
                </c:pt>
                <c:pt idx="24">
                  <c:v>0.1232882800593796</c:v>
                </c:pt>
                <c:pt idx="25">
                  <c:v>0.22723556059736807</c:v>
                </c:pt>
                <c:pt idx="26">
                  <c:v>0.21985449733858095</c:v>
                </c:pt>
                <c:pt idx="27">
                  <c:v>0.2834713389392306</c:v>
                </c:pt>
                <c:pt idx="28">
                  <c:v>0.76936597273339324</c:v>
                </c:pt>
                <c:pt idx="29">
                  <c:v>0.2578681833805791</c:v>
                </c:pt>
                <c:pt idx="30">
                  <c:v>0.12270289320142383</c:v>
                </c:pt>
                <c:pt idx="31">
                  <c:v>8.9977775033615592E-2</c:v>
                </c:pt>
                <c:pt idx="32">
                  <c:v>0.14142135623730961</c:v>
                </c:pt>
                <c:pt idx="33">
                  <c:v>0.17825823964125764</c:v>
                </c:pt>
                <c:pt idx="34">
                  <c:v>0.42653956440170954</c:v>
                </c:pt>
                <c:pt idx="35">
                  <c:v>0.10087616170334775</c:v>
                </c:pt>
                <c:pt idx="36">
                  <c:v>0.20199999999999985</c:v>
                </c:pt>
                <c:pt idx="37">
                  <c:v>8.774964387392091E-2</c:v>
                </c:pt>
                <c:pt idx="38">
                  <c:v>0.30919896506941946</c:v>
                </c:pt>
                <c:pt idx="39">
                  <c:v>0.13926952286842964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'Channel Comparison'!$J$1</c:f>
              <c:strCache>
                <c:ptCount val="1"/>
                <c:pt idx="0">
                  <c:v>Channel 5</c:v>
                </c:pt>
              </c:strCache>
            </c:strRef>
          </c:tx>
          <c:xVal>
            <c:numRef>
              <c:f>'Channel Comparison'!$A$3:$A$42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'Channel Comparison'!$K$3:$K$42</c:f>
              <c:numCache>
                <c:formatCode>General</c:formatCode>
                <c:ptCount val="40"/>
                <c:pt idx="0">
                  <c:v>0.13116401945655676</c:v>
                </c:pt>
                <c:pt idx="1">
                  <c:v>0.23173260452512912</c:v>
                </c:pt>
                <c:pt idx="2">
                  <c:v>0.14934523762075574</c:v>
                </c:pt>
                <c:pt idx="3">
                  <c:v>0.28102668912400475</c:v>
                </c:pt>
                <c:pt idx="4">
                  <c:v>0.12776541002947617</c:v>
                </c:pt>
                <c:pt idx="5">
                  <c:v>0.14472042012100375</c:v>
                </c:pt>
                <c:pt idx="6">
                  <c:v>0.14609585894199678</c:v>
                </c:pt>
                <c:pt idx="7">
                  <c:v>0.11939849245279498</c:v>
                </c:pt>
                <c:pt idx="8">
                  <c:v>0.85486841092650001</c:v>
                </c:pt>
                <c:pt idx="9">
                  <c:v>0.15904716281656817</c:v>
                </c:pt>
                <c:pt idx="10">
                  <c:v>0.17092688495377165</c:v>
                </c:pt>
                <c:pt idx="11">
                  <c:v>0.15415576538034481</c:v>
                </c:pt>
                <c:pt idx="12">
                  <c:v>0.1739999999999996</c:v>
                </c:pt>
                <c:pt idx="13">
                  <c:v>0.1261903324347789</c:v>
                </c:pt>
                <c:pt idx="14">
                  <c:v>0.23597457490161949</c:v>
                </c:pt>
                <c:pt idx="15">
                  <c:v>0.16406096427852621</c:v>
                </c:pt>
                <c:pt idx="16">
                  <c:v>0.25740240869113851</c:v>
                </c:pt>
                <c:pt idx="17">
                  <c:v>0.16414627622946537</c:v>
                </c:pt>
                <c:pt idx="18">
                  <c:v>0.14538225476309022</c:v>
                </c:pt>
                <c:pt idx="19">
                  <c:v>0.13828955130450016</c:v>
                </c:pt>
                <c:pt idx="20">
                  <c:v>0.15589740215924039</c:v>
                </c:pt>
                <c:pt idx="21">
                  <c:v>0.16542067585401768</c:v>
                </c:pt>
                <c:pt idx="22">
                  <c:v>0.19171854370404515</c:v>
                </c:pt>
                <c:pt idx="23">
                  <c:v>0.18238420984284767</c:v>
                </c:pt>
                <c:pt idx="24">
                  <c:v>0.16365818036382954</c:v>
                </c:pt>
                <c:pt idx="25">
                  <c:v>0.21586106642931227</c:v>
                </c:pt>
                <c:pt idx="26">
                  <c:v>0.13892443989449837</c:v>
                </c:pt>
                <c:pt idx="27">
                  <c:v>0.17238329385413165</c:v>
                </c:pt>
                <c:pt idx="28">
                  <c:v>0.17468829382646112</c:v>
                </c:pt>
                <c:pt idx="29">
                  <c:v>0.11766052864066166</c:v>
                </c:pt>
                <c:pt idx="30">
                  <c:v>0.26716287167194469</c:v>
                </c:pt>
                <c:pt idx="31">
                  <c:v>0.19798989873223327</c:v>
                </c:pt>
                <c:pt idx="32">
                  <c:v>0.16910351859142345</c:v>
                </c:pt>
                <c:pt idx="33">
                  <c:v>0.15784802817900528</c:v>
                </c:pt>
                <c:pt idx="34">
                  <c:v>0.25219833464953739</c:v>
                </c:pt>
                <c:pt idx="35">
                  <c:v>0.15231546211727798</c:v>
                </c:pt>
                <c:pt idx="36">
                  <c:v>0.14422205101856014</c:v>
                </c:pt>
                <c:pt idx="37">
                  <c:v>0.15929846201391867</c:v>
                </c:pt>
                <c:pt idx="38">
                  <c:v>0.12199999999999954</c:v>
                </c:pt>
                <c:pt idx="39">
                  <c:v>0.35302124581956834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'Channel Comparison'!$L$1</c:f>
              <c:strCache>
                <c:ptCount val="1"/>
                <c:pt idx="0">
                  <c:v>Channel 6</c:v>
                </c:pt>
              </c:strCache>
            </c:strRef>
          </c:tx>
          <c:xVal>
            <c:numRef>
              <c:f>'Channel Comparison'!$A$3:$A$42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'Channel Comparison'!$M$3:$M$42</c:f>
              <c:numCache>
                <c:formatCode>General</c:formatCode>
                <c:ptCount val="40"/>
                <c:pt idx="0">
                  <c:v>0.12245815611873287</c:v>
                </c:pt>
                <c:pt idx="1">
                  <c:v>0.13724430771438262</c:v>
                </c:pt>
                <c:pt idx="2">
                  <c:v>0.28874902597238339</c:v>
                </c:pt>
                <c:pt idx="3">
                  <c:v>8.3450584180101123E-2</c:v>
                </c:pt>
                <c:pt idx="4">
                  <c:v>0.11258774356029985</c:v>
                </c:pt>
                <c:pt idx="5">
                  <c:v>8.2969874050765779E-2</c:v>
                </c:pt>
                <c:pt idx="6">
                  <c:v>9.9216934038500043E-2</c:v>
                </c:pt>
                <c:pt idx="7">
                  <c:v>0.1259206099095769</c:v>
                </c:pt>
                <c:pt idx="8">
                  <c:v>8.544003745317609E-2</c:v>
                </c:pt>
                <c:pt idx="9">
                  <c:v>13.385362751901743</c:v>
                </c:pt>
                <c:pt idx="10">
                  <c:v>0.12440257232067252</c:v>
                </c:pt>
                <c:pt idx="11">
                  <c:v>9.7344748189103839E-2</c:v>
                </c:pt>
                <c:pt idx="12">
                  <c:v>9.830564581955635E-2</c:v>
                </c:pt>
                <c:pt idx="13">
                  <c:v>0.20548479262466068</c:v>
                </c:pt>
                <c:pt idx="14">
                  <c:v>0.14126570709128244</c:v>
                </c:pt>
                <c:pt idx="15">
                  <c:v>0.12101239605924689</c:v>
                </c:pt>
                <c:pt idx="16">
                  <c:v>0.13734627770711458</c:v>
                </c:pt>
                <c:pt idx="17">
                  <c:v>0.12213107712617573</c:v>
                </c:pt>
                <c:pt idx="18">
                  <c:v>0.11235657524150419</c:v>
                </c:pt>
                <c:pt idx="19">
                  <c:v>0.11135528725660075</c:v>
                </c:pt>
                <c:pt idx="20">
                  <c:v>0.12101239605924599</c:v>
                </c:pt>
                <c:pt idx="21">
                  <c:v>8.3928541033429616E-2</c:v>
                </c:pt>
                <c:pt idx="22">
                  <c:v>9.9216934038500196E-2</c:v>
                </c:pt>
                <c:pt idx="23">
                  <c:v>0.12694880858046725</c:v>
                </c:pt>
                <c:pt idx="24">
                  <c:v>0.1345362404707369</c:v>
                </c:pt>
                <c:pt idx="25">
                  <c:v>0.1461642911247481</c:v>
                </c:pt>
                <c:pt idx="26">
                  <c:v>0.13189389675038002</c:v>
                </c:pt>
                <c:pt idx="27">
                  <c:v>0.18685823503394222</c:v>
                </c:pt>
                <c:pt idx="28">
                  <c:v>0.33555327445876582</c:v>
                </c:pt>
                <c:pt idx="29">
                  <c:v>0.13994284547628671</c:v>
                </c:pt>
                <c:pt idx="30">
                  <c:v>0.12688577540449553</c:v>
                </c:pt>
                <c:pt idx="31">
                  <c:v>0.15357083056361978</c:v>
                </c:pt>
                <c:pt idx="32">
                  <c:v>0.15717506163510761</c:v>
                </c:pt>
                <c:pt idx="33">
                  <c:v>9.5519631490076903E-2</c:v>
                </c:pt>
                <c:pt idx="34">
                  <c:v>0.52990565197967054</c:v>
                </c:pt>
                <c:pt idx="35">
                  <c:v>0.10121264743103961</c:v>
                </c:pt>
                <c:pt idx="36">
                  <c:v>0.14079772725438364</c:v>
                </c:pt>
                <c:pt idx="37">
                  <c:v>0.12587295182047634</c:v>
                </c:pt>
                <c:pt idx="38">
                  <c:v>0.50184061214692433</c:v>
                </c:pt>
                <c:pt idx="39">
                  <c:v>0.18867962264113186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'Channel Comparison'!$N$1</c:f>
              <c:strCache>
                <c:ptCount val="1"/>
                <c:pt idx="0">
                  <c:v>Channel 7</c:v>
                </c:pt>
              </c:strCache>
            </c:strRef>
          </c:tx>
          <c:xVal>
            <c:numRef>
              <c:f>'Channel Comparison'!$A$3:$A$42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'Channel Comparison'!$O$3:$O$42</c:f>
              <c:numCache>
                <c:formatCode>General</c:formatCode>
                <c:ptCount val="40"/>
                <c:pt idx="0">
                  <c:v>0.12820296408429879</c:v>
                </c:pt>
                <c:pt idx="1">
                  <c:v>0.1382172203453679</c:v>
                </c:pt>
                <c:pt idx="2">
                  <c:v>0.14035668847618213</c:v>
                </c:pt>
                <c:pt idx="3">
                  <c:v>9.4339811320566749E-2</c:v>
                </c:pt>
                <c:pt idx="4">
                  <c:v>0.13711309200802099</c:v>
                </c:pt>
                <c:pt idx="5">
                  <c:v>0.10470912090166715</c:v>
                </c:pt>
                <c:pt idx="6">
                  <c:v>0.12387090053761586</c:v>
                </c:pt>
                <c:pt idx="7">
                  <c:v>8.7269696917085304E-2</c:v>
                </c:pt>
                <c:pt idx="8">
                  <c:v>9.4254973343585902E-2</c:v>
                </c:pt>
                <c:pt idx="9">
                  <c:v>0.1483778959279316</c:v>
                </c:pt>
                <c:pt idx="10">
                  <c:v>0.14035668847618193</c:v>
                </c:pt>
                <c:pt idx="11">
                  <c:v>9.9216934038499585E-2</c:v>
                </c:pt>
                <c:pt idx="12">
                  <c:v>0.32604294195703748</c:v>
                </c:pt>
                <c:pt idx="13">
                  <c:v>0.14827002394280464</c:v>
                </c:pt>
                <c:pt idx="14">
                  <c:v>0.10000000000000019</c:v>
                </c:pt>
                <c:pt idx="15">
                  <c:v>0.13055267136294132</c:v>
                </c:pt>
                <c:pt idx="16">
                  <c:v>0.12961481396815713</c:v>
                </c:pt>
                <c:pt idx="17">
                  <c:v>0.15486768546084728</c:v>
                </c:pt>
                <c:pt idx="18">
                  <c:v>0.12961481396815655</c:v>
                </c:pt>
                <c:pt idx="19">
                  <c:v>0.12289833196589751</c:v>
                </c:pt>
                <c:pt idx="20">
                  <c:v>0.12489995996796806</c:v>
                </c:pt>
                <c:pt idx="21">
                  <c:v>0.16809521111560544</c:v>
                </c:pt>
                <c:pt idx="22">
                  <c:v>0.16829735589129161</c:v>
                </c:pt>
                <c:pt idx="23">
                  <c:v>9.8488578017960904E-2</c:v>
                </c:pt>
                <c:pt idx="24">
                  <c:v>0.13452137376640247</c:v>
                </c:pt>
                <c:pt idx="25">
                  <c:v>0.30279365911458572</c:v>
                </c:pt>
                <c:pt idx="26">
                  <c:v>0.86218559486922541</c:v>
                </c:pt>
                <c:pt idx="27">
                  <c:v>0.41886035859221576</c:v>
                </c:pt>
                <c:pt idx="28">
                  <c:v>8.12157620169877E-2</c:v>
                </c:pt>
                <c:pt idx="29">
                  <c:v>0.13892443989449799</c:v>
                </c:pt>
                <c:pt idx="30">
                  <c:v>0.27396350121868424</c:v>
                </c:pt>
                <c:pt idx="31">
                  <c:v>0.18194504664870673</c:v>
                </c:pt>
                <c:pt idx="32">
                  <c:v>0.11532562594670777</c:v>
                </c:pt>
                <c:pt idx="33">
                  <c:v>0.13955644019535618</c:v>
                </c:pt>
                <c:pt idx="34">
                  <c:v>0.14545102268461341</c:v>
                </c:pt>
                <c:pt idx="35">
                  <c:v>0.21634232133357503</c:v>
                </c:pt>
                <c:pt idx="36">
                  <c:v>0.60827625302982191</c:v>
                </c:pt>
                <c:pt idx="37">
                  <c:v>0.1287478155154485</c:v>
                </c:pt>
                <c:pt idx="38">
                  <c:v>0.30085877085436608</c:v>
                </c:pt>
                <c:pt idx="39">
                  <c:v>8.8181630740194694E-2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'Channel Comparison'!$P$1</c:f>
              <c:strCache>
                <c:ptCount val="1"/>
                <c:pt idx="0">
                  <c:v>Channel 8</c:v>
                </c:pt>
              </c:strCache>
            </c:strRef>
          </c:tx>
          <c:xVal>
            <c:numRef>
              <c:f>'Channel Comparison'!$A$3:$A$42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'Channel Comparison'!$Q$3:$Q$42</c:f>
              <c:numCache>
                <c:formatCode>General</c:formatCode>
                <c:ptCount val="40"/>
                <c:pt idx="0">
                  <c:v>0.15879546593023355</c:v>
                </c:pt>
                <c:pt idx="1">
                  <c:v>0.19317349714699478</c:v>
                </c:pt>
                <c:pt idx="2">
                  <c:v>0.15132745950421225</c:v>
                </c:pt>
                <c:pt idx="3">
                  <c:v>0.21166010488516732</c:v>
                </c:pt>
                <c:pt idx="4">
                  <c:v>0.18548315287378503</c:v>
                </c:pt>
                <c:pt idx="5">
                  <c:v>0.12831211945876309</c:v>
                </c:pt>
                <c:pt idx="6">
                  <c:v>0.16110865898517041</c:v>
                </c:pt>
                <c:pt idx="7">
                  <c:v>0.17284675293449958</c:v>
                </c:pt>
                <c:pt idx="8">
                  <c:v>0.18999999999999995</c:v>
                </c:pt>
                <c:pt idx="9">
                  <c:v>0.21880585001320235</c:v>
                </c:pt>
                <c:pt idx="10">
                  <c:v>0.19621416870348601</c:v>
                </c:pt>
                <c:pt idx="11">
                  <c:v>0.17831432920547907</c:v>
                </c:pt>
                <c:pt idx="12">
                  <c:v>0.23427334462119248</c:v>
                </c:pt>
                <c:pt idx="13">
                  <c:v>0.2008880285133984</c:v>
                </c:pt>
                <c:pt idx="14">
                  <c:v>0.15132745950421525</c:v>
                </c:pt>
                <c:pt idx="15">
                  <c:v>0.19617339269126183</c:v>
                </c:pt>
                <c:pt idx="16">
                  <c:v>0.57038232791698562</c:v>
                </c:pt>
                <c:pt idx="17">
                  <c:v>0.25409447062067303</c:v>
                </c:pt>
                <c:pt idx="18">
                  <c:v>0.39595959389816526</c:v>
                </c:pt>
                <c:pt idx="19">
                  <c:v>0.18564482217395667</c:v>
                </c:pt>
                <c:pt idx="20">
                  <c:v>0.18361917111238688</c:v>
                </c:pt>
                <c:pt idx="21">
                  <c:v>0.2376215478444664</c:v>
                </c:pt>
                <c:pt idx="22">
                  <c:v>0.13595587519485852</c:v>
                </c:pt>
                <c:pt idx="23">
                  <c:v>0.21518364250100444</c:v>
                </c:pt>
                <c:pt idx="24">
                  <c:v>0.15774663229368804</c:v>
                </c:pt>
                <c:pt idx="25">
                  <c:v>0.3305994555349418</c:v>
                </c:pt>
                <c:pt idx="26">
                  <c:v>0.21275337835155536</c:v>
                </c:pt>
                <c:pt idx="27">
                  <c:v>0.1903785702225963</c:v>
                </c:pt>
                <c:pt idx="28">
                  <c:v>0.16904437287292345</c:v>
                </c:pt>
                <c:pt idx="29">
                  <c:v>0.18492160501142099</c:v>
                </c:pt>
                <c:pt idx="30">
                  <c:v>0.22499777776680357</c:v>
                </c:pt>
                <c:pt idx="31">
                  <c:v>0.19394844675841044</c:v>
                </c:pt>
                <c:pt idx="32">
                  <c:v>0.16390240998838312</c:v>
                </c:pt>
                <c:pt idx="33">
                  <c:v>0.20483163818121436</c:v>
                </c:pt>
                <c:pt idx="34">
                  <c:v>0.20040958060931136</c:v>
                </c:pt>
                <c:pt idx="35">
                  <c:v>0.38551783356934366</c:v>
                </c:pt>
                <c:pt idx="36">
                  <c:v>0.23151673805580436</c:v>
                </c:pt>
                <c:pt idx="37">
                  <c:v>0.66332797317767334</c:v>
                </c:pt>
                <c:pt idx="38">
                  <c:v>0.24576411454889013</c:v>
                </c:pt>
                <c:pt idx="39">
                  <c:v>0.19287301521985914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469120"/>
        <c:axId val="110471040"/>
      </c:scatterChart>
      <c:valAx>
        <c:axId val="110469120"/>
        <c:scaling>
          <c:orientation val="minMax"/>
          <c:max val="4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Measurement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crossAx val="110471040"/>
        <c:crosses val="autoZero"/>
        <c:crossBetween val="midCat"/>
      </c:valAx>
      <c:valAx>
        <c:axId val="110471040"/>
        <c:scaling>
          <c:logBase val="10"/>
          <c:orientation val="minMax"/>
          <c:max val="20"/>
          <c:min val="5.00000000000000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Stdev Log-scale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04691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LC Average</a:t>
            </a:r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'Channel Comparison'!$B$44</c:f>
              <c:strCache>
                <c:ptCount val="1"/>
                <c:pt idx="0">
                  <c:v>Channel 1</c:v>
                </c:pt>
              </c:strCache>
            </c:strRef>
          </c:tx>
          <c:xVal>
            <c:numRef>
              <c:f>'Channel Comparison'!$A$46:$A$85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'Channel Comparison'!$B$46:$B$85</c:f>
              <c:numCache>
                <c:formatCode>General</c:formatCode>
                <c:ptCount val="40"/>
                <c:pt idx="0">
                  <c:v>0.44400000000000001</c:v>
                </c:pt>
                <c:pt idx="1">
                  <c:v>0.51200000000000001</c:v>
                </c:pt>
                <c:pt idx="2">
                  <c:v>0.50800000000000001</c:v>
                </c:pt>
                <c:pt idx="3">
                  <c:v>0.52600000000000002</c:v>
                </c:pt>
                <c:pt idx="4">
                  <c:v>0.49600000000000011</c:v>
                </c:pt>
                <c:pt idx="5">
                  <c:v>0.51400000000000012</c:v>
                </c:pt>
                <c:pt idx="6">
                  <c:v>0.53400000000000003</c:v>
                </c:pt>
                <c:pt idx="7">
                  <c:v>0.64600000000000013</c:v>
                </c:pt>
                <c:pt idx="8">
                  <c:v>0.43</c:v>
                </c:pt>
                <c:pt idx="9">
                  <c:v>0.50199999999999989</c:v>
                </c:pt>
                <c:pt idx="10">
                  <c:v>0.5079999999999999</c:v>
                </c:pt>
                <c:pt idx="11">
                  <c:v>0.49799999999999989</c:v>
                </c:pt>
                <c:pt idx="12">
                  <c:v>0.52000000000000024</c:v>
                </c:pt>
                <c:pt idx="13">
                  <c:v>0.56000000000000016</c:v>
                </c:pt>
                <c:pt idx="14">
                  <c:v>0.55199999999999994</c:v>
                </c:pt>
                <c:pt idx="15">
                  <c:v>0.54800000000000015</c:v>
                </c:pt>
                <c:pt idx="16">
                  <c:v>0.57000000000000017</c:v>
                </c:pt>
                <c:pt idx="17">
                  <c:v>0.55600000000000005</c:v>
                </c:pt>
                <c:pt idx="18">
                  <c:v>0.58200000000000018</c:v>
                </c:pt>
                <c:pt idx="19">
                  <c:v>0.56599999999999995</c:v>
                </c:pt>
                <c:pt idx="20">
                  <c:v>0.56599999999999995</c:v>
                </c:pt>
                <c:pt idx="21">
                  <c:v>0.57799999999999985</c:v>
                </c:pt>
                <c:pt idx="22">
                  <c:v>0.55799999999999983</c:v>
                </c:pt>
                <c:pt idx="23">
                  <c:v>0.53200000000000014</c:v>
                </c:pt>
                <c:pt idx="24">
                  <c:v>0.28199999999999992</c:v>
                </c:pt>
                <c:pt idx="25">
                  <c:v>0.35799999999999987</c:v>
                </c:pt>
                <c:pt idx="26">
                  <c:v>0.44</c:v>
                </c:pt>
                <c:pt idx="27">
                  <c:v>0.41199999999999987</c:v>
                </c:pt>
                <c:pt idx="28">
                  <c:v>0.43799999999999978</c:v>
                </c:pt>
                <c:pt idx="29">
                  <c:v>0.50199999999999989</c:v>
                </c:pt>
                <c:pt idx="30">
                  <c:v>0.43799999999999989</c:v>
                </c:pt>
                <c:pt idx="31">
                  <c:v>0.49199999999999994</c:v>
                </c:pt>
                <c:pt idx="32">
                  <c:v>0.51399999999999979</c:v>
                </c:pt>
                <c:pt idx="33">
                  <c:v>0.51400000000000001</c:v>
                </c:pt>
                <c:pt idx="34">
                  <c:v>0.53</c:v>
                </c:pt>
                <c:pt idx="35">
                  <c:v>0.53800000000000003</c:v>
                </c:pt>
                <c:pt idx="36">
                  <c:v>0.50600000000000012</c:v>
                </c:pt>
                <c:pt idx="37">
                  <c:v>0.45999999999999974</c:v>
                </c:pt>
                <c:pt idx="38">
                  <c:v>0.56200000000000006</c:v>
                </c:pt>
                <c:pt idx="39">
                  <c:v>0.54599999999999982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'Channel Comparison'!$D$44</c:f>
              <c:strCache>
                <c:ptCount val="1"/>
                <c:pt idx="0">
                  <c:v>Channel 2</c:v>
                </c:pt>
              </c:strCache>
            </c:strRef>
          </c:tx>
          <c:xVal>
            <c:numRef>
              <c:f>'Channel Comparison'!$A$46:$A$85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'Channel Comparison'!$D$46:$D$85</c:f>
              <c:numCache>
                <c:formatCode>General</c:formatCode>
                <c:ptCount val="40"/>
                <c:pt idx="0">
                  <c:v>0.27399999999999997</c:v>
                </c:pt>
                <c:pt idx="1">
                  <c:v>0.27399999999999991</c:v>
                </c:pt>
                <c:pt idx="2">
                  <c:v>0.36200000000000004</c:v>
                </c:pt>
                <c:pt idx="3">
                  <c:v>0.36199999999999988</c:v>
                </c:pt>
                <c:pt idx="4">
                  <c:v>0.37799999999999984</c:v>
                </c:pt>
                <c:pt idx="5">
                  <c:v>0.36199999999999988</c:v>
                </c:pt>
                <c:pt idx="6">
                  <c:v>0.36799999999999988</c:v>
                </c:pt>
                <c:pt idx="7">
                  <c:v>0.43200000000000005</c:v>
                </c:pt>
                <c:pt idx="8">
                  <c:v>0.3</c:v>
                </c:pt>
                <c:pt idx="9">
                  <c:v>0.28599999999999987</c:v>
                </c:pt>
                <c:pt idx="10">
                  <c:v>0.32999999999999985</c:v>
                </c:pt>
                <c:pt idx="11">
                  <c:v>0.36799999999999988</c:v>
                </c:pt>
                <c:pt idx="12">
                  <c:v>0.33799999999999991</c:v>
                </c:pt>
                <c:pt idx="13">
                  <c:v>0.3879999999999999</c:v>
                </c:pt>
                <c:pt idx="14">
                  <c:v>0.41399999999999976</c:v>
                </c:pt>
                <c:pt idx="15">
                  <c:v>0.40600000000000003</c:v>
                </c:pt>
                <c:pt idx="16">
                  <c:v>0.42599999999999993</c:v>
                </c:pt>
                <c:pt idx="17">
                  <c:v>0.24799999999999997</c:v>
                </c:pt>
                <c:pt idx="18">
                  <c:v>0.45799999999999974</c:v>
                </c:pt>
                <c:pt idx="19">
                  <c:v>0.37199999999999989</c:v>
                </c:pt>
                <c:pt idx="20">
                  <c:v>0.42199999999999982</c:v>
                </c:pt>
                <c:pt idx="21">
                  <c:v>0.4019999999999998</c:v>
                </c:pt>
                <c:pt idx="22">
                  <c:v>0.44399999999999984</c:v>
                </c:pt>
                <c:pt idx="23">
                  <c:v>0.38799999999999996</c:v>
                </c:pt>
                <c:pt idx="24">
                  <c:v>0.13800000000000001</c:v>
                </c:pt>
                <c:pt idx="25">
                  <c:v>0.18999999999999997</c:v>
                </c:pt>
                <c:pt idx="26">
                  <c:v>0.54399999999999982</c:v>
                </c:pt>
                <c:pt idx="27">
                  <c:v>0.43999999999999978</c:v>
                </c:pt>
                <c:pt idx="28">
                  <c:v>0.29399999999999998</c:v>
                </c:pt>
                <c:pt idx="29">
                  <c:v>0.27799999999999997</c:v>
                </c:pt>
                <c:pt idx="30">
                  <c:v>0.28400000000000003</c:v>
                </c:pt>
                <c:pt idx="31">
                  <c:v>0.28199999999999997</c:v>
                </c:pt>
                <c:pt idx="32">
                  <c:v>0.312</c:v>
                </c:pt>
                <c:pt idx="33">
                  <c:v>0.42999999999999988</c:v>
                </c:pt>
                <c:pt idx="34">
                  <c:v>0.36399999999999993</c:v>
                </c:pt>
                <c:pt idx="35">
                  <c:v>0.38800000000000012</c:v>
                </c:pt>
                <c:pt idx="36">
                  <c:v>0.61</c:v>
                </c:pt>
                <c:pt idx="37">
                  <c:v>0.35599999999999987</c:v>
                </c:pt>
                <c:pt idx="38">
                  <c:v>0.39199999999999996</c:v>
                </c:pt>
                <c:pt idx="39">
                  <c:v>0.37800000000000006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'Channel Comparison'!$F$44</c:f>
              <c:strCache>
                <c:ptCount val="1"/>
                <c:pt idx="0">
                  <c:v>Channel 3</c:v>
                </c:pt>
              </c:strCache>
            </c:strRef>
          </c:tx>
          <c:xVal>
            <c:numRef>
              <c:f>'Channel Comparison'!$A$46:$A$85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'Channel Comparison'!$F$46:$F$85</c:f>
              <c:numCache>
                <c:formatCode>General</c:formatCode>
                <c:ptCount val="40"/>
                <c:pt idx="0">
                  <c:v>0.46199999999999991</c:v>
                </c:pt>
                <c:pt idx="1">
                  <c:v>0.39599999999999996</c:v>
                </c:pt>
                <c:pt idx="2">
                  <c:v>0.53</c:v>
                </c:pt>
                <c:pt idx="3">
                  <c:v>0.43599999999999989</c:v>
                </c:pt>
                <c:pt idx="4">
                  <c:v>0.46599999999999997</c:v>
                </c:pt>
                <c:pt idx="5">
                  <c:v>0.42599999999999999</c:v>
                </c:pt>
                <c:pt idx="6">
                  <c:v>0.44799999999999995</c:v>
                </c:pt>
                <c:pt idx="7">
                  <c:v>0.54200000000000004</c:v>
                </c:pt>
                <c:pt idx="8">
                  <c:v>0.6160000000000001</c:v>
                </c:pt>
                <c:pt idx="9">
                  <c:v>0.37799999999999984</c:v>
                </c:pt>
                <c:pt idx="10">
                  <c:v>0.43</c:v>
                </c:pt>
                <c:pt idx="11">
                  <c:v>0.43799999999999994</c:v>
                </c:pt>
                <c:pt idx="12">
                  <c:v>0.43599999999999989</c:v>
                </c:pt>
                <c:pt idx="13">
                  <c:v>0.45400000000000007</c:v>
                </c:pt>
                <c:pt idx="14">
                  <c:v>0.46599999999999986</c:v>
                </c:pt>
                <c:pt idx="15">
                  <c:v>0.48599999999999999</c:v>
                </c:pt>
                <c:pt idx="16">
                  <c:v>0.44599999999999995</c:v>
                </c:pt>
                <c:pt idx="17">
                  <c:v>0.45800000000000002</c:v>
                </c:pt>
                <c:pt idx="18">
                  <c:v>0.51</c:v>
                </c:pt>
                <c:pt idx="19">
                  <c:v>0.57400000000000007</c:v>
                </c:pt>
                <c:pt idx="20">
                  <c:v>0.50800000000000001</c:v>
                </c:pt>
                <c:pt idx="21">
                  <c:v>0.48199999999999998</c:v>
                </c:pt>
                <c:pt idx="22">
                  <c:v>0.42199999999999993</c:v>
                </c:pt>
                <c:pt idx="23">
                  <c:v>0.50600000000000001</c:v>
                </c:pt>
                <c:pt idx="24">
                  <c:v>0.27399999999999991</c:v>
                </c:pt>
                <c:pt idx="25">
                  <c:v>0.25399999999999995</c:v>
                </c:pt>
                <c:pt idx="26">
                  <c:v>0.27399999999999997</c:v>
                </c:pt>
                <c:pt idx="27">
                  <c:v>0.43799999999999967</c:v>
                </c:pt>
                <c:pt idx="28">
                  <c:v>1.3040000000000003</c:v>
                </c:pt>
                <c:pt idx="29">
                  <c:v>0.42799999999999977</c:v>
                </c:pt>
                <c:pt idx="30">
                  <c:v>0.5279999999999998</c:v>
                </c:pt>
                <c:pt idx="31">
                  <c:v>0.27200000000000002</c:v>
                </c:pt>
                <c:pt idx="32">
                  <c:v>0.26400000000000001</c:v>
                </c:pt>
                <c:pt idx="33">
                  <c:v>0.5980000000000002</c:v>
                </c:pt>
                <c:pt idx="34">
                  <c:v>0.41999999999999987</c:v>
                </c:pt>
                <c:pt idx="35">
                  <c:v>0.65</c:v>
                </c:pt>
                <c:pt idx="36">
                  <c:v>0.42999999999999977</c:v>
                </c:pt>
                <c:pt idx="37">
                  <c:v>0.40799999999999981</c:v>
                </c:pt>
                <c:pt idx="38">
                  <c:v>0.47999999999999993</c:v>
                </c:pt>
                <c:pt idx="39">
                  <c:v>0.58199999999999996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'Channel Comparison'!$H$44</c:f>
              <c:strCache>
                <c:ptCount val="1"/>
                <c:pt idx="0">
                  <c:v>Channel 4</c:v>
                </c:pt>
              </c:strCache>
            </c:strRef>
          </c:tx>
          <c:xVal>
            <c:numRef>
              <c:f>'Channel Comparison'!$A$46:$A$85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'Channel Comparison'!$H$46:$H$85</c:f>
              <c:numCache>
                <c:formatCode>General</c:formatCode>
                <c:ptCount val="40"/>
                <c:pt idx="0">
                  <c:v>0.27599999999999997</c:v>
                </c:pt>
                <c:pt idx="1">
                  <c:v>0.54200000000000026</c:v>
                </c:pt>
                <c:pt idx="2">
                  <c:v>0.30800000000000005</c:v>
                </c:pt>
                <c:pt idx="3">
                  <c:v>0.30799999999999994</c:v>
                </c:pt>
                <c:pt idx="4">
                  <c:v>0.32200000000000001</c:v>
                </c:pt>
                <c:pt idx="5">
                  <c:v>0.29199999999999998</c:v>
                </c:pt>
                <c:pt idx="6">
                  <c:v>0.27399999999999997</c:v>
                </c:pt>
                <c:pt idx="7">
                  <c:v>0.40599999999999986</c:v>
                </c:pt>
                <c:pt idx="8">
                  <c:v>0.33800000000000002</c:v>
                </c:pt>
                <c:pt idx="9">
                  <c:v>0.252</c:v>
                </c:pt>
                <c:pt idx="10">
                  <c:v>0.30199999999999999</c:v>
                </c:pt>
                <c:pt idx="11">
                  <c:v>0.30000000000000004</c:v>
                </c:pt>
                <c:pt idx="12">
                  <c:v>0.29799999999999993</c:v>
                </c:pt>
                <c:pt idx="13">
                  <c:v>0.314</c:v>
                </c:pt>
                <c:pt idx="14">
                  <c:v>0.34600000000000003</c:v>
                </c:pt>
                <c:pt idx="15">
                  <c:v>0.316</c:v>
                </c:pt>
                <c:pt idx="16">
                  <c:v>0.32600000000000001</c:v>
                </c:pt>
                <c:pt idx="17">
                  <c:v>0.35799999999999987</c:v>
                </c:pt>
                <c:pt idx="18">
                  <c:v>0.33600000000000002</c:v>
                </c:pt>
                <c:pt idx="19">
                  <c:v>0.31800000000000006</c:v>
                </c:pt>
                <c:pt idx="20">
                  <c:v>0.37799999999999989</c:v>
                </c:pt>
                <c:pt idx="21">
                  <c:v>0.36199999999999993</c:v>
                </c:pt>
                <c:pt idx="22">
                  <c:v>0.34999999999999992</c:v>
                </c:pt>
                <c:pt idx="23">
                  <c:v>0.33599999999999997</c:v>
                </c:pt>
                <c:pt idx="24">
                  <c:v>9.4000000000000028E-2</c:v>
                </c:pt>
                <c:pt idx="25">
                  <c:v>0.31599999999999995</c:v>
                </c:pt>
                <c:pt idx="26">
                  <c:v>0.22999999999999993</c:v>
                </c:pt>
                <c:pt idx="27">
                  <c:v>0.24799999999999997</c:v>
                </c:pt>
                <c:pt idx="28">
                  <c:v>0.34999999999999992</c:v>
                </c:pt>
                <c:pt idx="29">
                  <c:v>0.25600000000000001</c:v>
                </c:pt>
                <c:pt idx="30">
                  <c:v>0.23999999999999996</c:v>
                </c:pt>
                <c:pt idx="31">
                  <c:v>0.43999999999999972</c:v>
                </c:pt>
                <c:pt idx="32">
                  <c:v>0.40599999999999986</c:v>
                </c:pt>
                <c:pt idx="33">
                  <c:v>0.33399999999999991</c:v>
                </c:pt>
                <c:pt idx="34">
                  <c:v>0.4659999999999998</c:v>
                </c:pt>
                <c:pt idx="35">
                  <c:v>0.36399999999999993</c:v>
                </c:pt>
                <c:pt idx="36">
                  <c:v>0.316</c:v>
                </c:pt>
                <c:pt idx="37">
                  <c:v>0.28799999999999998</c:v>
                </c:pt>
                <c:pt idx="38">
                  <c:v>0.34399999999999992</c:v>
                </c:pt>
                <c:pt idx="39">
                  <c:v>0.35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'Channel Comparison'!$J$44</c:f>
              <c:strCache>
                <c:ptCount val="1"/>
                <c:pt idx="0">
                  <c:v>Channel 5</c:v>
                </c:pt>
              </c:strCache>
            </c:strRef>
          </c:tx>
          <c:xVal>
            <c:numRef>
              <c:f>'Channel Comparison'!$A$46:$A$85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'Channel Comparison'!$J$46:$J$85</c:f>
              <c:numCache>
                <c:formatCode>General</c:formatCode>
                <c:ptCount val="40"/>
                <c:pt idx="0">
                  <c:v>0.91199999999999992</c:v>
                </c:pt>
                <c:pt idx="1">
                  <c:v>0.746</c:v>
                </c:pt>
                <c:pt idx="2">
                  <c:v>0.7779999999999998</c:v>
                </c:pt>
                <c:pt idx="3">
                  <c:v>0.83199999999999985</c:v>
                </c:pt>
                <c:pt idx="4">
                  <c:v>0.79999999999999982</c:v>
                </c:pt>
                <c:pt idx="5">
                  <c:v>0.80999999999999983</c:v>
                </c:pt>
                <c:pt idx="6">
                  <c:v>0.80000000000000016</c:v>
                </c:pt>
                <c:pt idx="7">
                  <c:v>0.85199999999999987</c:v>
                </c:pt>
                <c:pt idx="8">
                  <c:v>1.044</c:v>
                </c:pt>
                <c:pt idx="9">
                  <c:v>0.71199999999999986</c:v>
                </c:pt>
                <c:pt idx="10">
                  <c:v>0.80000000000000016</c:v>
                </c:pt>
                <c:pt idx="11">
                  <c:v>0.80000000000000016</c:v>
                </c:pt>
                <c:pt idx="12">
                  <c:v>0.73599999999999977</c:v>
                </c:pt>
                <c:pt idx="13">
                  <c:v>0.82000000000000017</c:v>
                </c:pt>
                <c:pt idx="14">
                  <c:v>0.84599999999999975</c:v>
                </c:pt>
                <c:pt idx="15">
                  <c:v>0.878</c:v>
                </c:pt>
                <c:pt idx="16">
                  <c:v>0.85799999999999998</c:v>
                </c:pt>
                <c:pt idx="17">
                  <c:v>0.79600000000000037</c:v>
                </c:pt>
                <c:pt idx="18">
                  <c:v>0.84999999999999987</c:v>
                </c:pt>
                <c:pt idx="19">
                  <c:v>0.86599999999999977</c:v>
                </c:pt>
                <c:pt idx="20">
                  <c:v>0.85799999999999998</c:v>
                </c:pt>
                <c:pt idx="21">
                  <c:v>0.85399999999999987</c:v>
                </c:pt>
                <c:pt idx="22">
                  <c:v>0.87</c:v>
                </c:pt>
                <c:pt idx="23">
                  <c:v>0.78999999999999981</c:v>
                </c:pt>
                <c:pt idx="24">
                  <c:v>0.90000000000000013</c:v>
                </c:pt>
                <c:pt idx="25">
                  <c:v>0.64999999999999991</c:v>
                </c:pt>
                <c:pt idx="26">
                  <c:v>0.71</c:v>
                </c:pt>
                <c:pt idx="27">
                  <c:v>0.748</c:v>
                </c:pt>
                <c:pt idx="28">
                  <c:v>0.72199999999999986</c:v>
                </c:pt>
                <c:pt idx="29">
                  <c:v>0.74</c:v>
                </c:pt>
                <c:pt idx="30">
                  <c:v>0.84999999999999987</c:v>
                </c:pt>
                <c:pt idx="31">
                  <c:v>0.93599999999999983</c:v>
                </c:pt>
                <c:pt idx="32">
                  <c:v>0.79200000000000015</c:v>
                </c:pt>
                <c:pt idx="33">
                  <c:v>0.7619999999999999</c:v>
                </c:pt>
                <c:pt idx="34">
                  <c:v>0.87599999999999978</c:v>
                </c:pt>
                <c:pt idx="35">
                  <c:v>0.79599999999999993</c:v>
                </c:pt>
                <c:pt idx="36">
                  <c:v>0.76199999999999979</c:v>
                </c:pt>
                <c:pt idx="37">
                  <c:v>0.73</c:v>
                </c:pt>
                <c:pt idx="38">
                  <c:v>0.81200000000000006</c:v>
                </c:pt>
                <c:pt idx="39">
                  <c:v>0.97400000000000031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'Channel Comparison'!$L$44</c:f>
              <c:strCache>
                <c:ptCount val="1"/>
                <c:pt idx="0">
                  <c:v>Channel 6</c:v>
                </c:pt>
              </c:strCache>
            </c:strRef>
          </c:tx>
          <c:xVal>
            <c:numRef>
              <c:f>'Channel Comparison'!$A$46:$A$85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'Channel Comparison'!$L$46:$L$85</c:f>
              <c:numCache>
                <c:formatCode>General</c:formatCode>
                <c:ptCount val="40"/>
                <c:pt idx="0">
                  <c:v>0.62</c:v>
                </c:pt>
                <c:pt idx="1">
                  <c:v>0.59799999999999986</c:v>
                </c:pt>
                <c:pt idx="2">
                  <c:v>0.59800000000000009</c:v>
                </c:pt>
                <c:pt idx="3">
                  <c:v>0.62399999999999989</c:v>
                </c:pt>
                <c:pt idx="4">
                  <c:v>0.6459999999999998</c:v>
                </c:pt>
                <c:pt idx="5">
                  <c:v>0.63200000000000001</c:v>
                </c:pt>
                <c:pt idx="6">
                  <c:v>0.626</c:v>
                </c:pt>
                <c:pt idx="7">
                  <c:v>0.66400000000000003</c:v>
                </c:pt>
                <c:pt idx="8">
                  <c:v>0.61599999999999999</c:v>
                </c:pt>
                <c:pt idx="9">
                  <c:v>3.4740000000000002</c:v>
                </c:pt>
                <c:pt idx="10">
                  <c:v>0.61999999999999988</c:v>
                </c:pt>
                <c:pt idx="11">
                  <c:v>0.61799999999999999</c:v>
                </c:pt>
                <c:pt idx="12">
                  <c:v>0.78200000000000003</c:v>
                </c:pt>
                <c:pt idx="13">
                  <c:v>0.67399999999999993</c:v>
                </c:pt>
                <c:pt idx="14">
                  <c:v>0.70000000000000018</c:v>
                </c:pt>
                <c:pt idx="15">
                  <c:v>0.67199999999999993</c:v>
                </c:pt>
                <c:pt idx="16">
                  <c:v>0.66799999999999993</c:v>
                </c:pt>
                <c:pt idx="17">
                  <c:v>0.66800000000000015</c:v>
                </c:pt>
                <c:pt idx="18">
                  <c:v>0.67200000000000015</c:v>
                </c:pt>
                <c:pt idx="19">
                  <c:v>0.67199999999999971</c:v>
                </c:pt>
                <c:pt idx="20">
                  <c:v>0.67999999999999983</c:v>
                </c:pt>
                <c:pt idx="21">
                  <c:v>0.66400000000000003</c:v>
                </c:pt>
                <c:pt idx="22">
                  <c:v>0.65999999999999981</c:v>
                </c:pt>
                <c:pt idx="23">
                  <c:v>0.6479999999999998</c:v>
                </c:pt>
                <c:pt idx="24">
                  <c:v>0.60599999999999998</c:v>
                </c:pt>
                <c:pt idx="25">
                  <c:v>0.50800000000000023</c:v>
                </c:pt>
                <c:pt idx="26">
                  <c:v>0.76400000000000001</c:v>
                </c:pt>
                <c:pt idx="27">
                  <c:v>0.54400000000000015</c:v>
                </c:pt>
                <c:pt idx="28">
                  <c:v>0.79599999999999982</c:v>
                </c:pt>
                <c:pt idx="29">
                  <c:v>0.6399999999999999</c:v>
                </c:pt>
                <c:pt idx="30">
                  <c:v>0.55200000000000016</c:v>
                </c:pt>
                <c:pt idx="31">
                  <c:v>0.59000000000000019</c:v>
                </c:pt>
                <c:pt idx="32">
                  <c:v>0.60199999999999998</c:v>
                </c:pt>
                <c:pt idx="33">
                  <c:v>0.6419999999999999</c:v>
                </c:pt>
                <c:pt idx="34">
                  <c:v>0.74800000000000011</c:v>
                </c:pt>
                <c:pt idx="35">
                  <c:v>0.61199999999999999</c:v>
                </c:pt>
                <c:pt idx="36">
                  <c:v>0.64599999999999991</c:v>
                </c:pt>
                <c:pt idx="37">
                  <c:v>0.59000000000000008</c:v>
                </c:pt>
                <c:pt idx="38">
                  <c:v>0.85199999999999942</c:v>
                </c:pt>
                <c:pt idx="39">
                  <c:v>0.66799999999999982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'Channel Comparison'!$N$44</c:f>
              <c:strCache>
                <c:ptCount val="1"/>
                <c:pt idx="0">
                  <c:v>Channel 7</c:v>
                </c:pt>
              </c:strCache>
            </c:strRef>
          </c:tx>
          <c:xVal>
            <c:numRef>
              <c:f>'Channel Comparison'!$A$46:$A$85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'Channel Comparison'!$N$46:$N$85</c:f>
              <c:numCache>
                <c:formatCode>General</c:formatCode>
                <c:ptCount val="40"/>
                <c:pt idx="0">
                  <c:v>0.54400000000000026</c:v>
                </c:pt>
                <c:pt idx="1">
                  <c:v>0.50800000000000001</c:v>
                </c:pt>
                <c:pt idx="2">
                  <c:v>0.52800000000000014</c:v>
                </c:pt>
                <c:pt idx="3">
                  <c:v>0.54600000000000004</c:v>
                </c:pt>
                <c:pt idx="4">
                  <c:v>0.55600000000000016</c:v>
                </c:pt>
                <c:pt idx="5">
                  <c:v>0.56800000000000017</c:v>
                </c:pt>
                <c:pt idx="6">
                  <c:v>0.56000000000000016</c:v>
                </c:pt>
                <c:pt idx="7">
                  <c:v>0.62400000000000011</c:v>
                </c:pt>
                <c:pt idx="8">
                  <c:v>0.54199999999999982</c:v>
                </c:pt>
                <c:pt idx="9">
                  <c:v>0.47199999999999998</c:v>
                </c:pt>
                <c:pt idx="10">
                  <c:v>0.53400000000000003</c:v>
                </c:pt>
                <c:pt idx="11">
                  <c:v>0.57800000000000007</c:v>
                </c:pt>
                <c:pt idx="12">
                  <c:v>0.52600000000000002</c:v>
                </c:pt>
                <c:pt idx="13">
                  <c:v>0.59200000000000008</c:v>
                </c:pt>
                <c:pt idx="14">
                  <c:v>0.57200000000000006</c:v>
                </c:pt>
                <c:pt idx="15">
                  <c:v>0.58200000000000007</c:v>
                </c:pt>
                <c:pt idx="16">
                  <c:v>0.59800000000000009</c:v>
                </c:pt>
                <c:pt idx="17">
                  <c:v>0.65599999999999992</c:v>
                </c:pt>
                <c:pt idx="18">
                  <c:v>0.56400000000000017</c:v>
                </c:pt>
                <c:pt idx="19">
                  <c:v>0.53400000000000014</c:v>
                </c:pt>
                <c:pt idx="20">
                  <c:v>0.60199999999999998</c:v>
                </c:pt>
                <c:pt idx="21">
                  <c:v>0.59399999999999997</c:v>
                </c:pt>
                <c:pt idx="22">
                  <c:v>0.56200000000000006</c:v>
                </c:pt>
                <c:pt idx="23">
                  <c:v>0.58400000000000007</c:v>
                </c:pt>
                <c:pt idx="24">
                  <c:v>0.54600000000000004</c:v>
                </c:pt>
                <c:pt idx="25">
                  <c:v>0.4459999999999999</c:v>
                </c:pt>
                <c:pt idx="26">
                  <c:v>0.60599999999999998</c:v>
                </c:pt>
                <c:pt idx="27">
                  <c:v>0.52400000000000013</c:v>
                </c:pt>
                <c:pt idx="28">
                  <c:v>0.51800000000000013</c:v>
                </c:pt>
                <c:pt idx="29">
                  <c:v>0.55200000000000005</c:v>
                </c:pt>
                <c:pt idx="30">
                  <c:v>0.52400000000000002</c:v>
                </c:pt>
                <c:pt idx="31">
                  <c:v>0.5179999999999999</c:v>
                </c:pt>
                <c:pt idx="32">
                  <c:v>0.54600000000000004</c:v>
                </c:pt>
                <c:pt idx="33">
                  <c:v>0.58200000000000018</c:v>
                </c:pt>
                <c:pt idx="34">
                  <c:v>0.6020000000000002</c:v>
                </c:pt>
                <c:pt idx="35">
                  <c:v>0.56600000000000017</c:v>
                </c:pt>
                <c:pt idx="36">
                  <c:v>0.90199999999999991</c:v>
                </c:pt>
                <c:pt idx="37">
                  <c:v>0.49599999999999972</c:v>
                </c:pt>
                <c:pt idx="38">
                  <c:v>0.6359999999999999</c:v>
                </c:pt>
                <c:pt idx="39">
                  <c:v>0.5980000000000002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'Channel Comparison'!$P$44</c:f>
              <c:strCache>
                <c:ptCount val="1"/>
                <c:pt idx="0">
                  <c:v>Channel 8</c:v>
                </c:pt>
              </c:strCache>
            </c:strRef>
          </c:tx>
          <c:xVal>
            <c:numRef>
              <c:f>'Channel Comparison'!$A$46:$A$85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'Channel Comparison'!$P$46:$P$85</c:f>
              <c:numCache>
                <c:formatCode>General</c:formatCode>
                <c:ptCount val="40"/>
                <c:pt idx="0">
                  <c:v>0.86399999999999988</c:v>
                </c:pt>
                <c:pt idx="1">
                  <c:v>0.89400000000000002</c:v>
                </c:pt>
                <c:pt idx="2">
                  <c:v>0.86399999999999966</c:v>
                </c:pt>
                <c:pt idx="3">
                  <c:v>0.9700000000000002</c:v>
                </c:pt>
                <c:pt idx="4">
                  <c:v>0.89</c:v>
                </c:pt>
                <c:pt idx="5">
                  <c:v>0.69</c:v>
                </c:pt>
                <c:pt idx="6">
                  <c:v>0.72199999999999998</c:v>
                </c:pt>
                <c:pt idx="7">
                  <c:v>1.1100000000000003</c:v>
                </c:pt>
                <c:pt idx="8">
                  <c:v>0.82200000000000006</c:v>
                </c:pt>
                <c:pt idx="9">
                  <c:v>0.77199999999999991</c:v>
                </c:pt>
                <c:pt idx="10">
                  <c:v>0.77800000000000014</c:v>
                </c:pt>
                <c:pt idx="11">
                  <c:v>0.22999999999999995</c:v>
                </c:pt>
                <c:pt idx="12">
                  <c:v>0.58800000000000019</c:v>
                </c:pt>
                <c:pt idx="13">
                  <c:v>0.98000000000000032</c:v>
                </c:pt>
                <c:pt idx="14">
                  <c:v>0.82400000000000007</c:v>
                </c:pt>
                <c:pt idx="15">
                  <c:v>0.90600000000000014</c:v>
                </c:pt>
                <c:pt idx="16">
                  <c:v>0.84599999999999997</c:v>
                </c:pt>
                <c:pt idx="17">
                  <c:v>0.82999999999999985</c:v>
                </c:pt>
                <c:pt idx="18">
                  <c:v>0.90800000000000014</c:v>
                </c:pt>
                <c:pt idx="19">
                  <c:v>0.91</c:v>
                </c:pt>
                <c:pt idx="20">
                  <c:v>0.92399999999999993</c:v>
                </c:pt>
                <c:pt idx="21">
                  <c:v>0.77600000000000013</c:v>
                </c:pt>
                <c:pt idx="22">
                  <c:v>0.32400000000000001</c:v>
                </c:pt>
                <c:pt idx="23">
                  <c:v>0.50399999999999989</c:v>
                </c:pt>
                <c:pt idx="24">
                  <c:v>0.6419999999999999</c:v>
                </c:pt>
                <c:pt idx="25">
                  <c:v>0.67000000000000015</c:v>
                </c:pt>
                <c:pt idx="26">
                  <c:v>0.98600000000000021</c:v>
                </c:pt>
                <c:pt idx="27">
                  <c:v>0.56599999999999995</c:v>
                </c:pt>
                <c:pt idx="28">
                  <c:v>0.99199999999999999</c:v>
                </c:pt>
                <c:pt idx="29">
                  <c:v>0.57800000000000007</c:v>
                </c:pt>
                <c:pt idx="30">
                  <c:v>0.17800000000000005</c:v>
                </c:pt>
                <c:pt idx="31">
                  <c:v>0.182</c:v>
                </c:pt>
                <c:pt idx="32">
                  <c:v>0.89400000000000002</c:v>
                </c:pt>
                <c:pt idx="33">
                  <c:v>1.0900000000000005</c:v>
                </c:pt>
                <c:pt idx="34">
                  <c:v>0.98</c:v>
                </c:pt>
                <c:pt idx="35">
                  <c:v>1.0940000000000001</c:v>
                </c:pt>
                <c:pt idx="36">
                  <c:v>0.89800000000000002</c:v>
                </c:pt>
                <c:pt idx="37">
                  <c:v>-0.11200000000000018</c:v>
                </c:pt>
                <c:pt idx="38">
                  <c:v>2.5199999999999987</c:v>
                </c:pt>
                <c:pt idx="39">
                  <c:v>1.2180000000000002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25952"/>
        <c:axId val="114927872"/>
      </c:scatterChart>
      <c:valAx>
        <c:axId val="114925952"/>
        <c:scaling>
          <c:orientation val="minMax"/>
          <c:max val="4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Measurement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4927872"/>
        <c:crosses val="autoZero"/>
        <c:crossBetween val="midCat"/>
      </c:valAx>
      <c:valAx>
        <c:axId val="114927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Current</a:t>
                </a:r>
                <a:r>
                  <a:rPr lang="en-GB" baseline="0"/>
                  <a:t> [pA]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49259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LC Stdev</a:t>
            </a:r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'Channel Comparison'!$B$44</c:f>
              <c:strCache>
                <c:ptCount val="1"/>
                <c:pt idx="0">
                  <c:v>Channel 1</c:v>
                </c:pt>
              </c:strCache>
            </c:strRef>
          </c:tx>
          <c:xVal>
            <c:numRef>
              <c:f>'Channel Comparison'!$A$46:$A$85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'Channel Comparison'!$C$46:$C$85</c:f>
              <c:numCache>
                <c:formatCode>General</c:formatCode>
                <c:ptCount val="40"/>
                <c:pt idx="0">
                  <c:v>0.15120846537148641</c:v>
                </c:pt>
                <c:pt idx="1">
                  <c:v>0.12106196760337243</c:v>
                </c:pt>
                <c:pt idx="2">
                  <c:v>0.1278123624693637</c:v>
                </c:pt>
                <c:pt idx="3">
                  <c:v>0.12459534501737989</c:v>
                </c:pt>
                <c:pt idx="4">
                  <c:v>0.13108775686539087</c:v>
                </c:pt>
                <c:pt idx="5">
                  <c:v>0.10394229168148915</c:v>
                </c:pt>
                <c:pt idx="6">
                  <c:v>0.10697663296253004</c:v>
                </c:pt>
                <c:pt idx="7">
                  <c:v>0.120349491066642</c:v>
                </c:pt>
                <c:pt idx="8">
                  <c:v>0.14730919862656236</c:v>
                </c:pt>
                <c:pt idx="9">
                  <c:v>0.11223190277278582</c:v>
                </c:pt>
                <c:pt idx="10">
                  <c:v>0.10552724766618385</c:v>
                </c:pt>
                <c:pt idx="11">
                  <c:v>0.10097524449091516</c:v>
                </c:pt>
                <c:pt idx="12">
                  <c:v>0.11832159566199078</c:v>
                </c:pt>
                <c:pt idx="13">
                  <c:v>8.7177978870812162E-2</c:v>
                </c:pt>
                <c:pt idx="14">
                  <c:v>0.14593149077563761</c:v>
                </c:pt>
                <c:pt idx="15">
                  <c:v>9.64157663455502E-2</c:v>
                </c:pt>
                <c:pt idx="16">
                  <c:v>8.5440037453174245E-2</c:v>
                </c:pt>
                <c:pt idx="17">
                  <c:v>9.1999999999999929E-2</c:v>
                </c:pt>
                <c:pt idx="18">
                  <c:v>0.1351887569289684</c:v>
                </c:pt>
                <c:pt idx="19">
                  <c:v>0.11934822998268556</c:v>
                </c:pt>
                <c:pt idx="20">
                  <c:v>0.13207573584879265</c:v>
                </c:pt>
                <c:pt idx="21">
                  <c:v>0.13006152390311315</c:v>
                </c:pt>
                <c:pt idx="22">
                  <c:v>0.12343419299367639</c:v>
                </c:pt>
                <c:pt idx="23">
                  <c:v>0.1028396810574583</c:v>
                </c:pt>
                <c:pt idx="24">
                  <c:v>0.13811589336495667</c:v>
                </c:pt>
                <c:pt idx="25">
                  <c:v>0.15632018423735339</c:v>
                </c:pt>
                <c:pt idx="26">
                  <c:v>0.1356465996625052</c:v>
                </c:pt>
                <c:pt idx="27">
                  <c:v>0.15954936540143339</c:v>
                </c:pt>
                <c:pt idx="28">
                  <c:v>0.11469960767151852</c:v>
                </c:pt>
                <c:pt idx="29">
                  <c:v>0.11223190277278582</c:v>
                </c:pt>
                <c:pt idx="30">
                  <c:v>0.14126570709128289</c:v>
                </c:pt>
                <c:pt idx="31">
                  <c:v>0.11805083650698971</c:v>
                </c:pt>
                <c:pt idx="32">
                  <c:v>0.12001666550942092</c:v>
                </c:pt>
                <c:pt idx="33">
                  <c:v>0.1296302433847904</c:v>
                </c:pt>
                <c:pt idx="34">
                  <c:v>0.12529964086141632</c:v>
                </c:pt>
                <c:pt idx="35">
                  <c:v>0.12944496900227487</c:v>
                </c:pt>
                <c:pt idx="36">
                  <c:v>0.1190126043744941</c:v>
                </c:pt>
                <c:pt idx="37">
                  <c:v>0.13266499161421685</c:v>
                </c:pt>
                <c:pt idx="38">
                  <c:v>0.11813551540497846</c:v>
                </c:pt>
                <c:pt idx="39">
                  <c:v>0.10622617379911672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'Channel Comparison'!$D$44</c:f>
              <c:strCache>
                <c:ptCount val="1"/>
                <c:pt idx="0">
                  <c:v>Channel 2</c:v>
                </c:pt>
              </c:strCache>
            </c:strRef>
          </c:tx>
          <c:xVal>
            <c:numRef>
              <c:f>'Channel Comparison'!$A$46:$A$85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'Channel Comparison'!$E$46:$E$85</c:f>
              <c:numCache>
                <c:formatCode>General</c:formatCode>
                <c:ptCount val="40"/>
                <c:pt idx="0">
                  <c:v>0.14115239990875128</c:v>
                </c:pt>
                <c:pt idx="1">
                  <c:v>0.15337535656030288</c:v>
                </c:pt>
                <c:pt idx="2">
                  <c:v>0.13548431643551956</c:v>
                </c:pt>
                <c:pt idx="3">
                  <c:v>0.13840520221436803</c:v>
                </c:pt>
                <c:pt idx="4">
                  <c:v>0.14041367454774542</c:v>
                </c:pt>
                <c:pt idx="5">
                  <c:v>0.16234531098864582</c:v>
                </c:pt>
                <c:pt idx="6">
                  <c:v>0.15929846201391928</c:v>
                </c:pt>
                <c:pt idx="7">
                  <c:v>0.15803797012110707</c:v>
                </c:pt>
                <c:pt idx="8">
                  <c:v>0.14696938456699077</c:v>
                </c:pt>
                <c:pt idx="9">
                  <c:v>0.14284257068535308</c:v>
                </c:pt>
                <c:pt idx="10">
                  <c:v>0.14035668847618241</c:v>
                </c:pt>
                <c:pt idx="11">
                  <c:v>0.13481839637082216</c:v>
                </c:pt>
                <c:pt idx="12">
                  <c:v>0.14951922953252572</c:v>
                </c:pt>
                <c:pt idx="13">
                  <c:v>0.12749901960407423</c:v>
                </c:pt>
                <c:pt idx="14">
                  <c:v>0.14967965793654187</c:v>
                </c:pt>
                <c:pt idx="15">
                  <c:v>0.15415576538034512</c:v>
                </c:pt>
                <c:pt idx="16">
                  <c:v>0.14115239990875128</c:v>
                </c:pt>
                <c:pt idx="17">
                  <c:v>0.15131424255502207</c:v>
                </c:pt>
                <c:pt idx="18">
                  <c:v>0.12180311982868208</c:v>
                </c:pt>
                <c:pt idx="19">
                  <c:v>0.16857046004564405</c:v>
                </c:pt>
                <c:pt idx="20">
                  <c:v>0.13753544997563416</c:v>
                </c:pt>
                <c:pt idx="21">
                  <c:v>0.15031965939290895</c:v>
                </c:pt>
                <c:pt idx="22">
                  <c:v>0.12986146464598397</c:v>
                </c:pt>
                <c:pt idx="23">
                  <c:v>0.14918444959177235</c:v>
                </c:pt>
                <c:pt idx="24">
                  <c:v>0.13548431643551964</c:v>
                </c:pt>
                <c:pt idx="25">
                  <c:v>0.14177446878757838</c:v>
                </c:pt>
                <c:pt idx="26">
                  <c:v>0.1626775952613024</c:v>
                </c:pt>
                <c:pt idx="27">
                  <c:v>0.13711309200802138</c:v>
                </c:pt>
                <c:pt idx="28">
                  <c:v>0.1541557653803452</c:v>
                </c:pt>
                <c:pt idx="29">
                  <c:v>0.15784802817900528</c:v>
                </c:pt>
                <c:pt idx="30">
                  <c:v>0.12547509713086508</c:v>
                </c:pt>
                <c:pt idx="31">
                  <c:v>0.15580757362849865</c:v>
                </c:pt>
                <c:pt idx="32">
                  <c:v>0.14372195378577363</c:v>
                </c:pt>
                <c:pt idx="33">
                  <c:v>0.15132745950421608</c:v>
                </c:pt>
                <c:pt idx="34">
                  <c:v>0.14527215837867938</c:v>
                </c:pt>
                <c:pt idx="35">
                  <c:v>0.15315351775261293</c:v>
                </c:pt>
                <c:pt idx="36">
                  <c:v>0.18574175621006661</c:v>
                </c:pt>
                <c:pt idx="37">
                  <c:v>0.1733897344135463</c:v>
                </c:pt>
                <c:pt idx="38">
                  <c:v>0.13242356285797507</c:v>
                </c:pt>
                <c:pt idx="39">
                  <c:v>0.13607350954539243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'Channel Comparison'!$F$44</c:f>
              <c:strCache>
                <c:ptCount val="1"/>
                <c:pt idx="0">
                  <c:v>Channel 3</c:v>
                </c:pt>
              </c:strCache>
            </c:strRef>
          </c:tx>
          <c:xVal>
            <c:numRef>
              <c:f>'Channel Comparison'!$A$46:$A$85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'Channel Comparison'!$G$46:$G$85</c:f>
              <c:numCache>
                <c:formatCode>General</c:formatCode>
                <c:ptCount val="40"/>
                <c:pt idx="0">
                  <c:v>0.11469960767151771</c:v>
                </c:pt>
                <c:pt idx="1">
                  <c:v>0.11993331480451994</c:v>
                </c:pt>
                <c:pt idx="2">
                  <c:v>0.13453624047073712</c:v>
                </c:pt>
                <c:pt idx="3">
                  <c:v>0.11620671237067207</c:v>
                </c:pt>
                <c:pt idx="4">
                  <c:v>0.13507035203922454</c:v>
                </c:pt>
                <c:pt idx="5">
                  <c:v>0.13085870242364447</c:v>
                </c:pt>
                <c:pt idx="6">
                  <c:v>0.12998461447417547</c:v>
                </c:pt>
                <c:pt idx="7">
                  <c:v>0.10787029248129404</c:v>
                </c:pt>
                <c:pt idx="8">
                  <c:v>0.11892854997854672</c:v>
                </c:pt>
                <c:pt idx="9">
                  <c:v>0.13159027319676858</c:v>
                </c:pt>
                <c:pt idx="10">
                  <c:v>0.11357816691600547</c:v>
                </c:pt>
                <c:pt idx="11">
                  <c:v>0.1278905782299854</c:v>
                </c:pt>
                <c:pt idx="12">
                  <c:v>0.15200000000000022</c:v>
                </c:pt>
                <c:pt idx="13">
                  <c:v>0.16995293466133476</c:v>
                </c:pt>
                <c:pt idx="14">
                  <c:v>0.14506550244630936</c:v>
                </c:pt>
                <c:pt idx="15">
                  <c:v>0.14423591785682202</c:v>
                </c:pt>
                <c:pt idx="16">
                  <c:v>0.12682271089990177</c:v>
                </c:pt>
                <c:pt idx="17">
                  <c:v>0.12820296408429865</c:v>
                </c:pt>
                <c:pt idx="18">
                  <c:v>0.12041594578792277</c:v>
                </c:pt>
                <c:pt idx="19">
                  <c:v>0.11280070921762769</c:v>
                </c:pt>
                <c:pt idx="20">
                  <c:v>0.13541048703848627</c:v>
                </c:pt>
                <c:pt idx="21">
                  <c:v>0.12913558765886332</c:v>
                </c:pt>
                <c:pt idx="22">
                  <c:v>0.15269577597301115</c:v>
                </c:pt>
                <c:pt idx="23">
                  <c:v>0.14340153416194662</c:v>
                </c:pt>
                <c:pt idx="24">
                  <c:v>0.13683566786477891</c:v>
                </c:pt>
                <c:pt idx="25">
                  <c:v>0.13447676379211407</c:v>
                </c:pt>
                <c:pt idx="26">
                  <c:v>0.15850552040859658</c:v>
                </c:pt>
                <c:pt idx="27">
                  <c:v>0.1369525465261609</c:v>
                </c:pt>
                <c:pt idx="28">
                  <c:v>0.1754536975956843</c:v>
                </c:pt>
                <c:pt idx="29">
                  <c:v>0.13272528018429736</c:v>
                </c:pt>
                <c:pt idx="30">
                  <c:v>0.12335315156087487</c:v>
                </c:pt>
                <c:pt idx="31">
                  <c:v>0.16857046004564391</c:v>
                </c:pt>
                <c:pt idx="32">
                  <c:v>0.16584329953302313</c:v>
                </c:pt>
                <c:pt idx="33">
                  <c:v>0.10675204916065845</c:v>
                </c:pt>
                <c:pt idx="34">
                  <c:v>0.16000000000000042</c:v>
                </c:pt>
                <c:pt idx="35">
                  <c:v>0.14866068747318475</c:v>
                </c:pt>
                <c:pt idx="36">
                  <c:v>0.11000000000000114</c:v>
                </c:pt>
                <c:pt idx="37">
                  <c:v>0.13977124167724955</c:v>
                </c:pt>
                <c:pt idx="38">
                  <c:v>0.12000000000000019</c:v>
                </c:pt>
                <c:pt idx="39">
                  <c:v>0.12440257232067216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'Channel Comparison'!$H$44</c:f>
              <c:strCache>
                <c:ptCount val="1"/>
                <c:pt idx="0">
                  <c:v>Channel 4</c:v>
                </c:pt>
              </c:strCache>
            </c:strRef>
          </c:tx>
          <c:xVal>
            <c:numRef>
              <c:f>'Channel Comparison'!$A$46:$A$85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'Channel Comparison'!$I$46:$I$85</c:f>
              <c:numCache>
                <c:formatCode>General</c:formatCode>
                <c:ptCount val="40"/>
                <c:pt idx="0">
                  <c:v>0.12419339757008033</c:v>
                </c:pt>
                <c:pt idx="1">
                  <c:v>7.7691698398218156E-2</c:v>
                </c:pt>
                <c:pt idx="2">
                  <c:v>0.11106754701531878</c:v>
                </c:pt>
                <c:pt idx="3">
                  <c:v>0.11634431657799224</c:v>
                </c:pt>
                <c:pt idx="4">
                  <c:v>0.12213107712617634</c:v>
                </c:pt>
                <c:pt idx="5">
                  <c:v>0.1163443165779922</c:v>
                </c:pt>
                <c:pt idx="6">
                  <c:v>0.12619033243477909</c:v>
                </c:pt>
                <c:pt idx="7">
                  <c:v>0.12395160345876985</c:v>
                </c:pt>
                <c:pt idx="8">
                  <c:v>0.12310970717209921</c:v>
                </c:pt>
                <c:pt idx="9">
                  <c:v>0.12687001221722977</c:v>
                </c:pt>
                <c:pt idx="10">
                  <c:v>0.11914696806885204</c:v>
                </c:pt>
                <c:pt idx="11">
                  <c:v>0.12649110640673525</c:v>
                </c:pt>
                <c:pt idx="12">
                  <c:v>0.11914696806885219</c:v>
                </c:pt>
                <c:pt idx="13">
                  <c:v>0.12330450113438703</c:v>
                </c:pt>
                <c:pt idx="14">
                  <c:v>0.10992724866929064</c:v>
                </c:pt>
                <c:pt idx="15">
                  <c:v>0.13016912076218409</c:v>
                </c:pt>
                <c:pt idx="16">
                  <c:v>0.12619033243477912</c:v>
                </c:pt>
                <c:pt idx="17">
                  <c:v>0.11504781614615789</c:v>
                </c:pt>
                <c:pt idx="18">
                  <c:v>0.12126005112979321</c:v>
                </c:pt>
                <c:pt idx="19">
                  <c:v>0.12278436382536681</c:v>
                </c:pt>
                <c:pt idx="20">
                  <c:v>0.11539497389401389</c:v>
                </c:pt>
                <c:pt idx="21">
                  <c:v>0.11294246322796447</c:v>
                </c:pt>
                <c:pt idx="22">
                  <c:v>0.12529964086141704</c:v>
                </c:pt>
                <c:pt idx="23">
                  <c:v>0.12611106216347592</c:v>
                </c:pt>
                <c:pt idx="24">
                  <c:v>7.0455659815234176E-2</c:v>
                </c:pt>
                <c:pt idx="25">
                  <c:v>0.12547509713086541</c:v>
                </c:pt>
                <c:pt idx="26">
                  <c:v>0.1284523257866515</c:v>
                </c:pt>
                <c:pt idx="27">
                  <c:v>0.1252836781069267</c:v>
                </c:pt>
                <c:pt idx="28">
                  <c:v>0.12845232578665164</c:v>
                </c:pt>
                <c:pt idx="29">
                  <c:v>0.11859173664298883</c:v>
                </c:pt>
                <c:pt idx="30">
                  <c:v>0.12328828005937977</c:v>
                </c:pt>
                <c:pt idx="31">
                  <c:v>0.11313708498984872</c:v>
                </c:pt>
                <c:pt idx="32">
                  <c:v>0.10846197490365066</c:v>
                </c:pt>
                <c:pt idx="33">
                  <c:v>0.12427389106324827</c:v>
                </c:pt>
                <c:pt idx="34">
                  <c:v>9.7180244906051691E-2</c:v>
                </c:pt>
                <c:pt idx="35">
                  <c:v>0.11959933110180898</c:v>
                </c:pt>
                <c:pt idx="36">
                  <c:v>0.12547509713086513</c:v>
                </c:pt>
                <c:pt idx="37">
                  <c:v>0.12106196760337266</c:v>
                </c:pt>
                <c:pt idx="38">
                  <c:v>0.12831211945876392</c:v>
                </c:pt>
                <c:pt idx="39">
                  <c:v>0.10816653826391999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'Channel Comparison'!$J$44</c:f>
              <c:strCache>
                <c:ptCount val="1"/>
                <c:pt idx="0">
                  <c:v>Channel 5</c:v>
                </c:pt>
              </c:strCache>
            </c:strRef>
          </c:tx>
          <c:xVal>
            <c:numRef>
              <c:f>'Channel Comparison'!$A$46:$A$85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'Channel Comparison'!$K$46:$K$85</c:f>
              <c:numCache>
                <c:formatCode>General</c:formatCode>
                <c:ptCount val="40"/>
                <c:pt idx="0">
                  <c:v>0.1437219537857739</c:v>
                </c:pt>
                <c:pt idx="1">
                  <c:v>0.14860686390607822</c:v>
                </c:pt>
                <c:pt idx="2">
                  <c:v>0.15529327094243267</c:v>
                </c:pt>
                <c:pt idx="3">
                  <c:v>0.14062716664997596</c:v>
                </c:pt>
                <c:pt idx="4">
                  <c:v>0.1574801574802365</c:v>
                </c:pt>
                <c:pt idx="5">
                  <c:v>0.14730919862656172</c:v>
                </c:pt>
                <c:pt idx="6">
                  <c:v>0.15748015748023478</c:v>
                </c:pt>
                <c:pt idx="7">
                  <c:v>0.15778466338652788</c:v>
                </c:pt>
                <c:pt idx="8">
                  <c:v>0.1267438361420401</c:v>
                </c:pt>
                <c:pt idx="9">
                  <c:v>0.15574337867145382</c:v>
                </c:pt>
                <c:pt idx="10">
                  <c:v>0.14282856857085507</c:v>
                </c:pt>
                <c:pt idx="11">
                  <c:v>0.14560219778560848</c:v>
                </c:pt>
                <c:pt idx="12">
                  <c:v>0.13676256797822939</c:v>
                </c:pt>
                <c:pt idx="13">
                  <c:v>0.15362291495737068</c:v>
                </c:pt>
                <c:pt idx="14">
                  <c:v>0.14451297519600231</c:v>
                </c:pt>
                <c:pt idx="15">
                  <c:v>0.16527552752903307</c:v>
                </c:pt>
                <c:pt idx="16">
                  <c:v>0.15759441614473432</c:v>
                </c:pt>
                <c:pt idx="17">
                  <c:v>0.16965848048358506</c:v>
                </c:pt>
                <c:pt idx="18">
                  <c:v>0.13304134695650105</c:v>
                </c:pt>
                <c:pt idx="19">
                  <c:v>0.15825296205758779</c:v>
                </c:pt>
                <c:pt idx="20">
                  <c:v>0.15632018423735236</c:v>
                </c:pt>
                <c:pt idx="21">
                  <c:v>0.15519020587653079</c:v>
                </c:pt>
                <c:pt idx="22">
                  <c:v>0.13601470508735411</c:v>
                </c:pt>
                <c:pt idx="23">
                  <c:v>0.1640121946685667</c:v>
                </c:pt>
                <c:pt idx="24">
                  <c:v>0.15748015748023536</c:v>
                </c:pt>
                <c:pt idx="25">
                  <c:v>0.13453624047073712</c:v>
                </c:pt>
                <c:pt idx="26">
                  <c:v>0.13747727084867387</c:v>
                </c:pt>
                <c:pt idx="27">
                  <c:v>0.12528367810692517</c:v>
                </c:pt>
                <c:pt idx="28">
                  <c:v>0.13898201322473247</c:v>
                </c:pt>
                <c:pt idx="29">
                  <c:v>0.14832396974191203</c:v>
                </c:pt>
                <c:pt idx="30">
                  <c:v>0.17804493814764907</c:v>
                </c:pt>
                <c:pt idx="31">
                  <c:v>0.1245150593301896</c:v>
                </c:pt>
                <c:pt idx="32">
                  <c:v>0.14260434775980413</c:v>
                </c:pt>
                <c:pt idx="33">
                  <c:v>0.14951922953252395</c:v>
                </c:pt>
                <c:pt idx="34">
                  <c:v>0.13047605144240307</c:v>
                </c:pt>
                <c:pt idx="35">
                  <c:v>0.15357083056361859</c:v>
                </c:pt>
                <c:pt idx="36">
                  <c:v>0.15860643114325457</c:v>
                </c:pt>
                <c:pt idx="37">
                  <c:v>0.14866068747318414</c:v>
                </c:pt>
                <c:pt idx="38">
                  <c:v>0.15445387661046184</c:v>
                </c:pt>
                <c:pt idx="39">
                  <c:v>0.1293213052826169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'Channel Comparison'!$L$44</c:f>
              <c:strCache>
                <c:ptCount val="1"/>
                <c:pt idx="0">
                  <c:v>Channel 6</c:v>
                </c:pt>
              </c:strCache>
            </c:strRef>
          </c:tx>
          <c:xVal>
            <c:numRef>
              <c:f>'Channel Comparison'!$A$46:$A$85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'Channel Comparison'!$M$46:$M$85</c:f>
              <c:numCache>
                <c:formatCode>General</c:formatCode>
                <c:ptCount val="40"/>
                <c:pt idx="0">
                  <c:v>7.7459666924147463E-2</c:v>
                </c:pt>
                <c:pt idx="1">
                  <c:v>9.0531762382050476E-2</c:v>
                </c:pt>
                <c:pt idx="2">
                  <c:v>8.1215762016986714E-2</c:v>
                </c:pt>
                <c:pt idx="3">
                  <c:v>9.0686272390036696E-2</c:v>
                </c:pt>
                <c:pt idx="4">
                  <c:v>8.5346353173408093E-2</c:v>
                </c:pt>
                <c:pt idx="5">
                  <c:v>7.5999999999998041E-2</c:v>
                </c:pt>
                <c:pt idx="6">
                  <c:v>8.6740993768804328E-2</c:v>
                </c:pt>
                <c:pt idx="7">
                  <c:v>0.10910545357588475</c:v>
                </c:pt>
                <c:pt idx="8">
                  <c:v>9.0244113381427099E-2</c:v>
                </c:pt>
                <c:pt idx="9">
                  <c:v>1.4123469828622135</c:v>
                </c:pt>
                <c:pt idx="10">
                  <c:v>9.3808315196468595E-2</c:v>
                </c:pt>
                <c:pt idx="11">
                  <c:v>7.3999999999998303E-2</c:v>
                </c:pt>
                <c:pt idx="12">
                  <c:v>0.13219682295728361</c:v>
                </c:pt>
                <c:pt idx="13">
                  <c:v>8.9016852337070393E-2</c:v>
                </c:pt>
                <c:pt idx="14">
                  <c:v>9.7979589711323867E-2</c:v>
                </c:pt>
                <c:pt idx="15">
                  <c:v>0.11496086290559886</c:v>
                </c:pt>
                <c:pt idx="16">
                  <c:v>0.11565465835840699</c:v>
                </c:pt>
                <c:pt idx="17">
                  <c:v>9.6829747495278937E-2</c:v>
                </c:pt>
                <c:pt idx="18">
                  <c:v>0.11142710621747084</c:v>
                </c:pt>
                <c:pt idx="19">
                  <c:v>8.4947042326381117E-2</c:v>
                </c:pt>
                <c:pt idx="20">
                  <c:v>0.11661903789690524</c:v>
                </c:pt>
                <c:pt idx="21">
                  <c:v>0.10910545357588475</c:v>
                </c:pt>
                <c:pt idx="22">
                  <c:v>9.7979589711326198E-2</c:v>
                </c:pt>
                <c:pt idx="23">
                  <c:v>0.10814804667676579</c:v>
                </c:pt>
                <c:pt idx="24">
                  <c:v>8.5813751811698868E-2</c:v>
                </c:pt>
                <c:pt idx="25">
                  <c:v>9.3466571564381998E-2</c:v>
                </c:pt>
                <c:pt idx="26">
                  <c:v>0.12289833196589475</c:v>
                </c:pt>
                <c:pt idx="27">
                  <c:v>9.8305645819554602E-2</c:v>
                </c:pt>
                <c:pt idx="28">
                  <c:v>0.11655041827466661</c:v>
                </c:pt>
                <c:pt idx="29">
                  <c:v>8.4852813742385708E-2</c:v>
                </c:pt>
                <c:pt idx="30">
                  <c:v>8.0597766718437866E-2</c:v>
                </c:pt>
                <c:pt idx="31">
                  <c:v>8.3066238629179112E-2</c:v>
                </c:pt>
                <c:pt idx="32">
                  <c:v>9.4847245611033595E-2</c:v>
                </c:pt>
                <c:pt idx="33">
                  <c:v>9.1847700025640092E-2</c:v>
                </c:pt>
                <c:pt idx="34">
                  <c:v>0.13599999999999768</c:v>
                </c:pt>
                <c:pt idx="35">
                  <c:v>9.0862533532803852E-2</c:v>
                </c:pt>
                <c:pt idx="36">
                  <c:v>0.10622617379911566</c:v>
                </c:pt>
                <c:pt idx="37">
                  <c:v>0.10630145812734564</c:v>
                </c:pt>
                <c:pt idx="38">
                  <c:v>0.12039933554634233</c:v>
                </c:pt>
                <c:pt idx="39">
                  <c:v>0.11906300852909744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'Channel Comparison'!$N$44</c:f>
              <c:strCache>
                <c:ptCount val="1"/>
                <c:pt idx="0">
                  <c:v>Channel 7</c:v>
                </c:pt>
              </c:strCache>
            </c:strRef>
          </c:tx>
          <c:xVal>
            <c:numRef>
              <c:f>'Channel Comparison'!$A$46:$A$85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'Channel Comparison'!$O$46:$O$85</c:f>
              <c:numCache>
                <c:formatCode>General</c:formatCode>
                <c:ptCount val="40"/>
                <c:pt idx="0">
                  <c:v>9.1999999999997945E-2</c:v>
                </c:pt>
                <c:pt idx="1">
                  <c:v>0.10740577265678027</c:v>
                </c:pt>
                <c:pt idx="2">
                  <c:v>7.7562877718660286E-2</c:v>
                </c:pt>
                <c:pt idx="3">
                  <c:v>9.2108631517354975E-2</c:v>
                </c:pt>
                <c:pt idx="4">
                  <c:v>8.2849260708829919E-2</c:v>
                </c:pt>
                <c:pt idx="5">
                  <c:v>8.5883642214333825E-2</c:v>
                </c:pt>
                <c:pt idx="6">
                  <c:v>7.4833147735476696E-2</c:v>
                </c:pt>
                <c:pt idx="7">
                  <c:v>8.3809307359026641E-2</c:v>
                </c:pt>
                <c:pt idx="8">
                  <c:v>0.10409610943738555</c:v>
                </c:pt>
                <c:pt idx="9">
                  <c:v>0.1114271062174729</c:v>
                </c:pt>
                <c:pt idx="10">
                  <c:v>7.6446059414465015E-2</c:v>
                </c:pt>
                <c:pt idx="11">
                  <c:v>9.6519428096108445E-2</c:v>
                </c:pt>
                <c:pt idx="12">
                  <c:v>0.10160708636704396</c:v>
                </c:pt>
                <c:pt idx="13">
                  <c:v>7.7045441137031795E-2</c:v>
                </c:pt>
                <c:pt idx="14">
                  <c:v>0.10205880657738363</c:v>
                </c:pt>
                <c:pt idx="15">
                  <c:v>8.8746830929334775E-2</c:v>
                </c:pt>
                <c:pt idx="16">
                  <c:v>9.4847245611034303E-2</c:v>
                </c:pt>
                <c:pt idx="17">
                  <c:v>9.1999999999998694E-2</c:v>
                </c:pt>
                <c:pt idx="18">
                  <c:v>7.1442284397965392E-2</c:v>
                </c:pt>
                <c:pt idx="19">
                  <c:v>8.3928541033427825E-2</c:v>
                </c:pt>
                <c:pt idx="20">
                  <c:v>9.4847245611033595E-2</c:v>
                </c:pt>
                <c:pt idx="21">
                  <c:v>9.0354855984611571E-2</c:v>
                </c:pt>
                <c:pt idx="22">
                  <c:v>8.6925255248402375E-2</c:v>
                </c:pt>
                <c:pt idx="23">
                  <c:v>9.6664367788755423E-2</c:v>
                </c:pt>
                <c:pt idx="24">
                  <c:v>0.10239140588936081</c:v>
                </c:pt>
                <c:pt idx="25">
                  <c:v>0.11867602959317462</c:v>
                </c:pt>
                <c:pt idx="26">
                  <c:v>7.3239333694402123E-2</c:v>
                </c:pt>
                <c:pt idx="27">
                  <c:v>8.6162636914151144E-2</c:v>
                </c:pt>
                <c:pt idx="28">
                  <c:v>0.10332473082471515</c:v>
                </c:pt>
                <c:pt idx="29">
                  <c:v>7.5471849056451656E-2</c:v>
                </c:pt>
                <c:pt idx="30">
                  <c:v>9.7077288796092898E-2</c:v>
                </c:pt>
                <c:pt idx="31">
                  <c:v>0.10524257693538328</c:v>
                </c:pt>
                <c:pt idx="32">
                  <c:v>8.296987405076571E-2</c:v>
                </c:pt>
                <c:pt idx="33">
                  <c:v>8.6463865284867436E-2</c:v>
                </c:pt>
                <c:pt idx="34">
                  <c:v>9.2714615891992133E-2</c:v>
                </c:pt>
                <c:pt idx="35">
                  <c:v>8.3928541033427825E-2</c:v>
                </c:pt>
                <c:pt idx="36">
                  <c:v>0.11574109036984388</c:v>
                </c:pt>
                <c:pt idx="37">
                  <c:v>0.13705473359209538</c:v>
                </c:pt>
                <c:pt idx="38">
                  <c:v>9.9518842436996893E-2</c:v>
                </c:pt>
                <c:pt idx="39">
                  <c:v>7.3457470688825077E-2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'Channel Comparison'!$P$44</c:f>
              <c:strCache>
                <c:ptCount val="1"/>
                <c:pt idx="0">
                  <c:v>Channel 8</c:v>
                </c:pt>
              </c:strCache>
            </c:strRef>
          </c:tx>
          <c:xVal>
            <c:numRef>
              <c:f>'Channel Comparison'!$A$46:$A$85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'Channel Comparison'!$Q$46:$Q$85</c:f>
              <c:numCache>
                <c:formatCode>General</c:formatCode>
                <c:ptCount val="40"/>
                <c:pt idx="0">
                  <c:v>0.16341358572652478</c:v>
                </c:pt>
                <c:pt idx="1">
                  <c:v>0.17367786272291516</c:v>
                </c:pt>
                <c:pt idx="2">
                  <c:v>0.13821722034536993</c:v>
                </c:pt>
                <c:pt idx="3">
                  <c:v>0.19313207915827874</c:v>
                </c:pt>
                <c:pt idx="4">
                  <c:v>0.18681541692269404</c:v>
                </c:pt>
                <c:pt idx="5">
                  <c:v>0.20712315177207935</c:v>
                </c:pt>
                <c:pt idx="6">
                  <c:v>0.15269577597300987</c:v>
                </c:pt>
                <c:pt idx="7">
                  <c:v>0.1757839583124679</c:v>
                </c:pt>
                <c:pt idx="8">
                  <c:v>0.19727138667328289</c:v>
                </c:pt>
                <c:pt idx="9">
                  <c:v>0.21451340284467052</c:v>
                </c:pt>
                <c:pt idx="10">
                  <c:v>0.19928873525615926</c:v>
                </c:pt>
                <c:pt idx="11">
                  <c:v>0.22293496809607952</c:v>
                </c:pt>
                <c:pt idx="12">
                  <c:v>0.20556264252047254</c:v>
                </c:pt>
                <c:pt idx="13">
                  <c:v>0.2253885533916925</c:v>
                </c:pt>
                <c:pt idx="14">
                  <c:v>0.21685017869487633</c:v>
                </c:pt>
                <c:pt idx="15">
                  <c:v>0.1994091271732564</c:v>
                </c:pt>
                <c:pt idx="16">
                  <c:v>0.20619408332927452</c:v>
                </c:pt>
                <c:pt idx="17">
                  <c:v>0.19824227601598987</c:v>
                </c:pt>
                <c:pt idx="18">
                  <c:v>0.1885099466871715</c:v>
                </c:pt>
                <c:pt idx="19">
                  <c:v>0.17117242768623744</c:v>
                </c:pt>
                <c:pt idx="20">
                  <c:v>0.2005592181875481</c:v>
                </c:pt>
                <c:pt idx="21">
                  <c:v>0.19955951493226179</c:v>
                </c:pt>
                <c:pt idx="22">
                  <c:v>0.23795797948377367</c:v>
                </c:pt>
                <c:pt idx="23">
                  <c:v>0.23745315327449351</c:v>
                </c:pt>
                <c:pt idx="24">
                  <c:v>0.2030664915735727</c:v>
                </c:pt>
                <c:pt idx="25">
                  <c:v>0.19313207915827874</c:v>
                </c:pt>
                <c:pt idx="26">
                  <c:v>0.17436742815101652</c:v>
                </c:pt>
                <c:pt idx="27">
                  <c:v>0.17042300314218164</c:v>
                </c:pt>
                <c:pt idx="28">
                  <c:v>0.17417232845661862</c:v>
                </c:pt>
                <c:pt idx="29">
                  <c:v>0.2166010156947559</c:v>
                </c:pt>
                <c:pt idx="30">
                  <c:v>0.29277294957014049</c:v>
                </c:pt>
                <c:pt idx="31">
                  <c:v>0.18186808406094776</c:v>
                </c:pt>
                <c:pt idx="32">
                  <c:v>0.20824024587000584</c:v>
                </c:pt>
                <c:pt idx="33">
                  <c:v>0.19519221295942715</c:v>
                </c:pt>
                <c:pt idx="34">
                  <c:v>0.21908902300206687</c:v>
                </c:pt>
                <c:pt idx="35">
                  <c:v>0.19637718808456467</c:v>
                </c:pt>
                <c:pt idx="36">
                  <c:v>0.19025246384738384</c:v>
                </c:pt>
                <c:pt idx="37">
                  <c:v>1.3515383827328027</c:v>
                </c:pt>
                <c:pt idx="38">
                  <c:v>0.18867962264113214</c:v>
                </c:pt>
                <c:pt idx="39">
                  <c:v>0.18076504086797168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75104"/>
        <c:axId val="114977024"/>
      </c:scatterChart>
      <c:valAx>
        <c:axId val="114975104"/>
        <c:scaling>
          <c:orientation val="minMax"/>
          <c:max val="4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Measurement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4977024"/>
        <c:crosses val="autoZero"/>
        <c:crossBetween val="midCat"/>
      </c:valAx>
      <c:valAx>
        <c:axId val="114977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Stdev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49751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'Channel Comparison'!$A$88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val>
            <c:numRef>
              <c:f>'Channel Comparison'!$B$88:$I$88</c:f>
              <c:numCache>
                <c:formatCode>General</c:formatCode>
                <c:ptCount val="8"/>
                <c:pt idx="0">
                  <c:v>21.537900000000008</c:v>
                </c:pt>
                <c:pt idx="1">
                  <c:v>19.133099999999995</c:v>
                </c:pt>
                <c:pt idx="2">
                  <c:v>19.909897435897431</c:v>
                </c:pt>
                <c:pt idx="3">
                  <c:v>19.653299999999994</c:v>
                </c:pt>
                <c:pt idx="4">
                  <c:v>20.855799999999999</c:v>
                </c:pt>
                <c:pt idx="5">
                  <c:v>20.517538461538464</c:v>
                </c:pt>
                <c:pt idx="6">
                  <c:v>19.75419999999999</c:v>
                </c:pt>
                <c:pt idx="7">
                  <c:v>18.117299999999997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26944"/>
        <c:axId val="115028736"/>
      </c:barChart>
      <c:catAx>
        <c:axId val="115026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5028736"/>
        <c:crosses val="autoZero"/>
        <c:auto val="1"/>
        <c:lblAlgn val="ctr"/>
        <c:lblOffset val="100"/>
        <c:noMultiLvlLbl val="0"/>
      </c:catAx>
      <c:valAx>
        <c:axId val="115028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026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'Channel Comparison'!$A$89</c:f>
              <c:strCache>
                <c:ptCount val="1"/>
                <c:pt idx="0">
                  <c:v>Median</c:v>
                </c:pt>
              </c:strCache>
            </c:strRef>
          </c:tx>
          <c:invertIfNegative val="0"/>
          <c:val>
            <c:numRef>
              <c:f>'Channel Comparison'!$B$89:$I$89</c:f>
              <c:numCache>
                <c:formatCode>General</c:formatCode>
                <c:ptCount val="8"/>
                <c:pt idx="0">
                  <c:v>21.6</c:v>
                </c:pt>
                <c:pt idx="1">
                  <c:v>18.95</c:v>
                </c:pt>
                <c:pt idx="2">
                  <c:v>19.899999999999999</c:v>
                </c:pt>
                <c:pt idx="3">
                  <c:v>19.600000000000001</c:v>
                </c:pt>
                <c:pt idx="4">
                  <c:v>20.6</c:v>
                </c:pt>
                <c:pt idx="5">
                  <c:v>20.5</c:v>
                </c:pt>
                <c:pt idx="6">
                  <c:v>19.7</c:v>
                </c:pt>
                <c:pt idx="7">
                  <c:v>18.600000000000001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65600"/>
        <c:axId val="115067136"/>
      </c:barChart>
      <c:catAx>
        <c:axId val="1150656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5067136"/>
        <c:crosses val="autoZero"/>
        <c:auto val="1"/>
        <c:lblAlgn val="ctr"/>
        <c:lblOffset val="100"/>
        <c:noMultiLvlLbl val="0"/>
      </c:catAx>
      <c:valAx>
        <c:axId val="115067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065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'Channel Comparison'!$A$90</c:f>
              <c:strCache>
                <c:ptCount val="1"/>
                <c:pt idx="0">
                  <c:v>Var</c:v>
                </c:pt>
              </c:strCache>
            </c:strRef>
          </c:tx>
          <c:invertIfNegative val="0"/>
          <c:val>
            <c:numRef>
              <c:f>'Channel Comparison'!$B$90:$I$90</c:f>
              <c:numCache>
                <c:formatCode>General</c:formatCode>
                <c:ptCount val="8"/>
                <c:pt idx="0">
                  <c:v>3.1486378039999664E-5</c:v>
                </c:pt>
                <c:pt idx="1">
                  <c:v>2.5252440014559983E-2</c:v>
                </c:pt>
                <c:pt idx="2">
                  <c:v>1.9584247054309979E-2</c:v>
                </c:pt>
                <c:pt idx="3">
                  <c:v>8.8221801460400158E-3</c:v>
                </c:pt>
                <c:pt idx="4">
                  <c:v>1.2317293658559976E-2</c:v>
                </c:pt>
                <c:pt idx="5">
                  <c:v>3.3316776825562068E-3</c:v>
                </c:pt>
                <c:pt idx="6">
                  <c:v>1.603347278624E-2</c:v>
                </c:pt>
                <c:pt idx="7">
                  <c:v>4.6485092276400061E-3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87616"/>
        <c:axId val="115093504"/>
      </c:barChart>
      <c:catAx>
        <c:axId val="115087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5093504"/>
        <c:crosses val="autoZero"/>
        <c:auto val="1"/>
        <c:lblAlgn val="ctr"/>
        <c:lblOffset val="100"/>
        <c:noMultiLvlLbl val="0"/>
      </c:catAx>
      <c:valAx>
        <c:axId val="115093504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087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'Channel Comparison'!$A$91</c:f>
              <c:strCache>
                <c:ptCount val="1"/>
                <c:pt idx="0">
                  <c:v>Min</c:v>
                </c:pt>
              </c:strCache>
            </c:strRef>
          </c:tx>
          <c:invertIfNegative val="0"/>
          <c:val>
            <c:numRef>
              <c:f>'Channel Comparison'!$B$91:$I$91</c:f>
              <c:numCache>
                <c:formatCode>General</c:formatCode>
                <c:ptCount val="8"/>
                <c:pt idx="0">
                  <c:v>20.6</c:v>
                </c:pt>
                <c:pt idx="1">
                  <c:v>17.7</c:v>
                </c:pt>
                <c:pt idx="2">
                  <c:v>17.7</c:v>
                </c:pt>
                <c:pt idx="3">
                  <c:v>18.100000000000001</c:v>
                </c:pt>
                <c:pt idx="4">
                  <c:v>19</c:v>
                </c:pt>
                <c:pt idx="5">
                  <c:v>18.7</c:v>
                </c:pt>
                <c:pt idx="6">
                  <c:v>17.8</c:v>
                </c:pt>
                <c:pt idx="7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18080"/>
        <c:axId val="115119616"/>
      </c:barChart>
      <c:catAx>
        <c:axId val="115118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15119616"/>
        <c:crosses val="autoZero"/>
        <c:auto val="1"/>
        <c:lblAlgn val="ctr"/>
        <c:lblOffset val="100"/>
        <c:noMultiLvlLbl val="0"/>
      </c:catAx>
      <c:valAx>
        <c:axId val="115119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118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'Channel Comparison'!$A$92</c:f>
              <c:strCache>
                <c:ptCount val="1"/>
                <c:pt idx="0">
                  <c:v>Max</c:v>
                </c:pt>
              </c:strCache>
            </c:strRef>
          </c:tx>
          <c:invertIfNegative val="0"/>
          <c:val>
            <c:numRef>
              <c:f>'Channel Comparison'!$B$92:$I$92</c:f>
              <c:numCache>
                <c:formatCode>General</c:formatCode>
                <c:ptCount val="8"/>
                <c:pt idx="0">
                  <c:v>22.8</c:v>
                </c:pt>
                <c:pt idx="1">
                  <c:v>23.6</c:v>
                </c:pt>
                <c:pt idx="2">
                  <c:v>29.4</c:v>
                </c:pt>
                <c:pt idx="3">
                  <c:v>23.9</c:v>
                </c:pt>
                <c:pt idx="4">
                  <c:v>30.3</c:v>
                </c:pt>
                <c:pt idx="5">
                  <c:v>22.6</c:v>
                </c:pt>
                <c:pt idx="6">
                  <c:v>25.3</c:v>
                </c:pt>
                <c:pt idx="7">
                  <c:v>23.3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36000"/>
        <c:axId val="115137536"/>
      </c:barChart>
      <c:catAx>
        <c:axId val="115136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5137536"/>
        <c:crosses val="autoZero"/>
        <c:auto val="1"/>
        <c:lblAlgn val="ctr"/>
        <c:lblOffset val="100"/>
        <c:noMultiLvlLbl val="0"/>
      </c:catAx>
      <c:valAx>
        <c:axId val="115137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136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'Channel Comparison'!$A$93</c:f>
              <c:strCache>
                <c:ptCount val="1"/>
                <c:pt idx="0">
                  <c:v>Stdev</c:v>
                </c:pt>
              </c:strCache>
            </c:strRef>
          </c:tx>
          <c:invertIfNegative val="0"/>
          <c:val>
            <c:numRef>
              <c:f>'Channel Comparison'!$B$93:$I$93</c:f>
              <c:numCache>
                <c:formatCode>General</c:formatCode>
                <c:ptCount val="8"/>
                <c:pt idx="0">
                  <c:v>2.0839102744383841E-2</c:v>
                </c:pt>
                <c:pt idx="1">
                  <c:v>0.17248681971409713</c:v>
                </c:pt>
                <c:pt idx="2">
                  <c:v>0.17560543537978768</c:v>
                </c:pt>
                <c:pt idx="3">
                  <c:v>0.12107179173429183</c:v>
                </c:pt>
                <c:pt idx="4">
                  <c:v>0.11702543896116689</c:v>
                </c:pt>
                <c:pt idx="5">
                  <c:v>9.7650356275317346E-2</c:v>
                </c:pt>
                <c:pt idx="6">
                  <c:v>0.14795790075910489</c:v>
                </c:pt>
                <c:pt idx="7">
                  <c:v>9.0474332194850779E-2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223552"/>
        <c:axId val="115229824"/>
      </c:barChart>
      <c:catAx>
        <c:axId val="11522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Position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5229824"/>
        <c:crosses val="autoZero"/>
        <c:auto val="1"/>
        <c:lblAlgn val="ctr"/>
        <c:lblOffset val="100"/>
        <c:noMultiLvlLbl val="0"/>
      </c:catAx>
      <c:valAx>
        <c:axId val="115229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Stdev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5223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Position</a:t>
            </a:r>
            <a:r>
              <a:rPr lang="en-GB" baseline="0"/>
              <a:t> Average</a:t>
            </a:r>
            <a:endParaRPr lang="en-GB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'Channel Comparison'!$B$95:$I$95</c:f>
              <c:numCache>
                <c:formatCode>General</c:formatCode>
                <c:ptCount val="8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cat>
          <c:val>
            <c:numRef>
              <c:f>'Channel Comparison'!$B$96:$I$96</c:f>
              <c:numCache>
                <c:formatCode>General</c:formatCode>
                <c:ptCount val="8"/>
                <c:pt idx="0">
                  <c:v>18.117299999999997</c:v>
                </c:pt>
                <c:pt idx="1">
                  <c:v>19.75419999999999</c:v>
                </c:pt>
                <c:pt idx="2">
                  <c:v>20.517538461538464</c:v>
                </c:pt>
                <c:pt idx="3">
                  <c:v>20.855799999999999</c:v>
                </c:pt>
                <c:pt idx="4">
                  <c:v>21.537900000000008</c:v>
                </c:pt>
                <c:pt idx="5">
                  <c:v>19.653299999999994</c:v>
                </c:pt>
                <c:pt idx="6">
                  <c:v>19.909897435897431</c:v>
                </c:pt>
                <c:pt idx="7">
                  <c:v>19.133099999999995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258112"/>
        <c:axId val="115260032"/>
      </c:barChart>
      <c:catAx>
        <c:axId val="11525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5260032"/>
        <c:crosses val="autoZero"/>
        <c:auto val="1"/>
        <c:lblAlgn val="ctr"/>
        <c:lblOffset val="100"/>
        <c:noMultiLvlLbl val="0"/>
      </c:catAx>
      <c:valAx>
        <c:axId val="115260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Current</a:t>
                </a:r>
                <a:r>
                  <a:rPr lang="en-GB" baseline="0"/>
                  <a:t> [pA]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5258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8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5.xml"/><Relationship Id="rId1" Type="http://schemas.openxmlformats.org/officeDocument/2006/relationships/chart" Target="../charts/chart84.xml"/></Relationships>
</file>

<file path=xl/drawings/_rels/drawing8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8.xml"/><Relationship Id="rId2" Type="http://schemas.openxmlformats.org/officeDocument/2006/relationships/chart" Target="../charts/chart87.xml"/><Relationship Id="rId1" Type="http://schemas.openxmlformats.org/officeDocument/2006/relationships/chart" Target="../charts/chart86.xml"/></Relationships>
</file>

<file path=xl/drawings/_rels/drawing8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6.xml"/><Relationship Id="rId3" Type="http://schemas.openxmlformats.org/officeDocument/2006/relationships/chart" Target="../charts/chart91.xml"/><Relationship Id="rId7" Type="http://schemas.openxmlformats.org/officeDocument/2006/relationships/chart" Target="../charts/chart95.xml"/><Relationship Id="rId12" Type="http://schemas.openxmlformats.org/officeDocument/2006/relationships/chart" Target="../charts/chart100.xml"/><Relationship Id="rId2" Type="http://schemas.openxmlformats.org/officeDocument/2006/relationships/chart" Target="../charts/chart90.xml"/><Relationship Id="rId1" Type="http://schemas.openxmlformats.org/officeDocument/2006/relationships/chart" Target="../charts/chart89.xml"/><Relationship Id="rId6" Type="http://schemas.openxmlformats.org/officeDocument/2006/relationships/chart" Target="../charts/chart94.xml"/><Relationship Id="rId11" Type="http://schemas.openxmlformats.org/officeDocument/2006/relationships/chart" Target="../charts/chart99.xml"/><Relationship Id="rId5" Type="http://schemas.openxmlformats.org/officeDocument/2006/relationships/chart" Target="../charts/chart93.xml"/><Relationship Id="rId10" Type="http://schemas.openxmlformats.org/officeDocument/2006/relationships/chart" Target="../charts/chart98.xml"/><Relationship Id="rId4" Type="http://schemas.openxmlformats.org/officeDocument/2006/relationships/chart" Target="../charts/chart92.xml"/><Relationship Id="rId9" Type="http://schemas.openxmlformats.org/officeDocument/2006/relationships/chart" Target="../charts/chart97.xml"/></Relationships>
</file>

<file path=xl/drawings/_rels/drawing8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3.xml"/><Relationship Id="rId2" Type="http://schemas.openxmlformats.org/officeDocument/2006/relationships/chart" Target="../charts/chart102.xml"/><Relationship Id="rId1" Type="http://schemas.openxmlformats.org/officeDocument/2006/relationships/chart" Target="../charts/chart101.xml"/><Relationship Id="rId6" Type="http://schemas.openxmlformats.org/officeDocument/2006/relationships/chart" Target="../charts/chart106.xml"/><Relationship Id="rId5" Type="http://schemas.openxmlformats.org/officeDocument/2006/relationships/chart" Target="../charts/chart105.xml"/><Relationship Id="rId4" Type="http://schemas.openxmlformats.org/officeDocument/2006/relationships/chart" Target="../charts/chart10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1</xdr:row>
      <xdr:rowOff>66675</xdr:rowOff>
    </xdr:from>
    <xdr:to>
      <xdr:col>32</xdr:col>
      <xdr:colOff>57150</xdr:colOff>
      <xdr:row>36</xdr:row>
      <xdr:rowOff>171450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133349</xdr:colOff>
      <xdr:row>2</xdr:row>
      <xdr:rowOff>4762</xdr:rowOff>
    </xdr:from>
    <xdr:to>
      <xdr:col>31</xdr:col>
      <xdr:colOff>9524</xdr:colOff>
      <xdr:row>39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</xdr:row>
      <xdr:rowOff>14286</xdr:rowOff>
    </xdr:from>
    <xdr:to>
      <xdr:col>30</xdr:col>
      <xdr:colOff>0</xdr:colOff>
      <xdr:row>35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2</xdr:row>
      <xdr:rowOff>14286</xdr:rowOff>
    </xdr:from>
    <xdr:to>
      <xdr:col>29</xdr:col>
      <xdr:colOff>590550</xdr:colOff>
      <xdr:row>36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114299</xdr:colOff>
      <xdr:row>2</xdr:row>
      <xdr:rowOff>23812</xdr:rowOff>
    </xdr:from>
    <xdr:to>
      <xdr:col>30</xdr:col>
      <xdr:colOff>9524</xdr:colOff>
      <xdr:row>37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2</xdr:row>
      <xdr:rowOff>4761</xdr:rowOff>
    </xdr:from>
    <xdr:to>
      <xdr:col>30</xdr:col>
      <xdr:colOff>9525</xdr:colOff>
      <xdr:row>34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</xdr:row>
      <xdr:rowOff>14286</xdr:rowOff>
    </xdr:from>
    <xdr:to>
      <xdr:col>30</xdr:col>
      <xdr:colOff>590550</xdr:colOff>
      <xdr:row>35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</xdr:colOff>
      <xdr:row>2</xdr:row>
      <xdr:rowOff>14287</xdr:rowOff>
    </xdr:from>
    <xdr:to>
      <xdr:col>31</xdr:col>
      <xdr:colOff>552449</xdr:colOff>
      <xdr:row>32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4762</xdr:rowOff>
    </xdr:from>
    <xdr:to>
      <xdr:col>30</xdr:col>
      <xdr:colOff>590550</xdr:colOff>
      <xdr:row>38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14287</xdr:rowOff>
    </xdr:from>
    <xdr:to>
      <xdr:col>31</xdr:col>
      <xdr:colOff>0</xdr:colOff>
      <xdr:row>36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133349</xdr:colOff>
      <xdr:row>2</xdr:row>
      <xdr:rowOff>4761</xdr:rowOff>
    </xdr:from>
    <xdr:to>
      <xdr:col>31</xdr:col>
      <xdr:colOff>600074</xdr:colOff>
      <xdr:row>39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2</xdr:row>
      <xdr:rowOff>4762</xdr:rowOff>
    </xdr:from>
    <xdr:to>
      <xdr:col>27</xdr:col>
      <xdr:colOff>600075</xdr:colOff>
      <xdr:row>35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2</xdr:row>
      <xdr:rowOff>14286</xdr:rowOff>
    </xdr:from>
    <xdr:to>
      <xdr:col>32</xdr:col>
      <xdr:colOff>9524</xdr:colOff>
      <xdr:row>37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9524</xdr:colOff>
      <xdr:row>2</xdr:row>
      <xdr:rowOff>4761</xdr:rowOff>
    </xdr:from>
    <xdr:to>
      <xdr:col>30</xdr:col>
      <xdr:colOff>609599</xdr:colOff>
      <xdr:row>35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</xdr:row>
      <xdr:rowOff>14286</xdr:rowOff>
    </xdr:from>
    <xdr:to>
      <xdr:col>31</xdr:col>
      <xdr:colOff>0</xdr:colOff>
      <xdr:row>31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2</xdr:row>
      <xdr:rowOff>4761</xdr:rowOff>
    </xdr:from>
    <xdr:to>
      <xdr:col>33</xdr:col>
      <xdr:colOff>219075</xdr:colOff>
      <xdr:row>38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123825</xdr:colOff>
      <xdr:row>1</xdr:row>
      <xdr:rowOff>185736</xdr:rowOff>
    </xdr:from>
    <xdr:to>
      <xdr:col>31</xdr:col>
      <xdr:colOff>600075</xdr:colOff>
      <xdr:row>38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2</xdr:row>
      <xdr:rowOff>14286</xdr:rowOff>
    </xdr:from>
    <xdr:to>
      <xdr:col>32</xdr:col>
      <xdr:colOff>581024</xdr:colOff>
      <xdr:row>38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114299</xdr:colOff>
      <xdr:row>1</xdr:row>
      <xdr:rowOff>185737</xdr:rowOff>
    </xdr:from>
    <xdr:to>
      <xdr:col>32</xdr:col>
      <xdr:colOff>600074</xdr:colOff>
      <xdr:row>38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</xdr:row>
      <xdr:rowOff>176211</xdr:rowOff>
    </xdr:from>
    <xdr:to>
      <xdr:col>30</xdr:col>
      <xdr:colOff>28575</xdr:colOff>
      <xdr:row>36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133349</xdr:colOff>
      <xdr:row>1</xdr:row>
      <xdr:rowOff>185737</xdr:rowOff>
    </xdr:from>
    <xdr:to>
      <xdr:col>30</xdr:col>
      <xdr:colOff>600074</xdr:colOff>
      <xdr:row>35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2</xdr:row>
      <xdr:rowOff>0</xdr:rowOff>
    </xdr:from>
    <xdr:to>
      <xdr:col>32</xdr:col>
      <xdr:colOff>600074</xdr:colOff>
      <xdr:row>38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9524</xdr:colOff>
      <xdr:row>2</xdr:row>
      <xdr:rowOff>23812</xdr:rowOff>
    </xdr:from>
    <xdr:to>
      <xdr:col>27</xdr:col>
      <xdr:colOff>609599</xdr:colOff>
      <xdr:row>34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</xdr:row>
      <xdr:rowOff>180974</xdr:rowOff>
    </xdr:from>
    <xdr:to>
      <xdr:col>33</xdr:col>
      <xdr:colOff>0</xdr:colOff>
      <xdr:row>39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114299</xdr:colOff>
      <xdr:row>1</xdr:row>
      <xdr:rowOff>185737</xdr:rowOff>
    </xdr:from>
    <xdr:to>
      <xdr:col>33</xdr:col>
      <xdr:colOff>28574</xdr:colOff>
      <xdr:row>39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2</xdr:row>
      <xdr:rowOff>0</xdr:rowOff>
    </xdr:from>
    <xdr:to>
      <xdr:col>35</xdr:col>
      <xdr:colOff>0</xdr:colOff>
      <xdr:row>37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1</xdr:row>
      <xdr:rowOff>180975</xdr:rowOff>
    </xdr:from>
    <xdr:to>
      <xdr:col>35</xdr:col>
      <xdr:colOff>28575</xdr:colOff>
      <xdr:row>37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9524</xdr:rowOff>
    </xdr:from>
    <xdr:to>
      <xdr:col>36</xdr:col>
      <xdr:colOff>0</xdr:colOff>
      <xdr:row>39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9524</xdr:colOff>
      <xdr:row>2</xdr:row>
      <xdr:rowOff>4761</xdr:rowOff>
    </xdr:from>
    <xdr:to>
      <xdr:col>34</xdr:col>
      <xdr:colOff>19049</xdr:colOff>
      <xdr:row>37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1</xdr:row>
      <xdr:rowOff>180975</xdr:rowOff>
    </xdr:from>
    <xdr:to>
      <xdr:col>35</xdr:col>
      <xdr:colOff>9525</xdr:colOff>
      <xdr:row>39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2</xdr:row>
      <xdr:rowOff>4761</xdr:rowOff>
    </xdr:from>
    <xdr:to>
      <xdr:col>34</xdr:col>
      <xdr:colOff>581025</xdr:colOff>
      <xdr:row>35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2</xdr:row>
      <xdr:rowOff>9524</xdr:rowOff>
    </xdr:from>
    <xdr:to>
      <xdr:col>35</xdr:col>
      <xdr:colOff>0</xdr:colOff>
      <xdr:row>36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</xdr:row>
      <xdr:rowOff>171450</xdr:rowOff>
    </xdr:from>
    <xdr:to>
      <xdr:col>35</xdr:col>
      <xdr:colOff>19050</xdr:colOff>
      <xdr:row>39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9524</xdr:colOff>
      <xdr:row>2</xdr:row>
      <xdr:rowOff>4761</xdr:rowOff>
    </xdr:from>
    <xdr:to>
      <xdr:col>27</xdr:col>
      <xdr:colOff>600075</xdr:colOff>
      <xdr:row>35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114299</xdr:colOff>
      <xdr:row>2</xdr:row>
      <xdr:rowOff>0</xdr:rowOff>
    </xdr:from>
    <xdr:to>
      <xdr:col>34</xdr:col>
      <xdr:colOff>600074</xdr:colOff>
      <xdr:row>37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</xdr:row>
      <xdr:rowOff>180975</xdr:rowOff>
    </xdr:from>
    <xdr:to>
      <xdr:col>35</xdr:col>
      <xdr:colOff>0</xdr:colOff>
      <xdr:row>37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2</xdr:row>
      <xdr:rowOff>9525</xdr:rowOff>
    </xdr:from>
    <xdr:to>
      <xdr:col>35</xdr:col>
      <xdr:colOff>590550</xdr:colOff>
      <xdr:row>38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19050</xdr:rowOff>
    </xdr:from>
    <xdr:to>
      <xdr:col>33</xdr:col>
      <xdr:colOff>600075</xdr:colOff>
      <xdr:row>37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133349</xdr:colOff>
      <xdr:row>1</xdr:row>
      <xdr:rowOff>185736</xdr:rowOff>
    </xdr:from>
    <xdr:to>
      <xdr:col>34</xdr:col>
      <xdr:colOff>28574</xdr:colOff>
      <xdr:row>37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2</xdr:row>
      <xdr:rowOff>9525</xdr:rowOff>
    </xdr:from>
    <xdr:to>
      <xdr:col>34</xdr:col>
      <xdr:colOff>47625</xdr:colOff>
      <xdr:row>39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0</xdr:rowOff>
    </xdr:from>
    <xdr:to>
      <xdr:col>35</xdr:col>
      <xdr:colOff>19050</xdr:colOff>
      <xdr:row>39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</xdr:row>
      <xdr:rowOff>185736</xdr:rowOff>
    </xdr:from>
    <xdr:to>
      <xdr:col>33</xdr:col>
      <xdr:colOff>9525</xdr:colOff>
      <xdr:row>35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4762</xdr:rowOff>
    </xdr:from>
    <xdr:to>
      <xdr:col>33</xdr:col>
      <xdr:colOff>590550</xdr:colOff>
      <xdr:row>37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2</xdr:row>
      <xdr:rowOff>4762</xdr:rowOff>
    </xdr:from>
    <xdr:to>
      <xdr:col>32</xdr:col>
      <xdr:colOff>581025</xdr:colOff>
      <xdr:row>38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4762</xdr:rowOff>
    </xdr:from>
    <xdr:to>
      <xdr:col>26</xdr:col>
      <xdr:colOff>590550</xdr:colOff>
      <xdr:row>32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2</xdr:row>
      <xdr:rowOff>4761</xdr:rowOff>
    </xdr:from>
    <xdr:to>
      <xdr:col>32</xdr:col>
      <xdr:colOff>600074</xdr:colOff>
      <xdr:row>39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4761</xdr:rowOff>
    </xdr:from>
    <xdr:to>
      <xdr:col>33</xdr:col>
      <xdr:colOff>561975</xdr:colOff>
      <xdr:row>38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0</xdr:rowOff>
    </xdr:from>
    <xdr:to>
      <xdr:col>34</xdr:col>
      <xdr:colOff>19050</xdr:colOff>
      <xdr:row>39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2</xdr:row>
      <xdr:rowOff>4762</xdr:rowOff>
    </xdr:from>
    <xdr:to>
      <xdr:col>33</xdr:col>
      <xdr:colOff>28574</xdr:colOff>
      <xdr:row>38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9524</xdr:colOff>
      <xdr:row>2</xdr:row>
      <xdr:rowOff>4762</xdr:rowOff>
    </xdr:from>
    <xdr:to>
      <xdr:col>32</xdr:col>
      <xdr:colOff>609599</xdr:colOff>
      <xdr:row>38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2</xdr:row>
      <xdr:rowOff>4761</xdr:rowOff>
    </xdr:from>
    <xdr:to>
      <xdr:col>33</xdr:col>
      <xdr:colOff>28575</xdr:colOff>
      <xdr:row>38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14287</xdr:rowOff>
    </xdr:from>
    <xdr:to>
      <xdr:col>34</xdr:col>
      <xdr:colOff>0</xdr:colOff>
      <xdr:row>39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133349</xdr:colOff>
      <xdr:row>1</xdr:row>
      <xdr:rowOff>180974</xdr:rowOff>
    </xdr:from>
    <xdr:to>
      <xdr:col>35</xdr:col>
      <xdr:colOff>9524</xdr:colOff>
      <xdr:row>38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9524</xdr:colOff>
      <xdr:row>1</xdr:row>
      <xdr:rowOff>185737</xdr:rowOff>
    </xdr:from>
    <xdr:to>
      <xdr:col>33</xdr:col>
      <xdr:colOff>609599</xdr:colOff>
      <xdr:row>38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</xdr:row>
      <xdr:rowOff>180974</xdr:rowOff>
    </xdr:from>
    <xdr:to>
      <xdr:col>34</xdr:col>
      <xdr:colOff>0</xdr:colOff>
      <xdr:row>37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</xdr:colOff>
      <xdr:row>2</xdr:row>
      <xdr:rowOff>14286</xdr:rowOff>
    </xdr:from>
    <xdr:to>
      <xdr:col>29</xdr:col>
      <xdr:colOff>57149</xdr:colOff>
      <xdr:row>39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133349</xdr:colOff>
      <xdr:row>1</xdr:row>
      <xdr:rowOff>171450</xdr:rowOff>
    </xdr:from>
    <xdr:to>
      <xdr:col>32</xdr:col>
      <xdr:colOff>28574</xdr:colOff>
      <xdr:row>40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9524</xdr:colOff>
      <xdr:row>1</xdr:row>
      <xdr:rowOff>180974</xdr:rowOff>
    </xdr:from>
    <xdr:to>
      <xdr:col>34</xdr:col>
      <xdr:colOff>19049</xdr:colOff>
      <xdr:row>38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133349</xdr:colOff>
      <xdr:row>2</xdr:row>
      <xdr:rowOff>14287</xdr:rowOff>
    </xdr:from>
    <xdr:to>
      <xdr:col>31</xdr:col>
      <xdr:colOff>600074</xdr:colOff>
      <xdr:row>37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9525</xdr:rowOff>
    </xdr:from>
    <xdr:to>
      <xdr:col>32</xdr:col>
      <xdr:colOff>9525</xdr:colOff>
      <xdr:row>32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</xdr:row>
      <xdr:rowOff>4761</xdr:rowOff>
    </xdr:from>
    <xdr:to>
      <xdr:col>33</xdr:col>
      <xdr:colOff>0</xdr:colOff>
      <xdr:row>36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4762</xdr:rowOff>
    </xdr:from>
    <xdr:to>
      <xdr:col>32</xdr:col>
      <xdr:colOff>600075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114299</xdr:colOff>
      <xdr:row>1</xdr:row>
      <xdr:rowOff>185736</xdr:rowOff>
    </xdr:from>
    <xdr:to>
      <xdr:col>30</xdr:col>
      <xdr:colOff>581024</xdr:colOff>
      <xdr:row>35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133349</xdr:colOff>
      <xdr:row>2</xdr:row>
      <xdr:rowOff>4761</xdr:rowOff>
    </xdr:from>
    <xdr:to>
      <xdr:col>32</xdr:col>
      <xdr:colOff>600074</xdr:colOff>
      <xdr:row>37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1</xdr:row>
      <xdr:rowOff>180975</xdr:rowOff>
    </xdr:from>
    <xdr:to>
      <xdr:col>34</xdr:col>
      <xdr:colOff>9524</xdr:colOff>
      <xdr:row>40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14286</xdr:rowOff>
    </xdr:from>
    <xdr:to>
      <xdr:col>34</xdr:col>
      <xdr:colOff>0</xdr:colOff>
      <xdr:row>38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9524</xdr:colOff>
      <xdr:row>2</xdr:row>
      <xdr:rowOff>14286</xdr:rowOff>
    </xdr:from>
    <xdr:to>
      <xdr:col>29</xdr:col>
      <xdr:colOff>609599</xdr:colOff>
      <xdr:row>38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9524</xdr:colOff>
      <xdr:row>2</xdr:row>
      <xdr:rowOff>4762</xdr:rowOff>
    </xdr:from>
    <xdr:to>
      <xdr:col>33</xdr:col>
      <xdr:colOff>19049</xdr:colOff>
      <xdr:row>39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0</xdr:rowOff>
    </xdr:from>
    <xdr:to>
      <xdr:col>36</xdr:col>
      <xdr:colOff>28575</xdr:colOff>
      <xdr:row>39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2</xdr:row>
      <xdr:rowOff>4762</xdr:rowOff>
    </xdr:from>
    <xdr:to>
      <xdr:col>32</xdr:col>
      <xdr:colOff>600075</xdr:colOff>
      <xdr:row>37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9525</xdr:rowOff>
    </xdr:from>
    <xdr:to>
      <xdr:col>34</xdr:col>
      <xdr:colOff>0</xdr:colOff>
      <xdr:row>39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</xdr:row>
      <xdr:rowOff>176211</xdr:rowOff>
    </xdr:from>
    <xdr:to>
      <xdr:col>33</xdr:col>
      <xdr:colOff>19050</xdr:colOff>
      <xdr:row>37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</xdr:row>
      <xdr:rowOff>9525</xdr:rowOff>
    </xdr:from>
    <xdr:to>
      <xdr:col>33</xdr:col>
      <xdr:colOff>590550</xdr:colOff>
      <xdr:row>40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133349</xdr:colOff>
      <xdr:row>2</xdr:row>
      <xdr:rowOff>4762</xdr:rowOff>
    </xdr:from>
    <xdr:to>
      <xdr:col>35</xdr:col>
      <xdr:colOff>9524</xdr:colOff>
      <xdr:row>38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9524</xdr:colOff>
      <xdr:row>2</xdr:row>
      <xdr:rowOff>4762</xdr:rowOff>
    </xdr:from>
    <xdr:to>
      <xdr:col>32</xdr:col>
      <xdr:colOff>609599</xdr:colOff>
      <xdr:row>37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4761</xdr:rowOff>
    </xdr:from>
    <xdr:to>
      <xdr:col>34</xdr:col>
      <xdr:colOff>0</xdr:colOff>
      <xdr:row>38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180975</xdr:rowOff>
    </xdr:from>
    <xdr:to>
      <xdr:col>34</xdr:col>
      <xdr:colOff>0</xdr:colOff>
      <xdr:row>37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2</xdr:row>
      <xdr:rowOff>4761</xdr:rowOff>
    </xdr:from>
    <xdr:to>
      <xdr:col>28</xdr:col>
      <xdr:colOff>600074</xdr:colOff>
      <xdr:row>35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</xdr:row>
      <xdr:rowOff>4762</xdr:rowOff>
    </xdr:from>
    <xdr:to>
      <xdr:col>33</xdr:col>
      <xdr:colOff>0</xdr:colOff>
      <xdr:row>40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185736</xdr:rowOff>
    </xdr:from>
    <xdr:to>
      <xdr:col>31</xdr:col>
      <xdr:colOff>0</xdr:colOff>
      <xdr:row>38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</xdr:row>
      <xdr:rowOff>171450</xdr:rowOff>
    </xdr:from>
    <xdr:to>
      <xdr:col>35</xdr:col>
      <xdr:colOff>571500</xdr:colOff>
      <xdr:row>39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9524</xdr:colOff>
      <xdr:row>2</xdr:row>
      <xdr:rowOff>14286</xdr:rowOff>
    </xdr:from>
    <xdr:to>
      <xdr:col>33</xdr:col>
      <xdr:colOff>609599</xdr:colOff>
      <xdr:row>38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0</xdr:row>
      <xdr:rowOff>138111</xdr:rowOff>
    </xdr:from>
    <xdr:to>
      <xdr:col>16</xdr:col>
      <xdr:colOff>9524</xdr:colOff>
      <xdr:row>20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22</xdr:row>
      <xdr:rowOff>23811</xdr:rowOff>
    </xdr:from>
    <xdr:to>
      <xdr:col>15</xdr:col>
      <xdr:colOff>590550</xdr:colOff>
      <xdr:row>41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190499</xdr:colOff>
      <xdr:row>1</xdr:row>
      <xdr:rowOff>4761</xdr:rowOff>
    </xdr:from>
    <xdr:to>
      <xdr:col>59</xdr:col>
      <xdr:colOff>9524</xdr:colOff>
      <xdr:row>25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200025</xdr:colOff>
      <xdr:row>25</xdr:row>
      <xdr:rowOff>114300</xdr:rowOff>
    </xdr:from>
    <xdr:to>
      <xdr:col>59</xdr:col>
      <xdr:colOff>28575</xdr:colOff>
      <xdr:row>43</xdr:row>
      <xdr:rowOff>109537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9524</xdr:colOff>
      <xdr:row>45</xdr:row>
      <xdr:rowOff>4762</xdr:rowOff>
    </xdr:from>
    <xdr:to>
      <xdr:col>25</xdr:col>
      <xdr:colOff>161925</xdr:colOff>
      <xdr:row>71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314324</xdr:colOff>
      <xdr:row>0</xdr:row>
      <xdr:rowOff>23812</xdr:rowOff>
    </xdr:from>
    <xdr:to>
      <xdr:col>37</xdr:col>
      <xdr:colOff>333375</xdr:colOff>
      <xdr:row>21</xdr:row>
      <xdr:rowOff>28576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314325</xdr:colOff>
      <xdr:row>21</xdr:row>
      <xdr:rowOff>109537</xdr:rowOff>
    </xdr:from>
    <xdr:to>
      <xdr:col>37</xdr:col>
      <xdr:colOff>333375</xdr:colOff>
      <xdr:row>42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295274</xdr:colOff>
      <xdr:row>43</xdr:row>
      <xdr:rowOff>14286</xdr:rowOff>
    </xdr:from>
    <xdr:to>
      <xdr:col>37</xdr:col>
      <xdr:colOff>333375</xdr:colOff>
      <xdr:row>64</xdr:row>
      <xdr:rowOff>190499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314324</xdr:colOff>
      <xdr:row>65</xdr:row>
      <xdr:rowOff>90487</xdr:rowOff>
    </xdr:from>
    <xdr:to>
      <xdr:col>37</xdr:col>
      <xdr:colOff>342899</xdr:colOff>
      <xdr:row>84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87</xdr:row>
      <xdr:rowOff>4762</xdr:rowOff>
    </xdr:from>
    <xdr:to>
      <xdr:col>17</xdr:col>
      <xdr:colOff>304800</xdr:colOff>
      <xdr:row>101</xdr:row>
      <xdr:rowOff>80962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87</xdr:row>
      <xdr:rowOff>0</xdr:rowOff>
    </xdr:from>
    <xdr:to>
      <xdr:col>25</xdr:col>
      <xdr:colOff>304800</xdr:colOff>
      <xdr:row>101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103</xdr:row>
      <xdr:rowOff>0</xdr:rowOff>
    </xdr:from>
    <xdr:to>
      <xdr:col>17</xdr:col>
      <xdr:colOff>304800</xdr:colOff>
      <xdr:row>117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103</xdr:row>
      <xdr:rowOff>0</xdr:rowOff>
    </xdr:from>
    <xdr:to>
      <xdr:col>25</xdr:col>
      <xdr:colOff>304800</xdr:colOff>
      <xdr:row>117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118</xdr:row>
      <xdr:rowOff>0</xdr:rowOff>
    </xdr:from>
    <xdr:to>
      <xdr:col>17</xdr:col>
      <xdr:colOff>304800</xdr:colOff>
      <xdr:row>132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0</xdr:colOff>
      <xdr:row>118</xdr:row>
      <xdr:rowOff>0</xdr:rowOff>
    </xdr:from>
    <xdr:to>
      <xdr:col>25</xdr:col>
      <xdr:colOff>304800</xdr:colOff>
      <xdr:row>132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76200</xdr:colOff>
      <xdr:row>99</xdr:row>
      <xdr:rowOff>109537</xdr:rowOff>
    </xdr:from>
    <xdr:to>
      <xdr:col>9</xdr:col>
      <xdr:colOff>19050</xdr:colOff>
      <xdr:row>118</xdr:row>
      <xdr:rowOff>85725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85724</xdr:colOff>
      <xdr:row>118</xdr:row>
      <xdr:rowOff>157161</xdr:rowOff>
    </xdr:from>
    <xdr:to>
      <xdr:col>9</xdr:col>
      <xdr:colOff>19049</xdr:colOff>
      <xdr:row>136</xdr:row>
      <xdr:rowOff>180974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9523</xdr:colOff>
      <xdr:row>0</xdr:row>
      <xdr:rowOff>176212</xdr:rowOff>
    </xdr:from>
    <xdr:to>
      <xdr:col>18</xdr:col>
      <xdr:colOff>38100</xdr:colOff>
      <xdr:row>15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609599</xdr:colOff>
      <xdr:row>17</xdr:row>
      <xdr:rowOff>0</xdr:rowOff>
    </xdr:from>
    <xdr:to>
      <xdr:col>18</xdr:col>
      <xdr:colOff>47624</xdr:colOff>
      <xdr:row>31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219075</xdr:colOff>
      <xdr:row>1</xdr:row>
      <xdr:rowOff>0</xdr:rowOff>
    </xdr:from>
    <xdr:to>
      <xdr:col>30</xdr:col>
      <xdr:colOff>66675</xdr:colOff>
      <xdr:row>15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238124</xdr:colOff>
      <xdr:row>16</xdr:row>
      <xdr:rowOff>171450</xdr:rowOff>
    </xdr:from>
    <xdr:to>
      <xdr:col>30</xdr:col>
      <xdr:colOff>114299</xdr:colOff>
      <xdr:row>31</xdr:row>
      <xdr:rowOff>57150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33</xdr:row>
      <xdr:rowOff>0</xdr:rowOff>
    </xdr:from>
    <xdr:to>
      <xdr:col>18</xdr:col>
      <xdr:colOff>57150</xdr:colOff>
      <xdr:row>47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228600</xdr:colOff>
      <xdr:row>32</xdr:row>
      <xdr:rowOff>180975</xdr:rowOff>
    </xdr:from>
    <xdr:to>
      <xdr:col>30</xdr:col>
      <xdr:colOff>152400</xdr:colOff>
      <xdr:row>47</xdr:row>
      <xdr:rowOff>66675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9524</xdr:colOff>
      <xdr:row>2</xdr:row>
      <xdr:rowOff>4762</xdr:rowOff>
    </xdr:from>
    <xdr:to>
      <xdr:col>31</xdr:col>
      <xdr:colOff>19049</xdr:colOff>
      <xdr:row>38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Set1LC" connectionId="2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et5RS" connectionId="7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et6LC" connectionId="77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et6RS" connectionId="78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et7LC" connectionId="79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et7RS" connectionId="80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et8LC" connectionId="81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et8RS" connectionId="82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et9LC" connectionId="83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et9RS" connectionId="84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et10LC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et1RS" connectionId="22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et10RS" connectionId="2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et11LC" connectionId="3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et11RS" connectionId="4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et12LC" connectionId="5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et12RS" connectionId="6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et13LC" connectionId="7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et13RS" connectionId="8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et14LC" connectionId="9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et14RS" connectionId="10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et15LC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et2LC_1" connectionId="43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et15RS" connectionId="12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et16LC" connectionId="13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et16RS" connectionId="14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et17LC" connectionId="15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et17RS" connectionId="16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et18LC" connectionId="17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et18RS" connectionId="18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et19LC" connectionId="19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et19RS" connectionId="20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et20LC" connectionId="2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et2RS" connectionId="44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et20RS" connectionId="24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et21LC" connectionId="25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et21RS" connectionId="26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et22LC" connectionId="27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et22RS" connectionId="28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et23LC" connectionId="29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et23RS" connectionId="30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et24LC" connectionId="31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et24RS" connectionId="32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et25LC" connectionId="3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t3LC" connectionId="66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et25RS" connectionId="34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et26LC" connectionId="35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et26RS" connectionId="36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et27LC" connectionId="37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et27RS" connectionId="38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et28LC" connectionId="39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et28RS" connectionId="40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et29LC" connectionId="41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et29RS" connectionId="42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et30LC" connectionId="4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et3RS" connectionId="67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et30RS" connectionId="46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et31LC" connectionId="47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et31RS" connectionId="48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et32LC" connectionId="49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et32RS" connectionId="50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et33LC" connectionId="51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et33RS" connectionId="52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et34LC" connectionId="53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et34RS" connectionId="54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et35LC" connectionId="5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et4LC" connectionId="73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et35RS" connectionId="56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et36LC" connectionId="57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et36RS" connectionId="58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et37LC" connectionId="59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et37RS" connectionId="60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et38LC" connectionId="61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et38RS" connectionId="62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et39LC" connectionId="64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et39RS" connectionId="65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et38RS" connectionId="6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et4RS" connectionId="74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et40LC" connectionId="68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et40RS" connectionId="69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et41RS_6_repeat" connectionId="70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et42LC_6_repeat" connectionId="71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et42RS_6_repeat" connectionId="72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et5LC" connectionId="7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4.x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5.x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6.x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7.x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8.xm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9.x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0.xml"/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1.xml"/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2.xml"/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3.xml"/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4.xml"/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5.xml"/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6.xml"/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7.xml"/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8.xml"/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9.xml"/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0.xml"/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1.xml"/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2.xml"/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3.xml"/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4.xml"/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5.xml"/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6.xml"/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7.xml"/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8.xml"/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9.xml"/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0.xml"/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1.xml"/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2.xml"/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3.xml"/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4.xml"/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5.xml"/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6.xml"/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7.xml"/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8.xml"/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9.xml"/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0.xml"/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1.xml"/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2.xml"/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3.xml"/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4.xml"/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5.xml"/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6.xml"/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7.xml"/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8.xml"/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9.xml"/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0.xml"/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1.xml"/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2.xml"/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3.xml"/><Relationship Id="rId1" Type="http://schemas.openxmlformats.org/officeDocument/2006/relationships/drawing" Target="../drawings/drawing63.xml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4.xml"/><Relationship Id="rId1" Type="http://schemas.openxmlformats.org/officeDocument/2006/relationships/drawing" Target="../drawings/drawing64.xm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5.xml"/><Relationship Id="rId1" Type="http://schemas.openxmlformats.org/officeDocument/2006/relationships/drawing" Target="../drawings/drawing65.xml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6.xml"/><Relationship Id="rId1" Type="http://schemas.openxmlformats.org/officeDocument/2006/relationships/drawing" Target="../drawings/drawing66.xm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7.xml"/><Relationship Id="rId1" Type="http://schemas.openxmlformats.org/officeDocument/2006/relationships/drawing" Target="../drawings/drawing67.xml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8.xml"/><Relationship Id="rId1" Type="http://schemas.openxmlformats.org/officeDocument/2006/relationships/drawing" Target="../drawings/drawing68.xml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9.xml"/><Relationship Id="rId1" Type="http://schemas.openxmlformats.org/officeDocument/2006/relationships/drawing" Target="../drawings/drawing6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drawing" Target="../drawings/drawing7.xml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0.xml"/><Relationship Id="rId1" Type="http://schemas.openxmlformats.org/officeDocument/2006/relationships/drawing" Target="../drawings/drawing70.xml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1.xml"/><Relationship Id="rId1" Type="http://schemas.openxmlformats.org/officeDocument/2006/relationships/drawing" Target="../drawings/drawing71.xml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2.xml"/><Relationship Id="rId1" Type="http://schemas.openxmlformats.org/officeDocument/2006/relationships/drawing" Target="../drawings/drawing72.xml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3.xml"/><Relationship Id="rId1" Type="http://schemas.openxmlformats.org/officeDocument/2006/relationships/drawing" Target="../drawings/drawing73.xml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4.xml"/><Relationship Id="rId1" Type="http://schemas.openxmlformats.org/officeDocument/2006/relationships/drawing" Target="../drawings/drawing74.xml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5.xml"/><Relationship Id="rId1" Type="http://schemas.openxmlformats.org/officeDocument/2006/relationships/drawing" Target="../drawings/drawing75.xml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6.xml"/><Relationship Id="rId1" Type="http://schemas.openxmlformats.org/officeDocument/2006/relationships/drawing" Target="../drawings/drawing76.xml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7.xml"/><Relationship Id="rId1" Type="http://schemas.openxmlformats.org/officeDocument/2006/relationships/drawing" Target="../drawings/drawing77.xml"/></Relationships>
</file>

<file path=xl/worksheets/_rels/sheet7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8.xml"/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79.xml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0.xml"/><Relationship Id="rId1" Type="http://schemas.openxmlformats.org/officeDocument/2006/relationships/drawing" Target="../drawings/drawing7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drawing" Target="../drawings/drawing8.xml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1.xml"/><Relationship Id="rId1" Type="http://schemas.openxmlformats.org/officeDocument/2006/relationships/drawing" Target="../drawings/drawing80.xml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2.xml"/><Relationship Id="rId1" Type="http://schemas.openxmlformats.org/officeDocument/2006/relationships/drawing" Target="../drawings/drawing81.xml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3.xml"/><Relationship Id="rId1" Type="http://schemas.openxmlformats.org/officeDocument/2006/relationships/drawing" Target="../drawings/drawing82.xml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4.xml"/><Relationship Id="rId1" Type="http://schemas.openxmlformats.org/officeDocument/2006/relationships/drawing" Target="../drawings/drawing83.xml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4.xml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6.xml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activeCell="AJ12" sqref="AJ12"/>
    </sheetView>
  </sheetViews>
  <sheetFormatPr defaultRowHeight="15" x14ac:dyDescent="0.25"/>
  <cols>
    <col min="2" max="2" width="8.42578125" bestFit="1" customWidth="1"/>
    <col min="3" max="3" width="5.85546875" customWidth="1"/>
    <col min="4" max="4" width="6.42578125" customWidth="1"/>
    <col min="5" max="5" width="7" customWidth="1"/>
    <col min="6" max="6" width="6.5703125" customWidth="1"/>
    <col min="7" max="7" width="7" customWidth="1"/>
    <col min="8" max="8" width="6.7109375" customWidth="1"/>
    <col min="9" max="9" width="6.42578125" customWidth="1"/>
    <col min="10" max="10" width="3.85546875" customWidth="1"/>
    <col min="11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159</v>
      </c>
      <c r="D2">
        <v>271</v>
      </c>
      <c r="E2">
        <v>215</v>
      </c>
      <c r="F2">
        <v>202</v>
      </c>
      <c r="G2">
        <v>192</v>
      </c>
      <c r="H2">
        <v>190</v>
      </c>
      <c r="I2">
        <v>228</v>
      </c>
    </row>
    <row r="3" spans="1:9" x14ac:dyDescent="0.25">
      <c r="A3">
        <v>1</v>
      </c>
      <c r="B3">
        <v>0.7</v>
      </c>
      <c r="C3">
        <v>0.4</v>
      </c>
      <c r="D3">
        <v>0.4</v>
      </c>
      <c r="E3">
        <v>0.2</v>
      </c>
      <c r="F3">
        <v>0.7</v>
      </c>
      <c r="G3">
        <v>0.7</v>
      </c>
      <c r="H3">
        <v>0.6</v>
      </c>
      <c r="I3">
        <v>1</v>
      </c>
    </row>
    <row r="4" spans="1:9" x14ac:dyDescent="0.25">
      <c r="A4">
        <v>2</v>
      </c>
      <c r="B4">
        <v>0.4</v>
      </c>
      <c r="C4">
        <v>0.4</v>
      </c>
      <c r="D4">
        <v>0.6</v>
      </c>
      <c r="E4">
        <v>0.4</v>
      </c>
      <c r="F4">
        <v>1.2</v>
      </c>
      <c r="G4">
        <v>0.7</v>
      </c>
      <c r="H4">
        <v>0.5</v>
      </c>
      <c r="I4">
        <v>0.6</v>
      </c>
    </row>
    <row r="5" spans="1:9" x14ac:dyDescent="0.25">
      <c r="A5">
        <v>3</v>
      </c>
      <c r="B5">
        <v>0.2</v>
      </c>
      <c r="C5">
        <v>0.5</v>
      </c>
      <c r="D5">
        <v>0.5</v>
      </c>
      <c r="E5">
        <v>0.4</v>
      </c>
      <c r="F5">
        <v>1</v>
      </c>
      <c r="G5">
        <v>0.6</v>
      </c>
      <c r="H5">
        <v>0.4</v>
      </c>
      <c r="I5">
        <v>1.1000000000000001</v>
      </c>
    </row>
    <row r="6" spans="1:9" x14ac:dyDescent="0.25">
      <c r="A6">
        <v>4</v>
      </c>
      <c r="B6">
        <v>0.6</v>
      </c>
      <c r="C6">
        <v>0.4</v>
      </c>
      <c r="D6">
        <v>0.5</v>
      </c>
      <c r="E6">
        <v>0.1</v>
      </c>
      <c r="F6">
        <v>0.7</v>
      </c>
      <c r="G6">
        <v>0.7</v>
      </c>
      <c r="H6">
        <v>0.6</v>
      </c>
      <c r="I6">
        <v>0.9</v>
      </c>
    </row>
    <row r="7" spans="1:9" x14ac:dyDescent="0.25">
      <c r="A7">
        <v>5</v>
      </c>
      <c r="B7">
        <v>0.4</v>
      </c>
      <c r="C7">
        <v>0.5</v>
      </c>
      <c r="D7">
        <v>0.5</v>
      </c>
      <c r="E7">
        <v>0.2</v>
      </c>
      <c r="F7">
        <v>0.9</v>
      </c>
      <c r="G7">
        <v>0.6</v>
      </c>
      <c r="H7">
        <v>0.6</v>
      </c>
      <c r="I7">
        <v>1.1000000000000001</v>
      </c>
    </row>
    <row r="8" spans="1:9" x14ac:dyDescent="0.25">
      <c r="A8">
        <v>6</v>
      </c>
      <c r="B8">
        <v>0.4</v>
      </c>
      <c r="C8">
        <v>0.2</v>
      </c>
      <c r="D8">
        <v>0.4</v>
      </c>
      <c r="E8">
        <v>0.4</v>
      </c>
      <c r="F8">
        <v>1.2</v>
      </c>
      <c r="G8">
        <v>0.6</v>
      </c>
      <c r="H8">
        <v>0.5</v>
      </c>
      <c r="I8">
        <v>0.7</v>
      </c>
    </row>
    <row r="9" spans="1:9" x14ac:dyDescent="0.25">
      <c r="A9">
        <v>7</v>
      </c>
      <c r="B9">
        <v>0.4</v>
      </c>
      <c r="C9">
        <v>0.2</v>
      </c>
      <c r="D9">
        <v>0.4</v>
      </c>
      <c r="E9">
        <v>0.4</v>
      </c>
      <c r="F9">
        <v>1</v>
      </c>
      <c r="G9">
        <v>0.6</v>
      </c>
      <c r="H9">
        <v>0.5</v>
      </c>
      <c r="I9">
        <v>0.7</v>
      </c>
    </row>
    <row r="10" spans="1:9" x14ac:dyDescent="0.25">
      <c r="A10">
        <v>8</v>
      </c>
      <c r="B10">
        <v>0.4</v>
      </c>
      <c r="C10">
        <v>0.1</v>
      </c>
      <c r="D10">
        <v>0.5</v>
      </c>
      <c r="E10">
        <v>0.4</v>
      </c>
      <c r="F10">
        <v>0.9</v>
      </c>
      <c r="G10">
        <v>0.7</v>
      </c>
      <c r="H10">
        <v>0.6</v>
      </c>
      <c r="I10">
        <v>0.7</v>
      </c>
    </row>
    <row r="11" spans="1:9" x14ac:dyDescent="0.25">
      <c r="A11">
        <v>9</v>
      </c>
      <c r="B11">
        <v>0.2</v>
      </c>
      <c r="C11">
        <v>0.2</v>
      </c>
      <c r="D11">
        <v>0.6</v>
      </c>
      <c r="E11">
        <v>0.4</v>
      </c>
      <c r="F11">
        <v>0.9</v>
      </c>
      <c r="G11">
        <v>0.6</v>
      </c>
      <c r="H11">
        <v>0.5</v>
      </c>
      <c r="I11">
        <v>0.6</v>
      </c>
    </row>
    <row r="12" spans="1:9" x14ac:dyDescent="0.25">
      <c r="A12">
        <v>10</v>
      </c>
      <c r="B12">
        <v>0.6</v>
      </c>
      <c r="C12">
        <v>0.5</v>
      </c>
      <c r="D12">
        <v>0.5</v>
      </c>
      <c r="E12">
        <v>0.1</v>
      </c>
      <c r="F12">
        <v>0.9</v>
      </c>
      <c r="G12">
        <v>0.7</v>
      </c>
      <c r="H12">
        <v>0.6</v>
      </c>
      <c r="I12">
        <v>0.7</v>
      </c>
    </row>
    <row r="13" spans="1:9" x14ac:dyDescent="0.25">
      <c r="A13">
        <v>11</v>
      </c>
      <c r="B13">
        <v>0.6</v>
      </c>
      <c r="C13">
        <v>0.4</v>
      </c>
      <c r="D13">
        <v>0.6</v>
      </c>
      <c r="E13">
        <v>0.2</v>
      </c>
      <c r="F13">
        <v>0.6</v>
      </c>
      <c r="G13">
        <v>0.6</v>
      </c>
      <c r="H13">
        <v>0.7</v>
      </c>
      <c r="I13">
        <v>1</v>
      </c>
    </row>
    <row r="14" spans="1:9" x14ac:dyDescent="0.25">
      <c r="A14">
        <v>12</v>
      </c>
      <c r="B14">
        <v>0.2</v>
      </c>
      <c r="C14">
        <v>0.2</v>
      </c>
      <c r="D14">
        <v>0.6</v>
      </c>
      <c r="E14">
        <v>0.4</v>
      </c>
      <c r="F14">
        <v>0.9</v>
      </c>
      <c r="G14">
        <v>0.6</v>
      </c>
      <c r="H14">
        <v>0.4</v>
      </c>
      <c r="I14">
        <v>1</v>
      </c>
    </row>
    <row r="15" spans="1:9" x14ac:dyDescent="0.25">
      <c r="A15">
        <v>13</v>
      </c>
      <c r="B15">
        <v>0.2</v>
      </c>
      <c r="C15">
        <v>0.1</v>
      </c>
      <c r="D15">
        <v>0.5</v>
      </c>
      <c r="E15">
        <v>0.4</v>
      </c>
      <c r="F15">
        <v>1.1000000000000001</v>
      </c>
      <c r="G15">
        <v>0.6</v>
      </c>
      <c r="H15">
        <v>0.4</v>
      </c>
      <c r="I15">
        <v>0.9</v>
      </c>
    </row>
    <row r="16" spans="1:9" x14ac:dyDescent="0.25">
      <c r="A16">
        <v>14</v>
      </c>
      <c r="B16">
        <v>0.7</v>
      </c>
      <c r="C16">
        <v>0.4</v>
      </c>
      <c r="D16">
        <v>0.2</v>
      </c>
      <c r="E16">
        <v>0.2</v>
      </c>
      <c r="F16">
        <v>1</v>
      </c>
      <c r="G16">
        <v>0.6</v>
      </c>
      <c r="H16">
        <v>0.6</v>
      </c>
      <c r="I16">
        <v>0.9</v>
      </c>
    </row>
    <row r="17" spans="1:9" x14ac:dyDescent="0.25">
      <c r="A17">
        <v>15</v>
      </c>
      <c r="B17">
        <v>0.2</v>
      </c>
      <c r="C17">
        <v>0.1</v>
      </c>
      <c r="D17">
        <v>0.6</v>
      </c>
      <c r="E17">
        <v>0.4</v>
      </c>
      <c r="F17">
        <v>0.7</v>
      </c>
      <c r="G17">
        <v>0.5</v>
      </c>
      <c r="H17">
        <v>0.4</v>
      </c>
      <c r="I17">
        <v>1.1000000000000001</v>
      </c>
    </row>
    <row r="18" spans="1:9" x14ac:dyDescent="0.25">
      <c r="A18">
        <v>16</v>
      </c>
      <c r="B18">
        <v>0.7</v>
      </c>
      <c r="C18">
        <v>0.1</v>
      </c>
      <c r="D18">
        <v>0.2</v>
      </c>
      <c r="E18">
        <v>0.2</v>
      </c>
      <c r="F18">
        <v>1</v>
      </c>
      <c r="G18">
        <v>0.7</v>
      </c>
      <c r="H18">
        <v>0.6</v>
      </c>
      <c r="I18">
        <v>0.9</v>
      </c>
    </row>
    <row r="19" spans="1:9" x14ac:dyDescent="0.25">
      <c r="A19">
        <v>17</v>
      </c>
      <c r="B19">
        <v>0.4</v>
      </c>
      <c r="C19">
        <v>0.5</v>
      </c>
      <c r="D19">
        <v>0.4</v>
      </c>
      <c r="E19">
        <v>0.2</v>
      </c>
      <c r="F19">
        <v>1</v>
      </c>
      <c r="G19">
        <v>0.6</v>
      </c>
      <c r="H19">
        <v>0.6</v>
      </c>
      <c r="I19">
        <v>1</v>
      </c>
    </row>
    <row r="20" spans="1:9" x14ac:dyDescent="0.25">
      <c r="A20">
        <v>18</v>
      </c>
      <c r="B20">
        <v>0.2</v>
      </c>
      <c r="C20">
        <v>0.2</v>
      </c>
      <c r="D20">
        <v>0.4</v>
      </c>
      <c r="E20">
        <v>0.4</v>
      </c>
      <c r="F20">
        <v>1</v>
      </c>
      <c r="G20">
        <v>0.5</v>
      </c>
      <c r="H20">
        <v>0.2</v>
      </c>
      <c r="I20">
        <v>1.2</v>
      </c>
    </row>
    <row r="21" spans="1:9" x14ac:dyDescent="0.25">
      <c r="A21">
        <v>19</v>
      </c>
      <c r="B21">
        <v>0.4</v>
      </c>
      <c r="C21">
        <v>0.1</v>
      </c>
      <c r="D21">
        <v>0.5</v>
      </c>
      <c r="E21">
        <v>0.4</v>
      </c>
      <c r="F21">
        <v>1.1000000000000001</v>
      </c>
      <c r="G21">
        <v>0.6</v>
      </c>
      <c r="H21">
        <v>0.5</v>
      </c>
      <c r="I21">
        <v>0.9</v>
      </c>
    </row>
    <row r="22" spans="1:9" x14ac:dyDescent="0.25">
      <c r="A22">
        <v>20</v>
      </c>
      <c r="B22">
        <v>0.5</v>
      </c>
      <c r="C22">
        <v>0.4</v>
      </c>
      <c r="D22">
        <v>0.4</v>
      </c>
      <c r="E22">
        <v>0.1</v>
      </c>
      <c r="F22">
        <v>0.9</v>
      </c>
      <c r="G22">
        <v>0.7</v>
      </c>
      <c r="H22">
        <v>0.6</v>
      </c>
      <c r="I22">
        <v>0.9</v>
      </c>
    </row>
    <row r="23" spans="1:9" x14ac:dyDescent="0.25">
      <c r="A23">
        <v>21</v>
      </c>
      <c r="B23">
        <v>0.7</v>
      </c>
      <c r="C23">
        <v>0.4</v>
      </c>
      <c r="D23">
        <v>0.2</v>
      </c>
      <c r="E23">
        <v>0.2</v>
      </c>
      <c r="F23">
        <v>1</v>
      </c>
      <c r="G23">
        <v>0.7</v>
      </c>
      <c r="H23">
        <v>0.6</v>
      </c>
      <c r="I23">
        <v>0.7</v>
      </c>
    </row>
    <row r="24" spans="1:9" x14ac:dyDescent="0.25">
      <c r="A24">
        <v>22</v>
      </c>
      <c r="B24">
        <v>0.4</v>
      </c>
      <c r="C24">
        <v>0.4</v>
      </c>
      <c r="D24">
        <v>0.6</v>
      </c>
      <c r="E24">
        <v>0.2</v>
      </c>
      <c r="F24">
        <v>0.9</v>
      </c>
      <c r="G24">
        <v>0.5</v>
      </c>
      <c r="H24">
        <v>0.5</v>
      </c>
      <c r="I24">
        <v>0.9</v>
      </c>
    </row>
    <row r="25" spans="1:9" x14ac:dyDescent="0.25">
      <c r="A25">
        <v>23</v>
      </c>
      <c r="B25">
        <v>0.2</v>
      </c>
      <c r="C25">
        <v>0.2</v>
      </c>
      <c r="D25">
        <v>0.6</v>
      </c>
      <c r="E25">
        <v>0.4</v>
      </c>
      <c r="F25">
        <v>0.9</v>
      </c>
      <c r="G25">
        <v>0.5</v>
      </c>
      <c r="H25">
        <v>0.5</v>
      </c>
      <c r="I25">
        <v>0.7</v>
      </c>
    </row>
    <row r="26" spans="1:9" x14ac:dyDescent="0.25">
      <c r="A26">
        <v>24</v>
      </c>
      <c r="B26">
        <v>0.6</v>
      </c>
      <c r="C26">
        <v>0.2</v>
      </c>
      <c r="D26">
        <v>0.5</v>
      </c>
      <c r="E26">
        <v>0.4</v>
      </c>
      <c r="F26">
        <v>0.7</v>
      </c>
      <c r="G26">
        <v>0.5</v>
      </c>
      <c r="H26">
        <v>0.6</v>
      </c>
      <c r="I26">
        <v>1</v>
      </c>
    </row>
    <row r="27" spans="1:9" x14ac:dyDescent="0.25">
      <c r="A27">
        <v>25</v>
      </c>
      <c r="B27">
        <v>0.5</v>
      </c>
      <c r="C27">
        <v>0.4</v>
      </c>
      <c r="D27">
        <v>0.5</v>
      </c>
      <c r="E27">
        <v>0.2</v>
      </c>
      <c r="F27">
        <v>0.9</v>
      </c>
      <c r="G27">
        <v>0.6</v>
      </c>
      <c r="H27">
        <v>0.6</v>
      </c>
      <c r="I27">
        <v>0.6</v>
      </c>
    </row>
    <row r="28" spans="1:9" x14ac:dyDescent="0.25">
      <c r="A28">
        <v>26</v>
      </c>
      <c r="B28">
        <v>0.6</v>
      </c>
      <c r="C28">
        <v>0.2</v>
      </c>
      <c r="D28">
        <v>0.4</v>
      </c>
      <c r="E28">
        <v>0.1</v>
      </c>
      <c r="F28">
        <v>0.9</v>
      </c>
      <c r="G28">
        <v>0.7</v>
      </c>
      <c r="H28">
        <v>0.6</v>
      </c>
      <c r="I28">
        <v>0.9</v>
      </c>
    </row>
    <row r="29" spans="1:9" x14ac:dyDescent="0.25">
      <c r="A29">
        <v>27</v>
      </c>
      <c r="B29">
        <v>0.5</v>
      </c>
      <c r="C29">
        <v>0.2</v>
      </c>
      <c r="D29">
        <v>0.2</v>
      </c>
      <c r="E29">
        <v>0.2</v>
      </c>
      <c r="F29">
        <v>0.9</v>
      </c>
      <c r="G29">
        <v>0.7</v>
      </c>
      <c r="H29">
        <v>0.6</v>
      </c>
      <c r="I29">
        <v>0.9</v>
      </c>
    </row>
    <row r="30" spans="1:9" x14ac:dyDescent="0.25">
      <c r="A30">
        <v>28</v>
      </c>
      <c r="B30">
        <v>0.4</v>
      </c>
      <c r="C30">
        <v>0</v>
      </c>
      <c r="D30">
        <v>0.5</v>
      </c>
      <c r="E30">
        <v>0.4</v>
      </c>
      <c r="F30">
        <v>1</v>
      </c>
      <c r="G30">
        <v>0.6</v>
      </c>
      <c r="H30">
        <v>0.4</v>
      </c>
      <c r="I30">
        <v>0.6</v>
      </c>
    </row>
    <row r="31" spans="1:9" x14ac:dyDescent="0.25">
      <c r="A31">
        <v>29</v>
      </c>
      <c r="B31">
        <v>0.6</v>
      </c>
      <c r="C31">
        <v>0.4</v>
      </c>
      <c r="D31">
        <v>0.4</v>
      </c>
      <c r="E31">
        <v>0.1</v>
      </c>
      <c r="F31">
        <v>0.9</v>
      </c>
      <c r="G31">
        <v>0.7</v>
      </c>
      <c r="H31">
        <v>0.7</v>
      </c>
      <c r="I31">
        <v>0.7</v>
      </c>
    </row>
    <row r="32" spans="1:9" x14ac:dyDescent="0.25">
      <c r="A32">
        <v>30</v>
      </c>
      <c r="B32">
        <v>0.4</v>
      </c>
      <c r="C32">
        <v>0.2</v>
      </c>
      <c r="D32">
        <v>0.6</v>
      </c>
      <c r="E32">
        <v>0.4</v>
      </c>
      <c r="F32">
        <v>0.9</v>
      </c>
      <c r="G32">
        <v>0.7</v>
      </c>
      <c r="H32">
        <v>0.6</v>
      </c>
      <c r="I32">
        <v>0.6</v>
      </c>
    </row>
    <row r="33" spans="1:9" x14ac:dyDescent="0.25">
      <c r="A33">
        <v>31</v>
      </c>
      <c r="B33">
        <v>0.5</v>
      </c>
      <c r="C33">
        <v>0.4</v>
      </c>
      <c r="D33">
        <v>0.4</v>
      </c>
      <c r="E33">
        <v>0.1</v>
      </c>
      <c r="F33">
        <v>0.9</v>
      </c>
      <c r="G33">
        <v>0.6</v>
      </c>
      <c r="H33">
        <v>0.6</v>
      </c>
      <c r="I33">
        <v>1</v>
      </c>
    </row>
    <row r="34" spans="1:9" x14ac:dyDescent="0.25">
      <c r="A34">
        <v>32</v>
      </c>
      <c r="B34">
        <v>0.5</v>
      </c>
      <c r="C34">
        <v>0.2</v>
      </c>
      <c r="D34">
        <v>0.2</v>
      </c>
      <c r="E34">
        <v>0.1</v>
      </c>
      <c r="F34">
        <v>1.1000000000000001</v>
      </c>
      <c r="G34">
        <v>0.6</v>
      </c>
      <c r="H34">
        <v>0.6</v>
      </c>
      <c r="I34">
        <v>1</v>
      </c>
    </row>
    <row r="35" spans="1:9" x14ac:dyDescent="0.25">
      <c r="A35">
        <v>33</v>
      </c>
      <c r="B35">
        <v>0.4</v>
      </c>
      <c r="C35">
        <v>0.2</v>
      </c>
      <c r="D35">
        <v>0.4</v>
      </c>
      <c r="E35">
        <v>0.2</v>
      </c>
      <c r="F35">
        <v>1</v>
      </c>
      <c r="G35">
        <v>0.7</v>
      </c>
      <c r="H35">
        <v>0.6</v>
      </c>
      <c r="I35">
        <v>0.9</v>
      </c>
    </row>
    <row r="36" spans="1:9" x14ac:dyDescent="0.25">
      <c r="A36">
        <v>34</v>
      </c>
      <c r="B36">
        <v>0.2</v>
      </c>
      <c r="C36">
        <v>0.1</v>
      </c>
      <c r="D36">
        <v>0.4</v>
      </c>
      <c r="E36">
        <v>0.4</v>
      </c>
      <c r="F36">
        <v>1</v>
      </c>
      <c r="G36">
        <v>0.5</v>
      </c>
      <c r="H36">
        <v>0.4</v>
      </c>
      <c r="I36">
        <v>1</v>
      </c>
    </row>
    <row r="37" spans="1:9" x14ac:dyDescent="0.25">
      <c r="A37">
        <v>35</v>
      </c>
      <c r="B37">
        <v>0.2</v>
      </c>
      <c r="C37">
        <v>0.1</v>
      </c>
      <c r="D37">
        <v>0.5</v>
      </c>
      <c r="E37">
        <v>0.4</v>
      </c>
      <c r="F37">
        <v>1</v>
      </c>
      <c r="G37">
        <v>0.6</v>
      </c>
      <c r="H37">
        <v>0.4</v>
      </c>
      <c r="I37">
        <v>0.6</v>
      </c>
    </row>
    <row r="38" spans="1:9" x14ac:dyDescent="0.25">
      <c r="A38">
        <v>36</v>
      </c>
      <c r="B38">
        <v>0.5</v>
      </c>
      <c r="C38">
        <v>0.4</v>
      </c>
      <c r="D38">
        <v>0.5</v>
      </c>
      <c r="E38">
        <v>0.1</v>
      </c>
      <c r="F38">
        <v>0.9</v>
      </c>
      <c r="G38">
        <v>0.7</v>
      </c>
      <c r="H38">
        <v>0.6</v>
      </c>
      <c r="I38">
        <v>0.7</v>
      </c>
    </row>
    <row r="39" spans="1:9" x14ac:dyDescent="0.25">
      <c r="A39">
        <v>37</v>
      </c>
      <c r="B39">
        <v>0.5</v>
      </c>
      <c r="C39">
        <v>0.2</v>
      </c>
      <c r="D39">
        <v>0.5</v>
      </c>
      <c r="E39">
        <v>0.2</v>
      </c>
      <c r="F39">
        <v>0.7</v>
      </c>
      <c r="G39">
        <v>0.7</v>
      </c>
      <c r="H39">
        <v>0.6</v>
      </c>
      <c r="I39">
        <v>1</v>
      </c>
    </row>
    <row r="40" spans="1:9" x14ac:dyDescent="0.25">
      <c r="A40">
        <v>38</v>
      </c>
      <c r="B40">
        <v>0.6</v>
      </c>
      <c r="C40">
        <v>0.1</v>
      </c>
      <c r="D40">
        <v>0.4</v>
      </c>
      <c r="E40">
        <v>0.4</v>
      </c>
      <c r="F40">
        <v>1.1000000000000001</v>
      </c>
      <c r="G40">
        <v>0.7</v>
      </c>
      <c r="H40">
        <v>0.5</v>
      </c>
      <c r="I40">
        <v>0.6</v>
      </c>
    </row>
    <row r="41" spans="1:9" x14ac:dyDescent="0.25">
      <c r="A41">
        <v>39</v>
      </c>
      <c r="B41">
        <v>0.6</v>
      </c>
      <c r="C41">
        <v>0.5</v>
      </c>
      <c r="D41">
        <v>0.4</v>
      </c>
      <c r="E41">
        <v>0.2</v>
      </c>
      <c r="F41">
        <v>0.7</v>
      </c>
      <c r="G41">
        <v>0.6</v>
      </c>
      <c r="H41">
        <v>0.6</v>
      </c>
      <c r="I41">
        <v>1</v>
      </c>
    </row>
    <row r="42" spans="1:9" x14ac:dyDescent="0.25">
      <c r="A42">
        <v>40</v>
      </c>
      <c r="B42">
        <v>0.5</v>
      </c>
      <c r="C42">
        <v>0.2</v>
      </c>
      <c r="D42">
        <v>0.6</v>
      </c>
      <c r="E42">
        <v>0.2</v>
      </c>
      <c r="F42">
        <v>0.6</v>
      </c>
      <c r="G42">
        <v>0.6</v>
      </c>
      <c r="H42">
        <v>0.6</v>
      </c>
      <c r="I42">
        <v>0.9</v>
      </c>
    </row>
    <row r="43" spans="1:9" x14ac:dyDescent="0.25">
      <c r="A43">
        <v>41</v>
      </c>
      <c r="B43">
        <v>0.4</v>
      </c>
      <c r="C43">
        <v>0.4</v>
      </c>
      <c r="D43">
        <v>0.6</v>
      </c>
      <c r="E43">
        <v>0.4</v>
      </c>
      <c r="F43">
        <v>0.7</v>
      </c>
      <c r="G43">
        <v>0.4</v>
      </c>
      <c r="H43">
        <v>0.5</v>
      </c>
      <c r="I43">
        <v>0.9</v>
      </c>
    </row>
    <row r="44" spans="1:9" x14ac:dyDescent="0.25">
      <c r="A44">
        <v>42</v>
      </c>
      <c r="B44">
        <v>0.5</v>
      </c>
      <c r="C44">
        <v>0.4</v>
      </c>
      <c r="D44">
        <v>0.6</v>
      </c>
      <c r="E44">
        <v>0.1</v>
      </c>
      <c r="F44">
        <v>0.9</v>
      </c>
      <c r="G44">
        <v>0.7</v>
      </c>
      <c r="H44">
        <v>0.6</v>
      </c>
      <c r="I44">
        <v>1</v>
      </c>
    </row>
    <row r="45" spans="1:9" x14ac:dyDescent="0.25">
      <c r="A45">
        <v>43</v>
      </c>
      <c r="B45">
        <v>0.4</v>
      </c>
      <c r="C45">
        <v>0.2</v>
      </c>
      <c r="D45">
        <v>0.4</v>
      </c>
      <c r="E45">
        <v>0.4</v>
      </c>
      <c r="F45">
        <v>1</v>
      </c>
      <c r="G45">
        <v>0.7</v>
      </c>
      <c r="H45">
        <v>0.6</v>
      </c>
      <c r="I45">
        <v>0.9</v>
      </c>
    </row>
    <row r="46" spans="1:9" x14ac:dyDescent="0.25">
      <c r="A46">
        <v>44</v>
      </c>
      <c r="B46">
        <v>0.2</v>
      </c>
      <c r="C46">
        <v>0.2</v>
      </c>
      <c r="D46">
        <v>0.5</v>
      </c>
      <c r="E46">
        <v>0.4</v>
      </c>
      <c r="F46">
        <v>1</v>
      </c>
      <c r="G46">
        <v>0.6</v>
      </c>
      <c r="H46">
        <v>0.5</v>
      </c>
      <c r="I46">
        <v>0.9</v>
      </c>
    </row>
    <row r="47" spans="1:9" x14ac:dyDescent="0.25">
      <c r="A47">
        <v>45</v>
      </c>
      <c r="B47">
        <v>0.5</v>
      </c>
      <c r="C47">
        <v>0.2</v>
      </c>
      <c r="D47">
        <v>0.5</v>
      </c>
      <c r="E47">
        <v>0.4</v>
      </c>
      <c r="F47">
        <v>0.9</v>
      </c>
      <c r="G47">
        <v>0.5</v>
      </c>
      <c r="H47">
        <v>0.5</v>
      </c>
      <c r="I47">
        <v>1</v>
      </c>
    </row>
    <row r="48" spans="1:9" x14ac:dyDescent="0.25">
      <c r="A48">
        <v>46</v>
      </c>
      <c r="B48">
        <v>0.5</v>
      </c>
      <c r="C48">
        <v>0.4</v>
      </c>
      <c r="D48">
        <v>0.5</v>
      </c>
      <c r="E48">
        <v>0.1</v>
      </c>
      <c r="F48">
        <v>0.6</v>
      </c>
      <c r="G48">
        <v>0.7</v>
      </c>
      <c r="H48">
        <v>0.6</v>
      </c>
      <c r="I48">
        <v>0.7</v>
      </c>
    </row>
    <row r="49" spans="1:10" x14ac:dyDescent="0.25">
      <c r="A49">
        <v>47</v>
      </c>
      <c r="B49">
        <v>0.5</v>
      </c>
      <c r="C49">
        <v>0.4</v>
      </c>
      <c r="D49">
        <v>0.4</v>
      </c>
      <c r="E49">
        <v>0.2</v>
      </c>
      <c r="F49">
        <v>0.9</v>
      </c>
      <c r="G49">
        <v>0.7</v>
      </c>
      <c r="H49">
        <v>0.6</v>
      </c>
      <c r="I49">
        <v>0.9</v>
      </c>
    </row>
    <row r="50" spans="1:10" x14ac:dyDescent="0.25">
      <c r="A50">
        <v>48</v>
      </c>
      <c r="B50">
        <v>0.4</v>
      </c>
      <c r="C50">
        <v>0.1</v>
      </c>
      <c r="D50">
        <v>0.5</v>
      </c>
      <c r="E50">
        <v>0.2</v>
      </c>
      <c r="F50">
        <v>1</v>
      </c>
      <c r="G50">
        <v>0.6</v>
      </c>
      <c r="H50">
        <v>0.6</v>
      </c>
      <c r="I50">
        <v>0.9</v>
      </c>
    </row>
    <row r="51" spans="1:10" x14ac:dyDescent="0.25">
      <c r="A51">
        <v>49</v>
      </c>
      <c r="B51">
        <v>0.6</v>
      </c>
      <c r="C51">
        <v>0.1</v>
      </c>
      <c r="D51">
        <v>0.4</v>
      </c>
      <c r="E51">
        <v>0.4</v>
      </c>
      <c r="F51">
        <v>1</v>
      </c>
      <c r="G51">
        <v>0.6</v>
      </c>
      <c r="H51">
        <v>0.5</v>
      </c>
      <c r="I51">
        <v>0.7</v>
      </c>
    </row>
    <row r="52" spans="1:10" x14ac:dyDescent="0.25">
      <c r="A52">
        <v>50</v>
      </c>
      <c r="B52">
        <v>0.4</v>
      </c>
      <c r="C52">
        <v>0.4</v>
      </c>
      <c r="D52">
        <v>0.6</v>
      </c>
      <c r="E52">
        <v>0.4</v>
      </c>
      <c r="F52">
        <v>0.9</v>
      </c>
      <c r="G52">
        <v>0.5</v>
      </c>
      <c r="H52">
        <v>0.6</v>
      </c>
      <c r="I52">
        <v>1.1000000000000001</v>
      </c>
    </row>
    <row r="53" spans="1:10" x14ac:dyDescent="0.25">
      <c r="A53" t="s">
        <v>19</v>
      </c>
      <c r="B53">
        <f>AVERAGE(B3:B52)</f>
        <v>0.44400000000000001</v>
      </c>
      <c r="C53">
        <f t="shared" ref="C53:I53" si="0">AVERAGE(C3:C52)</f>
        <v>0.27399999999999997</v>
      </c>
      <c r="D53">
        <f t="shared" si="0"/>
        <v>0.46199999999999991</v>
      </c>
      <c r="E53">
        <f t="shared" si="0"/>
        <v>0.27599999999999997</v>
      </c>
      <c r="F53">
        <f t="shared" si="0"/>
        <v>0.91199999999999992</v>
      </c>
      <c r="G53">
        <f t="shared" si="0"/>
        <v>0.62</v>
      </c>
      <c r="H53">
        <f t="shared" si="0"/>
        <v>0.54400000000000026</v>
      </c>
      <c r="I53">
        <f t="shared" si="0"/>
        <v>0.86399999999999988</v>
      </c>
      <c r="J53">
        <f>AVERAGE(B53:I53)</f>
        <v>0.54949999999999999</v>
      </c>
    </row>
    <row r="54" spans="1:10" x14ac:dyDescent="0.25">
      <c r="A54" t="s">
        <v>20</v>
      </c>
      <c r="B54">
        <f>MEDIAN(B3:B52)</f>
        <v>0.45</v>
      </c>
      <c r="C54">
        <f t="shared" ref="C54:I54" si="1">MEDIAN(C3:C52)</f>
        <v>0.2</v>
      </c>
      <c r="D54">
        <f t="shared" si="1"/>
        <v>0.5</v>
      </c>
      <c r="E54">
        <f t="shared" si="1"/>
        <v>0.2</v>
      </c>
      <c r="F54">
        <f t="shared" si="1"/>
        <v>0.9</v>
      </c>
      <c r="G54">
        <f t="shared" si="1"/>
        <v>0.6</v>
      </c>
      <c r="H54">
        <f t="shared" si="1"/>
        <v>0.6</v>
      </c>
      <c r="I54">
        <f t="shared" si="1"/>
        <v>0.9</v>
      </c>
      <c r="J54">
        <f>MEDIAN(B54:I54)</f>
        <v>0.55000000000000004</v>
      </c>
    </row>
    <row r="55" spans="1:10" x14ac:dyDescent="0.25">
      <c r="A55" t="s">
        <v>21</v>
      </c>
      <c r="B55">
        <f>_xlfn.VAR.P(B3:B52)</f>
        <v>2.2864000000000009E-2</v>
      </c>
      <c r="C55">
        <f t="shared" ref="C55:I55" si="2">_xlfn.VAR.P(C3:C52)</f>
        <v>1.9924000000000046E-2</v>
      </c>
      <c r="D55">
        <f t="shared" si="2"/>
        <v>1.3156000000000086E-2</v>
      </c>
      <c r="E55">
        <f t="shared" si="2"/>
        <v>1.5424000000000035E-2</v>
      </c>
      <c r="F55">
        <f t="shared" si="2"/>
        <v>2.0656000000000133E-2</v>
      </c>
      <c r="G55">
        <f t="shared" si="2"/>
        <v>5.9999999999998639E-3</v>
      </c>
      <c r="H55">
        <f t="shared" si="2"/>
        <v>8.4639999999996229E-3</v>
      </c>
      <c r="I55">
        <f t="shared" si="2"/>
        <v>2.6704000000000269E-2</v>
      </c>
      <c r="J55">
        <f>_xlfn.VAR.P(B55:I55)</f>
        <v>4.5076003000001845E-5</v>
      </c>
    </row>
    <row r="56" spans="1:10" x14ac:dyDescent="0.25">
      <c r="A56" t="s">
        <v>22</v>
      </c>
      <c r="B56">
        <f>MIN(B3:B52)</f>
        <v>0.2</v>
      </c>
      <c r="C56">
        <f t="shared" ref="C56:I56" si="3">MIN(C3:C52)</f>
        <v>0</v>
      </c>
      <c r="D56">
        <f t="shared" si="3"/>
        <v>0.2</v>
      </c>
      <c r="E56">
        <f t="shared" si="3"/>
        <v>0.1</v>
      </c>
      <c r="F56">
        <f t="shared" si="3"/>
        <v>0.6</v>
      </c>
      <c r="G56">
        <f t="shared" si="3"/>
        <v>0.4</v>
      </c>
      <c r="H56">
        <f t="shared" si="3"/>
        <v>0.2</v>
      </c>
      <c r="I56">
        <f t="shared" si="3"/>
        <v>0.6</v>
      </c>
      <c r="J56">
        <f>MIN(B56:I56)</f>
        <v>0</v>
      </c>
    </row>
    <row r="57" spans="1:10" x14ac:dyDescent="0.25">
      <c r="A57" t="s">
        <v>23</v>
      </c>
      <c r="B57">
        <f>MAX(B3:B52)</f>
        <v>0.7</v>
      </c>
      <c r="C57">
        <f t="shared" ref="C57:I57" si="4">MAX(C3:C52)</f>
        <v>0.5</v>
      </c>
      <c r="D57">
        <f t="shared" si="4"/>
        <v>0.6</v>
      </c>
      <c r="E57">
        <f t="shared" si="4"/>
        <v>0.4</v>
      </c>
      <c r="F57">
        <f t="shared" si="4"/>
        <v>1.2</v>
      </c>
      <c r="G57">
        <f t="shared" si="4"/>
        <v>0.7</v>
      </c>
      <c r="H57">
        <f t="shared" si="4"/>
        <v>0.7</v>
      </c>
      <c r="I57">
        <f t="shared" si="4"/>
        <v>1.2</v>
      </c>
      <c r="J57">
        <f>MAX(B57:I57)</f>
        <v>1.2</v>
      </c>
    </row>
    <row r="58" spans="1:10" x14ac:dyDescent="0.25">
      <c r="A58" t="s">
        <v>4</v>
      </c>
      <c r="B58">
        <f>_xlfn.STDEV.P(B3:B52)</f>
        <v>0.15120846537148641</v>
      </c>
      <c r="C58">
        <f t="shared" ref="C58:I58" si="5">_xlfn.STDEV.P(C3:C52)</f>
        <v>0.14115239990875128</v>
      </c>
      <c r="D58">
        <f t="shared" si="5"/>
        <v>0.11469960767151771</v>
      </c>
      <c r="E58">
        <f t="shared" si="5"/>
        <v>0.12419339757008033</v>
      </c>
      <c r="F58">
        <f t="shared" si="5"/>
        <v>0.1437219537857739</v>
      </c>
      <c r="G58">
        <f t="shared" si="5"/>
        <v>7.7459666924147463E-2</v>
      </c>
      <c r="H58">
        <f t="shared" si="5"/>
        <v>9.1999999999997945E-2</v>
      </c>
      <c r="I58">
        <f t="shared" si="5"/>
        <v>0.16341358572652478</v>
      </c>
      <c r="J58">
        <f>_xlfn.STDEV.P(B58:I58)</f>
        <v>2.788823622805189E-2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0" width="6.42578125" customWidth="1"/>
    <col min="11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214</v>
      </c>
      <c r="D2">
        <v>131</v>
      </c>
      <c r="E2">
        <v>12</v>
      </c>
      <c r="F2">
        <v>111</v>
      </c>
      <c r="G2">
        <v>305</v>
      </c>
      <c r="H2">
        <v>230</v>
      </c>
      <c r="I2">
        <v>57</v>
      </c>
    </row>
    <row r="3" spans="1:9" x14ac:dyDescent="0.25">
      <c r="A3">
        <v>1</v>
      </c>
      <c r="B3">
        <v>21.1</v>
      </c>
      <c r="C3">
        <v>18.7</v>
      </c>
      <c r="D3">
        <v>17.899999999999999</v>
      </c>
      <c r="E3">
        <v>18.8</v>
      </c>
      <c r="F3">
        <v>19.5</v>
      </c>
      <c r="G3">
        <v>20.5</v>
      </c>
      <c r="H3">
        <v>19.7</v>
      </c>
      <c r="I3">
        <v>17.5</v>
      </c>
    </row>
    <row r="4" spans="1:9" x14ac:dyDescent="0.25">
      <c r="A4">
        <v>2</v>
      </c>
      <c r="B4">
        <v>21.2</v>
      </c>
      <c r="C4">
        <v>18.600000000000001</v>
      </c>
      <c r="D4">
        <v>17.8</v>
      </c>
      <c r="E4">
        <v>18.8</v>
      </c>
      <c r="F4">
        <v>19.7</v>
      </c>
      <c r="G4">
        <v>20.399999999999999</v>
      </c>
      <c r="H4">
        <v>19.5</v>
      </c>
      <c r="I4">
        <v>17.600000000000001</v>
      </c>
    </row>
    <row r="5" spans="1:9" x14ac:dyDescent="0.25">
      <c r="A5">
        <v>3</v>
      </c>
      <c r="B5">
        <v>21.2</v>
      </c>
      <c r="C5">
        <v>18.3</v>
      </c>
      <c r="D5">
        <v>17.7</v>
      </c>
      <c r="E5">
        <v>18.899999999999999</v>
      </c>
      <c r="F5">
        <v>19.899999999999999</v>
      </c>
      <c r="G5">
        <v>20.5</v>
      </c>
      <c r="H5">
        <v>19.5</v>
      </c>
      <c r="I5">
        <v>17.7</v>
      </c>
    </row>
    <row r="6" spans="1:9" x14ac:dyDescent="0.25">
      <c r="A6">
        <v>4</v>
      </c>
      <c r="B6">
        <v>20.8</v>
      </c>
      <c r="C6">
        <v>18.7</v>
      </c>
      <c r="D6">
        <v>17.899999999999999</v>
      </c>
      <c r="E6">
        <v>18.899999999999999</v>
      </c>
      <c r="F6">
        <v>20</v>
      </c>
      <c r="G6">
        <v>20.399999999999999</v>
      </c>
      <c r="H6">
        <v>19.399999999999999</v>
      </c>
      <c r="I6">
        <v>17.8</v>
      </c>
    </row>
    <row r="7" spans="1:9" x14ac:dyDescent="0.25">
      <c r="A7">
        <v>5</v>
      </c>
      <c r="B7">
        <v>21</v>
      </c>
      <c r="C7">
        <v>18.100000000000001</v>
      </c>
      <c r="D7">
        <v>17.8</v>
      </c>
      <c r="E7">
        <v>18.899999999999999</v>
      </c>
      <c r="F7">
        <v>19.8</v>
      </c>
      <c r="G7">
        <v>20.399999999999999</v>
      </c>
      <c r="H7">
        <v>19.399999999999999</v>
      </c>
      <c r="I7">
        <v>17.899999999999999</v>
      </c>
    </row>
    <row r="8" spans="1:9" x14ac:dyDescent="0.25">
      <c r="A8">
        <v>6</v>
      </c>
      <c r="B8">
        <v>21</v>
      </c>
      <c r="C8">
        <v>18.600000000000001</v>
      </c>
      <c r="D8">
        <v>18.2</v>
      </c>
      <c r="E8">
        <v>18.8</v>
      </c>
      <c r="F8">
        <v>19.899999999999999</v>
      </c>
      <c r="G8">
        <v>20.3</v>
      </c>
      <c r="H8">
        <v>19.5</v>
      </c>
      <c r="I8">
        <v>17.899999999999999</v>
      </c>
    </row>
    <row r="9" spans="1:9" x14ac:dyDescent="0.25">
      <c r="A9">
        <v>7</v>
      </c>
      <c r="B9">
        <v>21</v>
      </c>
      <c r="C9">
        <v>18.3</v>
      </c>
      <c r="D9">
        <v>17.8</v>
      </c>
      <c r="E9">
        <v>18.899999999999999</v>
      </c>
      <c r="F9">
        <v>20</v>
      </c>
      <c r="G9">
        <v>20.399999999999999</v>
      </c>
      <c r="H9">
        <v>19.5</v>
      </c>
      <c r="I9">
        <v>17.600000000000001</v>
      </c>
    </row>
    <row r="10" spans="1:9" x14ac:dyDescent="0.25">
      <c r="A10">
        <v>8</v>
      </c>
      <c r="B10">
        <v>21</v>
      </c>
      <c r="C10">
        <v>18.399999999999999</v>
      </c>
      <c r="D10">
        <v>17.899999999999999</v>
      </c>
      <c r="E10">
        <v>18.7</v>
      </c>
      <c r="F10">
        <v>19.8</v>
      </c>
      <c r="G10">
        <v>20.399999999999999</v>
      </c>
      <c r="H10">
        <v>19.5</v>
      </c>
      <c r="I10">
        <v>17.899999999999999</v>
      </c>
    </row>
    <row r="11" spans="1:9" x14ac:dyDescent="0.25">
      <c r="A11">
        <v>9</v>
      </c>
      <c r="B11">
        <v>21</v>
      </c>
      <c r="C11">
        <v>18.2</v>
      </c>
      <c r="D11">
        <v>17.899999999999999</v>
      </c>
      <c r="E11">
        <v>18.899999999999999</v>
      </c>
      <c r="F11">
        <v>20.100000000000001</v>
      </c>
      <c r="G11">
        <v>20.5</v>
      </c>
      <c r="H11">
        <v>19.7</v>
      </c>
      <c r="I11">
        <v>17.600000000000001</v>
      </c>
    </row>
    <row r="12" spans="1:9" x14ac:dyDescent="0.25">
      <c r="A12">
        <v>10</v>
      </c>
      <c r="B12">
        <v>20.9</v>
      </c>
      <c r="C12">
        <v>18.600000000000001</v>
      </c>
      <c r="D12">
        <v>18.100000000000001</v>
      </c>
      <c r="E12">
        <v>18.899999999999999</v>
      </c>
      <c r="F12">
        <v>20.100000000000001</v>
      </c>
      <c r="G12">
        <v>20.399999999999999</v>
      </c>
      <c r="H12">
        <v>19.5</v>
      </c>
      <c r="I12">
        <v>17.5</v>
      </c>
    </row>
    <row r="13" spans="1:9" x14ac:dyDescent="0.25">
      <c r="A13">
        <v>11</v>
      </c>
      <c r="B13">
        <v>20.9</v>
      </c>
      <c r="C13">
        <v>18.399999999999999</v>
      </c>
      <c r="D13">
        <v>17.899999999999999</v>
      </c>
      <c r="E13">
        <v>18.899999999999999</v>
      </c>
      <c r="F13">
        <v>19.899999999999999</v>
      </c>
      <c r="G13">
        <v>20.399999999999999</v>
      </c>
      <c r="H13">
        <v>19.7</v>
      </c>
      <c r="I13">
        <v>17.600000000000001</v>
      </c>
    </row>
    <row r="14" spans="1:9" x14ac:dyDescent="0.25">
      <c r="A14">
        <v>12</v>
      </c>
      <c r="B14">
        <v>21</v>
      </c>
      <c r="C14">
        <v>18.3</v>
      </c>
      <c r="D14">
        <v>18.100000000000001</v>
      </c>
      <c r="E14">
        <v>18.8</v>
      </c>
      <c r="F14">
        <v>20</v>
      </c>
      <c r="G14">
        <v>20.399999999999999</v>
      </c>
      <c r="H14">
        <v>19.399999999999999</v>
      </c>
      <c r="I14">
        <v>17.5</v>
      </c>
    </row>
    <row r="15" spans="1:9" x14ac:dyDescent="0.25">
      <c r="A15">
        <v>13</v>
      </c>
      <c r="B15">
        <v>21.2</v>
      </c>
      <c r="C15">
        <v>18.600000000000001</v>
      </c>
      <c r="D15">
        <v>17.899999999999999</v>
      </c>
      <c r="E15">
        <v>18.8</v>
      </c>
      <c r="F15">
        <v>19.899999999999999</v>
      </c>
      <c r="G15">
        <v>20.3</v>
      </c>
      <c r="H15">
        <v>19.8</v>
      </c>
      <c r="I15">
        <v>17.7</v>
      </c>
    </row>
    <row r="16" spans="1:9" x14ac:dyDescent="0.25">
      <c r="A16">
        <v>14</v>
      </c>
      <c r="B16">
        <v>21</v>
      </c>
      <c r="C16">
        <v>18.3</v>
      </c>
      <c r="D16">
        <v>17.899999999999999</v>
      </c>
      <c r="E16">
        <v>18.899999999999999</v>
      </c>
      <c r="F16">
        <v>20</v>
      </c>
      <c r="G16">
        <v>20.3</v>
      </c>
      <c r="H16">
        <v>19.5</v>
      </c>
      <c r="I16">
        <v>17.7</v>
      </c>
    </row>
    <row r="17" spans="1:9" x14ac:dyDescent="0.25">
      <c r="A17">
        <v>15</v>
      </c>
      <c r="B17">
        <v>20.9</v>
      </c>
      <c r="C17">
        <v>18.2</v>
      </c>
      <c r="D17">
        <v>17.8</v>
      </c>
      <c r="E17">
        <v>18.899999999999999</v>
      </c>
      <c r="F17">
        <v>20.100000000000001</v>
      </c>
      <c r="G17">
        <v>20.399999999999999</v>
      </c>
      <c r="H17">
        <v>19.399999999999999</v>
      </c>
      <c r="I17">
        <v>17.8</v>
      </c>
    </row>
    <row r="18" spans="1:9" x14ac:dyDescent="0.25">
      <c r="A18">
        <v>16</v>
      </c>
      <c r="B18">
        <v>20.9</v>
      </c>
      <c r="C18">
        <v>18.399999999999999</v>
      </c>
      <c r="D18">
        <v>17.899999999999999</v>
      </c>
      <c r="E18">
        <v>18.8</v>
      </c>
      <c r="F18">
        <v>20.100000000000001</v>
      </c>
      <c r="G18">
        <v>20.3</v>
      </c>
      <c r="H18">
        <v>19.399999999999999</v>
      </c>
      <c r="I18">
        <v>17.7</v>
      </c>
    </row>
    <row r="19" spans="1:9" x14ac:dyDescent="0.25">
      <c r="A19">
        <v>17</v>
      </c>
      <c r="B19">
        <v>21</v>
      </c>
      <c r="C19">
        <v>18.600000000000001</v>
      </c>
      <c r="D19">
        <v>18.100000000000001</v>
      </c>
      <c r="E19">
        <v>18.899999999999999</v>
      </c>
      <c r="F19">
        <v>20</v>
      </c>
      <c r="G19">
        <v>20.3</v>
      </c>
      <c r="H19">
        <v>19.7</v>
      </c>
      <c r="I19">
        <v>17.600000000000001</v>
      </c>
    </row>
    <row r="20" spans="1:9" x14ac:dyDescent="0.25">
      <c r="A20">
        <v>18</v>
      </c>
      <c r="B20">
        <v>21</v>
      </c>
      <c r="C20">
        <v>18.2</v>
      </c>
      <c r="D20">
        <v>17.8</v>
      </c>
      <c r="E20">
        <v>18.8</v>
      </c>
      <c r="F20">
        <v>20</v>
      </c>
      <c r="G20">
        <v>20.3</v>
      </c>
      <c r="H20">
        <v>19.5</v>
      </c>
      <c r="I20">
        <v>17.600000000000001</v>
      </c>
    </row>
    <row r="21" spans="1:9" x14ac:dyDescent="0.25">
      <c r="A21">
        <v>19</v>
      </c>
      <c r="B21">
        <v>21</v>
      </c>
      <c r="C21">
        <v>18.600000000000001</v>
      </c>
      <c r="D21">
        <v>17.899999999999999</v>
      </c>
      <c r="E21">
        <v>18.8</v>
      </c>
      <c r="F21">
        <v>19.899999999999999</v>
      </c>
      <c r="G21">
        <v>20.3</v>
      </c>
      <c r="H21">
        <v>19.7</v>
      </c>
      <c r="I21">
        <v>17.899999999999999</v>
      </c>
    </row>
    <row r="22" spans="1:9" x14ac:dyDescent="0.25">
      <c r="A22">
        <v>20</v>
      </c>
      <c r="B22">
        <v>21.1</v>
      </c>
      <c r="C22">
        <v>18.3</v>
      </c>
      <c r="D22">
        <v>18.2</v>
      </c>
      <c r="E22">
        <v>18.7</v>
      </c>
      <c r="F22">
        <v>19.7</v>
      </c>
      <c r="G22">
        <v>20.3</v>
      </c>
      <c r="H22">
        <v>19.7</v>
      </c>
      <c r="I22">
        <v>17.899999999999999</v>
      </c>
    </row>
    <row r="23" spans="1:9" x14ac:dyDescent="0.25">
      <c r="A23">
        <v>21</v>
      </c>
      <c r="B23">
        <v>21.2</v>
      </c>
      <c r="C23">
        <v>18.3</v>
      </c>
      <c r="D23">
        <v>17.899999999999999</v>
      </c>
      <c r="E23">
        <v>18.899999999999999</v>
      </c>
      <c r="F23">
        <v>20</v>
      </c>
      <c r="G23">
        <v>20.399999999999999</v>
      </c>
      <c r="H23">
        <v>19.8</v>
      </c>
      <c r="I23">
        <v>17.2</v>
      </c>
    </row>
    <row r="24" spans="1:9" x14ac:dyDescent="0.25">
      <c r="A24">
        <v>22</v>
      </c>
      <c r="B24">
        <v>21.1</v>
      </c>
      <c r="C24">
        <v>18.100000000000001</v>
      </c>
      <c r="D24">
        <v>17.899999999999999</v>
      </c>
      <c r="E24">
        <v>18.899999999999999</v>
      </c>
      <c r="F24">
        <v>20.100000000000001</v>
      </c>
      <c r="G24">
        <v>20.399999999999999</v>
      </c>
      <c r="H24">
        <v>19.5</v>
      </c>
      <c r="I24">
        <v>17.600000000000001</v>
      </c>
    </row>
    <row r="25" spans="1:9" x14ac:dyDescent="0.25">
      <c r="A25">
        <v>23</v>
      </c>
      <c r="B25">
        <v>21</v>
      </c>
      <c r="C25">
        <v>18.2</v>
      </c>
      <c r="D25">
        <v>17.7</v>
      </c>
      <c r="E25">
        <v>18.899999999999999</v>
      </c>
      <c r="F25">
        <v>19.8</v>
      </c>
      <c r="G25">
        <v>20.3</v>
      </c>
      <c r="H25">
        <v>19.8</v>
      </c>
      <c r="I25">
        <v>17.5</v>
      </c>
    </row>
    <row r="26" spans="1:9" x14ac:dyDescent="0.25">
      <c r="A26">
        <v>24</v>
      </c>
      <c r="B26">
        <v>21</v>
      </c>
      <c r="C26">
        <v>18.600000000000001</v>
      </c>
      <c r="D26">
        <v>17.8</v>
      </c>
      <c r="E26">
        <v>18.8</v>
      </c>
      <c r="F26">
        <v>20.100000000000001</v>
      </c>
      <c r="G26">
        <v>20.3</v>
      </c>
      <c r="H26">
        <v>19.8</v>
      </c>
      <c r="I26">
        <v>17.8</v>
      </c>
    </row>
    <row r="27" spans="1:9" x14ac:dyDescent="0.25">
      <c r="A27">
        <v>25</v>
      </c>
      <c r="B27">
        <v>21.1</v>
      </c>
      <c r="C27">
        <v>18.3</v>
      </c>
      <c r="D27">
        <v>17.899999999999999</v>
      </c>
      <c r="E27">
        <v>18.7</v>
      </c>
      <c r="F27">
        <v>20</v>
      </c>
      <c r="G27">
        <v>20.399999999999999</v>
      </c>
      <c r="H27">
        <v>19.8</v>
      </c>
      <c r="I27">
        <v>17.7</v>
      </c>
    </row>
    <row r="28" spans="1:9" x14ac:dyDescent="0.25">
      <c r="A28">
        <v>26</v>
      </c>
      <c r="B28">
        <v>21.1</v>
      </c>
      <c r="C28">
        <v>18.3</v>
      </c>
      <c r="D28">
        <v>18.2</v>
      </c>
      <c r="E28">
        <v>18.8</v>
      </c>
      <c r="F28">
        <v>20.100000000000001</v>
      </c>
      <c r="G28">
        <v>20.5</v>
      </c>
      <c r="H28">
        <v>19.899999999999999</v>
      </c>
      <c r="I28">
        <v>17.2</v>
      </c>
    </row>
    <row r="29" spans="1:9" x14ac:dyDescent="0.25">
      <c r="A29">
        <v>27</v>
      </c>
      <c r="B29">
        <v>20.9</v>
      </c>
      <c r="C29">
        <v>18.600000000000001</v>
      </c>
      <c r="D29">
        <v>17.899999999999999</v>
      </c>
      <c r="E29">
        <v>18.8</v>
      </c>
      <c r="F29">
        <v>20</v>
      </c>
      <c r="G29">
        <v>20.100000000000001</v>
      </c>
      <c r="H29">
        <v>19.7</v>
      </c>
      <c r="I29">
        <v>17.899999999999999</v>
      </c>
    </row>
    <row r="30" spans="1:9" x14ac:dyDescent="0.25">
      <c r="A30">
        <v>28</v>
      </c>
      <c r="B30">
        <v>21.1</v>
      </c>
      <c r="C30">
        <v>18.100000000000001</v>
      </c>
      <c r="D30">
        <v>17.7</v>
      </c>
      <c r="E30">
        <v>18.7</v>
      </c>
      <c r="F30">
        <v>20</v>
      </c>
      <c r="G30">
        <v>20.399999999999999</v>
      </c>
      <c r="H30">
        <v>19.7</v>
      </c>
      <c r="I30">
        <v>17.7</v>
      </c>
    </row>
    <row r="31" spans="1:9" x14ac:dyDescent="0.25">
      <c r="A31">
        <v>29</v>
      </c>
      <c r="B31">
        <v>21.1</v>
      </c>
      <c r="C31">
        <v>18.399999999999999</v>
      </c>
      <c r="D31">
        <v>17.8</v>
      </c>
      <c r="E31">
        <v>18.7</v>
      </c>
      <c r="F31">
        <v>20.100000000000001</v>
      </c>
      <c r="G31">
        <v>20.3</v>
      </c>
      <c r="H31">
        <v>19.7</v>
      </c>
      <c r="I31">
        <v>17.899999999999999</v>
      </c>
    </row>
    <row r="32" spans="1:9" x14ac:dyDescent="0.25">
      <c r="A32">
        <v>30</v>
      </c>
      <c r="B32">
        <v>20.9</v>
      </c>
      <c r="C32">
        <v>18.3</v>
      </c>
      <c r="D32">
        <v>17.8</v>
      </c>
      <c r="E32">
        <v>18.8</v>
      </c>
      <c r="F32">
        <v>20.100000000000001</v>
      </c>
      <c r="G32">
        <v>20.100000000000001</v>
      </c>
      <c r="H32">
        <v>19.5</v>
      </c>
      <c r="I32">
        <v>17.3</v>
      </c>
    </row>
    <row r="33" spans="1:9" x14ac:dyDescent="0.25">
      <c r="A33">
        <v>31</v>
      </c>
      <c r="B33">
        <v>21.1</v>
      </c>
      <c r="C33">
        <v>18.3</v>
      </c>
      <c r="D33">
        <v>17.899999999999999</v>
      </c>
      <c r="E33">
        <v>18.8</v>
      </c>
      <c r="F33">
        <v>19.899999999999999</v>
      </c>
      <c r="G33">
        <v>20.3</v>
      </c>
      <c r="H33">
        <v>19.7</v>
      </c>
      <c r="I33">
        <v>17.7</v>
      </c>
    </row>
    <row r="34" spans="1:9" x14ac:dyDescent="0.25">
      <c r="A34">
        <v>32</v>
      </c>
      <c r="B34">
        <v>21.1</v>
      </c>
      <c r="C34">
        <v>18.3</v>
      </c>
      <c r="D34">
        <v>18.2</v>
      </c>
      <c r="E34">
        <v>18.8</v>
      </c>
      <c r="F34">
        <v>19.8</v>
      </c>
      <c r="G34">
        <v>20.3</v>
      </c>
      <c r="H34">
        <v>19.7</v>
      </c>
      <c r="I34">
        <v>17.600000000000001</v>
      </c>
    </row>
    <row r="35" spans="1:9" x14ac:dyDescent="0.25">
      <c r="A35">
        <v>33</v>
      </c>
      <c r="B35">
        <v>21</v>
      </c>
      <c r="C35">
        <v>18.3</v>
      </c>
      <c r="D35">
        <v>17.8</v>
      </c>
      <c r="E35">
        <v>18.8</v>
      </c>
      <c r="F35">
        <v>20.100000000000001</v>
      </c>
      <c r="G35">
        <v>20.3</v>
      </c>
      <c r="H35">
        <v>19.5</v>
      </c>
      <c r="I35">
        <v>17.3</v>
      </c>
    </row>
    <row r="36" spans="1:9" x14ac:dyDescent="0.25">
      <c r="A36">
        <v>34</v>
      </c>
      <c r="B36">
        <v>20.9</v>
      </c>
      <c r="C36">
        <v>18.2</v>
      </c>
      <c r="D36">
        <v>17.899999999999999</v>
      </c>
      <c r="E36">
        <v>18.899999999999999</v>
      </c>
      <c r="F36">
        <v>20.100000000000001</v>
      </c>
      <c r="G36">
        <v>20.399999999999999</v>
      </c>
      <c r="H36">
        <v>19.5</v>
      </c>
      <c r="I36">
        <v>17.600000000000001</v>
      </c>
    </row>
    <row r="37" spans="1:9" x14ac:dyDescent="0.25">
      <c r="A37">
        <v>35</v>
      </c>
      <c r="B37">
        <v>20.9</v>
      </c>
      <c r="C37">
        <v>18.399999999999999</v>
      </c>
      <c r="D37">
        <v>18.100000000000001</v>
      </c>
      <c r="E37">
        <v>18.8</v>
      </c>
      <c r="F37">
        <v>19.899999999999999</v>
      </c>
      <c r="G37">
        <v>20.100000000000001</v>
      </c>
      <c r="H37">
        <v>19.5</v>
      </c>
      <c r="I37">
        <v>17.600000000000001</v>
      </c>
    </row>
    <row r="38" spans="1:9" x14ac:dyDescent="0.25">
      <c r="A38">
        <v>36</v>
      </c>
      <c r="B38">
        <v>20.9</v>
      </c>
      <c r="C38">
        <v>18.399999999999999</v>
      </c>
      <c r="D38">
        <v>18.100000000000001</v>
      </c>
      <c r="E38">
        <v>18.899999999999999</v>
      </c>
      <c r="F38">
        <v>20</v>
      </c>
      <c r="G38">
        <v>20</v>
      </c>
      <c r="H38">
        <v>19.5</v>
      </c>
      <c r="I38">
        <v>17.8</v>
      </c>
    </row>
    <row r="39" spans="1:9" x14ac:dyDescent="0.25">
      <c r="A39">
        <v>37</v>
      </c>
      <c r="B39">
        <v>20.8</v>
      </c>
      <c r="C39">
        <v>18.399999999999999</v>
      </c>
      <c r="D39">
        <v>17.899999999999999</v>
      </c>
      <c r="E39">
        <v>18.899999999999999</v>
      </c>
      <c r="F39">
        <v>20</v>
      </c>
      <c r="G39">
        <v>20.3</v>
      </c>
      <c r="H39">
        <v>19.5</v>
      </c>
      <c r="I39">
        <v>17.5</v>
      </c>
    </row>
    <row r="40" spans="1:9" x14ac:dyDescent="0.25">
      <c r="A40">
        <v>38</v>
      </c>
      <c r="B40">
        <v>20.9</v>
      </c>
      <c r="C40">
        <v>18.2</v>
      </c>
      <c r="D40">
        <v>18.100000000000001</v>
      </c>
      <c r="E40">
        <v>18.8</v>
      </c>
      <c r="F40">
        <v>20.100000000000001</v>
      </c>
      <c r="G40">
        <v>20.3</v>
      </c>
      <c r="H40">
        <v>19.7</v>
      </c>
      <c r="I40">
        <v>17.3</v>
      </c>
    </row>
    <row r="41" spans="1:9" x14ac:dyDescent="0.25">
      <c r="A41">
        <v>39</v>
      </c>
      <c r="B41">
        <v>20.8</v>
      </c>
      <c r="C41">
        <v>18.399999999999999</v>
      </c>
      <c r="D41">
        <v>18.100000000000001</v>
      </c>
      <c r="E41">
        <v>18.899999999999999</v>
      </c>
      <c r="F41">
        <v>20</v>
      </c>
      <c r="G41">
        <v>20.3</v>
      </c>
      <c r="H41">
        <v>19.5</v>
      </c>
      <c r="I41">
        <v>17.7</v>
      </c>
    </row>
    <row r="42" spans="1:9" x14ac:dyDescent="0.25">
      <c r="A42">
        <v>40</v>
      </c>
      <c r="B42">
        <v>21.1</v>
      </c>
      <c r="C42">
        <v>18.399999999999999</v>
      </c>
      <c r="D42">
        <v>17.899999999999999</v>
      </c>
      <c r="E42">
        <v>18.8</v>
      </c>
      <c r="F42">
        <v>19.899999999999999</v>
      </c>
      <c r="G42">
        <v>20.100000000000001</v>
      </c>
      <c r="H42">
        <v>19.7</v>
      </c>
      <c r="I42">
        <v>17.600000000000001</v>
      </c>
    </row>
    <row r="43" spans="1:9" x14ac:dyDescent="0.25">
      <c r="A43">
        <v>41</v>
      </c>
      <c r="B43">
        <v>20.8</v>
      </c>
      <c r="C43">
        <v>18.3</v>
      </c>
      <c r="D43">
        <v>17.899999999999999</v>
      </c>
      <c r="E43">
        <v>18.8</v>
      </c>
      <c r="F43">
        <v>20</v>
      </c>
      <c r="G43">
        <v>20.3</v>
      </c>
      <c r="H43">
        <v>19.5</v>
      </c>
      <c r="I43">
        <v>17.5</v>
      </c>
    </row>
    <row r="44" spans="1:9" x14ac:dyDescent="0.25">
      <c r="A44">
        <v>42</v>
      </c>
      <c r="B44">
        <v>21.1</v>
      </c>
      <c r="C44">
        <v>17.899999999999999</v>
      </c>
      <c r="D44">
        <v>17.8</v>
      </c>
      <c r="E44">
        <v>18.8</v>
      </c>
      <c r="F44">
        <v>20.100000000000001</v>
      </c>
      <c r="G44">
        <v>20.399999999999999</v>
      </c>
      <c r="H44">
        <v>19.5</v>
      </c>
      <c r="I44">
        <v>17.5</v>
      </c>
    </row>
    <row r="45" spans="1:9" x14ac:dyDescent="0.25">
      <c r="A45">
        <v>43</v>
      </c>
      <c r="B45">
        <v>20.9</v>
      </c>
      <c r="C45">
        <v>18.2</v>
      </c>
      <c r="D45">
        <v>17.8</v>
      </c>
      <c r="E45">
        <v>18.8</v>
      </c>
      <c r="F45">
        <v>20.100000000000001</v>
      </c>
      <c r="G45">
        <v>20.100000000000001</v>
      </c>
      <c r="H45">
        <v>19.399999999999999</v>
      </c>
      <c r="I45">
        <v>17.5</v>
      </c>
    </row>
    <row r="46" spans="1:9" x14ac:dyDescent="0.25">
      <c r="A46">
        <v>44</v>
      </c>
      <c r="B46">
        <v>21.1</v>
      </c>
      <c r="C46">
        <v>18.399999999999999</v>
      </c>
      <c r="D46">
        <v>18.100000000000001</v>
      </c>
      <c r="E46">
        <v>18.8</v>
      </c>
      <c r="F46">
        <v>19.899999999999999</v>
      </c>
      <c r="G46">
        <v>20.3</v>
      </c>
      <c r="H46">
        <v>19.7</v>
      </c>
      <c r="I46">
        <v>17.7</v>
      </c>
    </row>
    <row r="47" spans="1:9" x14ac:dyDescent="0.25">
      <c r="A47">
        <v>45</v>
      </c>
      <c r="B47">
        <v>20.9</v>
      </c>
      <c r="C47">
        <v>17.899999999999999</v>
      </c>
      <c r="D47">
        <v>17.899999999999999</v>
      </c>
      <c r="E47">
        <v>18.899999999999999</v>
      </c>
      <c r="F47">
        <v>20</v>
      </c>
      <c r="G47">
        <v>20.3</v>
      </c>
      <c r="H47">
        <v>19.5</v>
      </c>
      <c r="I47">
        <v>17.600000000000001</v>
      </c>
    </row>
    <row r="48" spans="1:9" x14ac:dyDescent="0.25">
      <c r="A48">
        <v>46</v>
      </c>
      <c r="B48">
        <v>20.9</v>
      </c>
      <c r="C48">
        <v>18.3</v>
      </c>
      <c r="D48">
        <v>18.100000000000001</v>
      </c>
      <c r="E48">
        <v>18.7</v>
      </c>
      <c r="F48">
        <v>19.899999999999999</v>
      </c>
      <c r="G48">
        <v>20.3</v>
      </c>
      <c r="H48">
        <v>19.8</v>
      </c>
      <c r="I48">
        <v>17.600000000000001</v>
      </c>
    </row>
    <row r="49" spans="1:10" x14ac:dyDescent="0.25">
      <c r="A49">
        <v>47</v>
      </c>
      <c r="B49">
        <v>21.1</v>
      </c>
      <c r="C49">
        <v>18.100000000000001</v>
      </c>
      <c r="D49">
        <v>17.8</v>
      </c>
      <c r="E49">
        <v>18.8</v>
      </c>
      <c r="F49">
        <v>20.100000000000001</v>
      </c>
      <c r="G49">
        <v>20.3</v>
      </c>
      <c r="H49">
        <v>19.7</v>
      </c>
      <c r="I49">
        <v>17.2</v>
      </c>
    </row>
    <row r="50" spans="1:10" x14ac:dyDescent="0.25">
      <c r="A50">
        <v>48</v>
      </c>
      <c r="B50">
        <v>20.8</v>
      </c>
      <c r="C50">
        <v>18.2</v>
      </c>
      <c r="D50">
        <v>18.100000000000001</v>
      </c>
      <c r="E50">
        <v>18.899999999999999</v>
      </c>
      <c r="F50">
        <v>20</v>
      </c>
      <c r="G50">
        <v>20.100000000000001</v>
      </c>
      <c r="H50">
        <v>19.5</v>
      </c>
      <c r="I50">
        <v>17.600000000000001</v>
      </c>
    </row>
    <row r="51" spans="1:10" x14ac:dyDescent="0.25">
      <c r="A51">
        <v>49</v>
      </c>
      <c r="B51">
        <v>21.1</v>
      </c>
      <c r="C51">
        <v>18.3</v>
      </c>
      <c r="D51">
        <v>17.7</v>
      </c>
      <c r="E51">
        <v>18.8</v>
      </c>
      <c r="F51">
        <v>20.100000000000001</v>
      </c>
      <c r="G51">
        <v>20.3</v>
      </c>
      <c r="H51">
        <v>19.7</v>
      </c>
      <c r="I51">
        <v>17.5</v>
      </c>
    </row>
    <row r="52" spans="1:10" x14ac:dyDescent="0.25">
      <c r="A52">
        <v>50</v>
      </c>
      <c r="B52">
        <v>21</v>
      </c>
      <c r="C52">
        <v>18.2</v>
      </c>
      <c r="D52">
        <v>17.8</v>
      </c>
      <c r="E52">
        <v>18.7</v>
      </c>
      <c r="F52">
        <v>20</v>
      </c>
      <c r="G52">
        <v>20.399999999999999</v>
      </c>
      <c r="H52">
        <v>19.7</v>
      </c>
      <c r="I52">
        <v>17.5</v>
      </c>
    </row>
    <row r="53" spans="1:10" x14ac:dyDescent="0.25">
      <c r="A53" t="s">
        <v>19</v>
      </c>
      <c r="B53">
        <f>AVERAGE(B3:B52)</f>
        <v>20.997999999999998</v>
      </c>
      <c r="C53">
        <f t="shared" ref="C53:I53" si="0">AVERAGE(C3:C52)</f>
        <v>18.333999999999996</v>
      </c>
      <c r="D53">
        <f t="shared" si="0"/>
        <v>17.921999999999993</v>
      </c>
      <c r="E53">
        <f t="shared" si="0"/>
        <v>18.823999999999987</v>
      </c>
      <c r="F53">
        <f t="shared" si="0"/>
        <v>19.974</v>
      </c>
      <c r="G53">
        <f t="shared" si="0"/>
        <v>20.317999999999987</v>
      </c>
      <c r="H53">
        <f t="shared" si="0"/>
        <v>19.600000000000009</v>
      </c>
      <c r="I53">
        <f t="shared" si="0"/>
        <v>17.614000000000001</v>
      </c>
      <c r="J53">
        <f>AVERAGE(B53:I53)</f>
        <v>19.197999999999997</v>
      </c>
    </row>
    <row r="54" spans="1:10" x14ac:dyDescent="0.25">
      <c r="A54" t="s">
        <v>20</v>
      </c>
      <c r="B54">
        <f>MEDIAN(B3:B52)</f>
        <v>21</v>
      </c>
      <c r="C54">
        <f t="shared" ref="C54:I54" si="1">MEDIAN(C3:C52)</f>
        <v>18.3</v>
      </c>
      <c r="D54">
        <f t="shared" si="1"/>
        <v>17.899999999999999</v>
      </c>
      <c r="E54">
        <f t="shared" si="1"/>
        <v>18.8</v>
      </c>
      <c r="F54">
        <f t="shared" si="1"/>
        <v>20</v>
      </c>
      <c r="G54">
        <f t="shared" si="1"/>
        <v>20.3</v>
      </c>
      <c r="H54">
        <f t="shared" si="1"/>
        <v>19.5</v>
      </c>
      <c r="I54">
        <f t="shared" si="1"/>
        <v>17.600000000000001</v>
      </c>
      <c r="J54">
        <f>MEDIAN(B54:I54)</f>
        <v>19.149999999999999</v>
      </c>
    </row>
    <row r="55" spans="1:10" x14ac:dyDescent="0.25">
      <c r="A55" t="s">
        <v>21</v>
      </c>
      <c r="B55">
        <f>_xlfn.VAR.P(B3:B52)</f>
        <v>1.25960000000001E-2</v>
      </c>
      <c r="C55">
        <f t="shared" ref="C55:I55" si="2">_xlfn.VAR.P(C3:C52)</f>
        <v>3.304400000000008E-2</v>
      </c>
      <c r="D55">
        <f t="shared" si="2"/>
        <v>2.0516000000000076E-2</v>
      </c>
      <c r="E55">
        <f t="shared" si="2"/>
        <v>4.6239999999999233E-3</v>
      </c>
      <c r="F55">
        <f t="shared" si="2"/>
        <v>1.6324000000000172E-2</v>
      </c>
      <c r="G55">
        <f t="shared" si="2"/>
        <v>1.267599999999984E-2</v>
      </c>
      <c r="H55">
        <f t="shared" si="2"/>
        <v>1.8800000000000028E-2</v>
      </c>
      <c r="I55">
        <f t="shared" si="2"/>
        <v>3.4403999999999907E-2</v>
      </c>
      <c r="J55">
        <f>_xlfn.VAR.P(B55:I55)</f>
        <v>9.1446115000000318E-5</v>
      </c>
    </row>
    <row r="56" spans="1:10" x14ac:dyDescent="0.25">
      <c r="A56" t="s">
        <v>22</v>
      </c>
      <c r="B56">
        <f>MIN(B3:B52)</f>
        <v>20.8</v>
      </c>
      <c r="C56">
        <f t="shared" ref="C56:I56" si="3">MIN(C3:C52)</f>
        <v>17.899999999999999</v>
      </c>
      <c r="D56">
        <f t="shared" si="3"/>
        <v>17.7</v>
      </c>
      <c r="E56">
        <f t="shared" si="3"/>
        <v>18.7</v>
      </c>
      <c r="F56">
        <f t="shared" si="3"/>
        <v>19.5</v>
      </c>
      <c r="G56">
        <f t="shared" si="3"/>
        <v>20</v>
      </c>
      <c r="H56">
        <f t="shared" si="3"/>
        <v>19.399999999999999</v>
      </c>
      <c r="I56">
        <f t="shared" si="3"/>
        <v>17.2</v>
      </c>
      <c r="J56">
        <f>MIN(B56:I56)</f>
        <v>17.2</v>
      </c>
    </row>
    <row r="57" spans="1:10" x14ac:dyDescent="0.25">
      <c r="A57" t="s">
        <v>23</v>
      </c>
      <c r="B57">
        <f>MAX(B3:B52)</f>
        <v>21.2</v>
      </c>
      <c r="C57">
        <f t="shared" ref="C57:I57" si="4">MAX(C3:C52)</f>
        <v>18.7</v>
      </c>
      <c r="D57">
        <f t="shared" si="4"/>
        <v>18.2</v>
      </c>
      <c r="E57">
        <f t="shared" si="4"/>
        <v>18.899999999999999</v>
      </c>
      <c r="F57">
        <f t="shared" si="4"/>
        <v>20.100000000000001</v>
      </c>
      <c r="G57">
        <f t="shared" si="4"/>
        <v>20.5</v>
      </c>
      <c r="H57">
        <f t="shared" si="4"/>
        <v>19.899999999999999</v>
      </c>
      <c r="I57">
        <f t="shared" si="4"/>
        <v>17.899999999999999</v>
      </c>
      <c r="J57">
        <f>MAX(B57:I57)</f>
        <v>21.2</v>
      </c>
    </row>
    <row r="58" spans="1:10" x14ac:dyDescent="0.25">
      <c r="A58" t="s">
        <v>4</v>
      </c>
      <c r="B58">
        <f>_xlfn.STDEV.P(B3:B52)</f>
        <v>0.11223190277278605</v>
      </c>
      <c r="C58">
        <f t="shared" ref="C58:I58" si="5">_xlfn.STDEV.P(C3:C52)</f>
        <v>0.18178008691823228</v>
      </c>
      <c r="D58">
        <f t="shared" si="5"/>
        <v>0.14323407415835129</v>
      </c>
      <c r="E58">
        <f t="shared" si="5"/>
        <v>6.7999999999999436E-2</v>
      </c>
      <c r="F58">
        <f t="shared" si="5"/>
        <v>0.12776541002947617</v>
      </c>
      <c r="G58">
        <f t="shared" si="5"/>
        <v>0.11258774356029985</v>
      </c>
      <c r="H58">
        <f t="shared" si="5"/>
        <v>0.13711309200802099</v>
      </c>
      <c r="I58">
        <f t="shared" si="5"/>
        <v>0.18548315287378503</v>
      </c>
      <c r="J58">
        <f>_xlfn.STDEV.P(B58:I58)</f>
        <v>3.5975350562253573E-2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4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136</v>
      </c>
      <c r="D2">
        <v>83</v>
      </c>
      <c r="E2">
        <v>105</v>
      </c>
      <c r="F2">
        <v>59</v>
      </c>
      <c r="G2">
        <v>74</v>
      </c>
      <c r="H2">
        <v>88</v>
      </c>
      <c r="I2">
        <v>94</v>
      </c>
    </row>
    <row r="3" spans="1:9" x14ac:dyDescent="0.25">
      <c r="A3">
        <v>1</v>
      </c>
      <c r="B3">
        <v>0.6</v>
      </c>
      <c r="C3">
        <v>0.5</v>
      </c>
      <c r="D3">
        <v>0.4</v>
      </c>
      <c r="E3">
        <v>0.2</v>
      </c>
      <c r="F3">
        <v>1</v>
      </c>
      <c r="G3">
        <v>0.7</v>
      </c>
      <c r="H3">
        <v>0.6</v>
      </c>
      <c r="I3">
        <v>0.9</v>
      </c>
    </row>
    <row r="4" spans="1:9" x14ac:dyDescent="0.25">
      <c r="A4">
        <v>2</v>
      </c>
      <c r="B4">
        <v>0.5</v>
      </c>
      <c r="C4">
        <v>0.2</v>
      </c>
      <c r="D4">
        <v>0.4</v>
      </c>
      <c r="E4">
        <v>0.4</v>
      </c>
      <c r="F4">
        <v>0.7</v>
      </c>
      <c r="G4">
        <v>0.6</v>
      </c>
      <c r="H4">
        <v>0.6</v>
      </c>
      <c r="I4">
        <v>0.5</v>
      </c>
    </row>
    <row r="5" spans="1:9" x14ac:dyDescent="0.25">
      <c r="A5">
        <v>3</v>
      </c>
      <c r="B5">
        <v>0.6</v>
      </c>
      <c r="C5">
        <v>0.5</v>
      </c>
      <c r="D5">
        <v>0.6</v>
      </c>
      <c r="E5">
        <v>0.1</v>
      </c>
      <c r="F5">
        <v>1</v>
      </c>
      <c r="G5">
        <v>0.7</v>
      </c>
      <c r="H5">
        <v>0.7</v>
      </c>
      <c r="I5">
        <v>0.6</v>
      </c>
    </row>
    <row r="6" spans="1:9" x14ac:dyDescent="0.25">
      <c r="A6">
        <v>4</v>
      </c>
      <c r="B6">
        <v>0.5</v>
      </c>
      <c r="C6">
        <v>0.4</v>
      </c>
      <c r="D6">
        <v>0.2</v>
      </c>
      <c r="E6">
        <v>0.2</v>
      </c>
      <c r="F6">
        <v>1</v>
      </c>
      <c r="G6">
        <v>0.7</v>
      </c>
      <c r="H6">
        <v>0.6</v>
      </c>
      <c r="I6">
        <v>0.5</v>
      </c>
    </row>
    <row r="7" spans="1:9" x14ac:dyDescent="0.25">
      <c r="A7">
        <v>5</v>
      </c>
      <c r="B7">
        <v>0.6</v>
      </c>
      <c r="C7">
        <v>0.4</v>
      </c>
      <c r="D7">
        <v>0.5</v>
      </c>
      <c r="E7">
        <v>0.4</v>
      </c>
      <c r="F7">
        <v>0.9</v>
      </c>
      <c r="G7">
        <v>0.5</v>
      </c>
      <c r="H7">
        <v>0.5</v>
      </c>
      <c r="I7">
        <v>0.6</v>
      </c>
    </row>
    <row r="8" spans="1:9" x14ac:dyDescent="0.25">
      <c r="A8">
        <v>6</v>
      </c>
      <c r="B8">
        <v>0.5</v>
      </c>
      <c r="C8">
        <v>0.4</v>
      </c>
      <c r="D8">
        <v>0.5</v>
      </c>
      <c r="E8">
        <v>0.2</v>
      </c>
      <c r="F8">
        <v>0.9</v>
      </c>
      <c r="G8">
        <v>0.7</v>
      </c>
      <c r="H8">
        <v>0.7</v>
      </c>
      <c r="I8">
        <v>0.6</v>
      </c>
    </row>
    <row r="9" spans="1:9" x14ac:dyDescent="0.25">
      <c r="A9">
        <v>7</v>
      </c>
      <c r="B9">
        <v>0.5</v>
      </c>
      <c r="C9">
        <v>0.1</v>
      </c>
      <c r="D9">
        <v>0.2</v>
      </c>
      <c r="E9">
        <v>0.4</v>
      </c>
      <c r="F9">
        <v>0.6</v>
      </c>
      <c r="G9">
        <v>0.7</v>
      </c>
      <c r="H9">
        <v>0.5</v>
      </c>
      <c r="I9">
        <v>0.7</v>
      </c>
    </row>
    <row r="10" spans="1:9" x14ac:dyDescent="0.25">
      <c r="A10">
        <v>8</v>
      </c>
      <c r="B10">
        <v>0.6</v>
      </c>
      <c r="C10">
        <v>0.4</v>
      </c>
      <c r="D10">
        <v>0.5</v>
      </c>
      <c r="E10">
        <v>0.2</v>
      </c>
      <c r="F10">
        <v>0.6</v>
      </c>
      <c r="G10">
        <v>0.7</v>
      </c>
      <c r="H10">
        <v>0.6</v>
      </c>
      <c r="I10">
        <v>0.7</v>
      </c>
    </row>
    <row r="11" spans="1:9" x14ac:dyDescent="0.25">
      <c r="A11">
        <v>9</v>
      </c>
      <c r="B11">
        <v>0.5</v>
      </c>
      <c r="C11">
        <v>0.2</v>
      </c>
      <c r="D11">
        <v>0.2</v>
      </c>
      <c r="E11">
        <v>0.2</v>
      </c>
      <c r="F11">
        <v>0.9</v>
      </c>
      <c r="G11">
        <v>0.7</v>
      </c>
      <c r="H11">
        <v>0.5</v>
      </c>
      <c r="I11">
        <v>0.7</v>
      </c>
    </row>
    <row r="12" spans="1:9" x14ac:dyDescent="0.25">
      <c r="A12">
        <v>10</v>
      </c>
      <c r="B12">
        <v>0.5</v>
      </c>
      <c r="C12">
        <v>0.1</v>
      </c>
      <c r="D12">
        <v>0.5</v>
      </c>
      <c r="E12">
        <v>0.2</v>
      </c>
      <c r="F12">
        <v>1</v>
      </c>
      <c r="G12">
        <v>0.7</v>
      </c>
      <c r="H12">
        <v>0.6</v>
      </c>
      <c r="I12">
        <v>0.6</v>
      </c>
    </row>
    <row r="13" spans="1:9" x14ac:dyDescent="0.25">
      <c r="A13">
        <v>11</v>
      </c>
      <c r="B13">
        <v>0.4</v>
      </c>
      <c r="C13">
        <v>0.4</v>
      </c>
      <c r="D13">
        <v>0.4</v>
      </c>
      <c r="E13">
        <v>0.4</v>
      </c>
      <c r="F13">
        <v>0.9</v>
      </c>
      <c r="G13">
        <v>0.7</v>
      </c>
      <c r="H13">
        <v>0.6</v>
      </c>
      <c r="I13">
        <v>0.9</v>
      </c>
    </row>
    <row r="14" spans="1:9" x14ac:dyDescent="0.25">
      <c r="A14">
        <v>12</v>
      </c>
      <c r="B14">
        <v>0.4</v>
      </c>
      <c r="C14">
        <v>0.5</v>
      </c>
      <c r="D14">
        <v>0.4</v>
      </c>
      <c r="E14">
        <v>0.4</v>
      </c>
      <c r="F14">
        <v>0.9</v>
      </c>
      <c r="G14">
        <v>0.5</v>
      </c>
      <c r="H14">
        <v>0.4</v>
      </c>
      <c r="I14">
        <v>1</v>
      </c>
    </row>
    <row r="15" spans="1:9" x14ac:dyDescent="0.25">
      <c r="A15">
        <v>13</v>
      </c>
      <c r="B15">
        <v>0.6</v>
      </c>
      <c r="C15">
        <v>0.6</v>
      </c>
      <c r="D15">
        <v>0.5</v>
      </c>
      <c r="E15">
        <v>0.4</v>
      </c>
      <c r="F15">
        <v>0.6</v>
      </c>
      <c r="G15">
        <v>0.5</v>
      </c>
      <c r="H15">
        <v>0.6</v>
      </c>
      <c r="I15">
        <v>0.9</v>
      </c>
    </row>
    <row r="16" spans="1:9" x14ac:dyDescent="0.25">
      <c r="A16">
        <v>14</v>
      </c>
      <c r="B16">
        <v>0.5</v>
      </c>
      <c r="C16">
        <v>0.6</v>
      </c>
      <c r="D16">
        <v>0.5</v>
      </c>
      <c r="E16">
        <v>0.4</v>
      </c>
      <c r="F16">
        <v>0.7</v>
      </c>
      <c r="G16">
        <v>0.6</v>
      </c>
      <c r="H16">
        <v>0.7</v>
      </c>
      <c r="I16">
        <v>0.7</v>
      </c>
    </row>
    <row r="17" spans="1:9" x14ac:dyDescent="0.25">
      <c r="A17">
        <v>15</v>
      </c>
      <c r="B17">
        <v>0.5</v>
      </c>
      <c r="C17">
        <v>0.4</v>
      </c>
      <c r="D17">
        <v>0.5</v>
      </c>
      <c r="E17">
        <v>0.4</v>
      </c>
      <c r="F17">
        <v>0.7</v>
      </c>
      <c r="G17">
        <v>0.5</v>
      </c>
      <c r="H17">
        <v>0.5</v>
      </c>
      <c r="I17">
        <v>1.1000000000000001</v>
      </c>
    </row>
    <row r="18" spans="1:9" x14ac:dyDescent="0.25">
      <c r="A18">
        <v>16</v>
      </c>
      <c r="B18">
        <v>0.7</v>
      </c>
      <c r="C18">
        <v>0.4</v>
      </c>
      <c r="D18">
        <v>0.4</v>
      </c>
      <c r="E18">
        <v>0.4</v>
      </c>
      <c r="F18">
        <v>0.9</v>
      </c>
      <c r="G18">
        <v>0.7</v>
      </c>
      <c r="H18">
        <v>0.7</v>
      </c>
      <c r="I18">
        <v>0.5</v>
      </c>
    </row>
    <row r="19" spans="1:9" x14ac:dyDescent="0.25">
      <c r="A19">
        <v>17</v>
      </c>
      <c r="B19">
        <v>0.5</v>
      </c>
      <c r="C19">
        <v>0.1</v>
      </c>
      <c r="D19">
        <v>0.4</v>
      </c>
      <c r="E19">
        <v>0.5</v>
      </c>
      <c r="F19">
        <v>0.9</v>
      </c>
      <c r="G19">
        <v>0.7</v>
      </c>
      <c r="H19">
        <v>0.4</v>
      </c>
      <c r="I19">
        <v>0.6</v>
      </c>
    </row>
    <row r="20" spans="1:9" x14ac:dyDescent="0.25">
      <c r="A20">
        <v>18</v>
      </c>
      <c r="B20">
        <v>0.5</v>
      </c>
      <c r="C20">
        <v>0.6</v>
      </c>
      <c r="D20">
        <v>0.5</v>
      </c>
      <c r="E20">
        <v>0.1</v>
      </c>
      <c r="F20">
        <v>0.9</v>
      </c>
      <c r="G20">
        <v>0.7</v>
      </c>
      <c r="H20">
        <v>0.6</v>
      </c>
      <c r="I20">
        <v>0.6</v>
      </c>
    </row>
    <row r="21" spans="1:9" x14ac:dyDescent="0.25">
      <c r="A21">
        <v>19</v>
      </c>
      <c r="B21">
        <v>0.4</v>
      </c>
      <c r="C21">
        <v>0.4</v>
      </c>
      <c r="D21">
        <v>0.5</v>
      </c>
      <c r="E21">
        <v>0.4</v>
      </c>
      <c r="F21">
        <v>0.7</v>
      </c>
      <c r="G21">
        <v>0.5</v>
      </c>
      <c r="H21">
        <v>0.4</v>
      </c>
      <c r="I21">
        <v>1</v>
      </c>
    </row>
    <row r="22" spans="1:9" x14ac:dyDescent="0.25">
      <c r="A22">
        <v>20</v>
      </c>
      <c r="B22">
        <v>0.6</v>
      </c>
      <c r="C22">
        <v>0.5</v>
      </c>
      <c r="D22">
        <v>0.5</v>
      </c>
      <c r="E22">
        <v>0.4</v>
      </c>
      <c r="F22">
        <v>0.6</v>
      </c>
      <c r="G22">
        <v>0.5</v>
      </c>
      <c r="H22">
        <v>0.6</v>
      </c>
      <c r="I22">
        <v>0.7</v>
      </c>
    </row>
    <row r="23" spans="1:9" x14ac:dyDescent="0.25">
      <c r="A23">
        <v>21</v>
      </c>
      <c r="B23">
        <v>0.5</v>
      </c>
      <c r="C23">
        <v>0.6</v>
      </c>
      <c r="D23">
        <v>0.6</v>
      </c>
      <c r="E23">
        <v>0.2</v>
      </c>
      <c r="F23">
        <v>0.7</v>
      </c>
      <c r="G23">
        <v>0.6</v>
      </c>
      <c r="H23">
        <v>0.7</v>
      </c>
      <c r="I23">
        <v>1</v>
      </c>
    </row>
    <row r="24" spans="1:9" x14ac:dyDescent="0.25">
      <c r="A24">
        <v>22</v>
      </c>
      <c r="B24">
        <v>0.4</v>
      </c>
      <c r="C24">
        <v>0</v>
      </c>
      <c r="D24">
        <v>0.4</v>
      </c>
      <c r="E24">
        <v>0.4</v>
      </c>
      <c r="F24">
        <v>0.7</v>
      </c>
      <c r="G24">
        <v>0.6</v>
      </c>
      <c r="H24">
        <v>0.5</v>
      </c>
      <c r="I24">
        <v>0.7</v>
      </c>
    </row>
    <row r="25" spans="1:9" x14ac:dyDescent="0.25">
      <c r="A25">
        <v>23</v>
      </c>
      <c r="B25">
        <v>0.6</v>
      </c>
      <c r="C25">
        <v>0.4</v>
      </c>
      <c r="D25">
        <v>0.4</v>
      </c>
      <c r="E25">
        <v>0.1</v>
      </c>
      <c r="F25">
        <v>0.9</v>
      </c>
      <c r="G25">
        <v>0.7</v>
      </c>
      <c r="H25">
        <v>0.6</v>
      </c>
      <c r="I25">
        <v>0.7</v>
      </c>
    </row>
    <row r="26" spans="1:9" x14ac:dyDescent="0.25">
      <c r="A26">
        <v>24</v>
      </c>
      <c r="B26">
        <v>0.2</v>
      </c>
      <c r="C26">
        <v>0.5</v>
      </c>
      <c r="D26">
        <v>0.5</v>
      </c>
      <c r="E26">
        <v>0.4</v>
      </c>
      <c r="F26">
        <v>0.9</v>
      </c>
      <c r="G26">
        <v>0.5</v>
      </c>
      <c r="H26">
        <v>0.5</v>
      </c>
      <c r="I26">
        <v>0.9</v>
      </c>
    </row>
    <row r="27" spans="1:9" x14ac:dyDescent="0.25">
      <c r="A27">
        <v>25</v>
      </c>
      <c r="B27">
        <v>0.6</v>
      </c>
      <c r="C27">
        <v>0.4</v>
      </c>
      <c r="D27">
        <v>0.4</v>
      </c>
      <c r="E27">
        <v>0.2</v>
      </c>
      <c r="F27">
        <v>0.7</v>
      </c>
      <c r="G27">
        <v>0.6</v>
      </c>
      <c r="H27">
        <v>0.6</v>
      </c>
      <c r="I27">
        <v>0.9</v>
      </c>
    </row>
    <row r="28" spans="1:9" x14ac:dyDescent="0.25">
      <c r="A28">
        <v>26</v>
      </c>
      <c r="B28">
        <v>0.5</v>
      </c>
      <c r="C28">
        <v>0.4</v>
      </c>
      <c r="D28">
        <v>0.2</v>
      </c>
      <c r="E28">
        <v>0.2</v>
      </c>
      <c r="F28">
        <v>0.7</v>
      </c>
      <c r="G28">
        <v>0.6</v>
      </c>
      <c r="H28">
        <v>0.5</v>
      </c>
      <c r="I28">
        <v>1.2</v>
      </c>
    </row>
    <row r="29" spans="1:9" x14ac:dyDescent="0.25">
      <c r="A29">
        <v>27</v>
      </c>
      <c r="B29">
        <v>0.5</v>
      </c>
      <c r="C29">
        <v>0.1</v>
      </c>
      <c r="D29">
        <v>0.5</v>
      </c>
      <c r="E29">
        <v>0.4</v>
      </c>
      <c r="F29">
        <v>0.9</v>
      </c>
      <c r="G29">
        <v>0.6</v>
      </c>
      <c r="H29">
        <v>0.5</v>
      </c>
      <c r="I29">
        <v>0.5</v>
      </c>
    </row>
    <row r="30" spans="1:9" x14ac:dyDescent="0.25">
      <c r="A30">
        <v>28</v>
      </c>
      <c r="B30">
        <v>0.6</v>
      </c>
      <c r="C30">
        <v>0.4</v>
      </c>
      <c r="D30">
        <v>0.4</v>
      </c>
      <c r="E30">
        <v>0.2</v>
      </c>
      <c r="F30">
        <v>0.7</v>
      </c>
      <c r="G30">
        <v>0.6</v>
      </c>
      <c r="H30">
        <v>0.7</v>
      </c>
      <c r="I30">
        <v>0.9</v>
      </c>
    </row>
    <row r="31" spans="1:9" x14ac:dyDescent="0.25">
      <c r="A31">
        <v>29</v>
      </c>
      <c r="B31">
        <v>0.4</v>
      </c>
      <c r="C31">
        <v>0.2</v>
      </c>
      <c r="D31">
        <v>0.4</v>
      </c>
      <c r="E31">
        <v>0.4</v>
      </c>
      <c r="F31">
        <v>0.9</v>
      </c>
      <c r="G31">
        <v>0.6</v>
      </c>
      <c r="H31">
        <v>0.4</v>
      </c>
      <c r="I31">
        <v>0.9</v>
      </c>
    </row>
    <row r="32" spans="1:9" x14ac:dyDescent="0.25">
      <c r="A32">
        <v>30</v>
      </c>
      <c r="B32">
        <v>0.4</v>
      </c>
      <c r="C32">
        <v>0.2</v>
      </c>
      <c r="D32">
        <v>0.5</v>
      </c>
      <c r="E32">
        <v>0.4</v>
      </c>
      <c r="F32">
        <v>0.9</v>
      </c>
      <c r="G32">
        <v>0.6</v>
      </c>
      <c r="H32">
        <v>0.5</v>
      </c>
      <c r="I32">
        <v>0.5</v>
      </c>
    </row>
    <row r="33" spans="1:9" x14ac:dyDescent="0.25">
      <c r="A33">
        <v>31</v>
      </c>
      <c r="B33">
        <v>0.6</v>
      </c>
      <c r="C33">
        <v>0.4</v>
      </c>
      <c r="D33">
        <v>0.4</v>
      </c>
      <c r="E33">
        <v>0.2</v>
      </c>
      <c r="F33">
        <v>0.6</v>
      </c>
      <c r="G33">
        <v>0.7</v>
      </c>
      <c r="H33">
        <v>0.6</v>
      </c>
      <c r="I33">
        <v>0.9</v>
      </c>
    </row>
    <row r="34" spans="1:9" x14ac:dyDescent="0.25">
      <c r="A34">
        <v>32</v>
      </c>
      <c r="B34">
        <v>0.4</v>
      </c>
      <c r="C34">
        <v>0.1</v>
      </c>
      <c r="D34">
        <v>0.5</v>
      </c>
      <c r="E34">
        <v>0.2</v>
      </c>
      <c r="F34">
        <v>0.9</v>
      </c>
      <c r="G34">
        <v>0.7</v>
      </c>
      <c r="H34">
        <v>0.6</v>
      </c>
      <c r="I34">
        <v>0.5</v>
      </c>
    </row>
    <row r="35" spans="1:9" x14ac:dyDescent="0.25">
      <c r="A35">
        <v>33</v>
      </c>
      <c r="B35">
        <v>0.5</v>
      </c>
      <c r="C35">
        <v>0.6</v>
      </c>
      <c r="D35">
        <v>0.4</v>
      </c>
      <c r="E35">
        <v>0.4</v>
      </c>
      <c r="F35">
        <v>0.9</v>
      </c>
      <c r="G35">
        <v>0.5</v>
      </c>
      <c r="H35">
        <v>0.5</v>
      </c>
      <c r="I35">
        <v>0.9</v>
      </c>
    </row>
    <row r="36" spans="1:9" x14ac:dyDescent="0.25">
      <c r="A36">
        <v>34</v>
      </c>
      <c r="B36">
        <v>0.6</v>
      </c>
      <c r="C36">
        <v>0.1</v>
      </c>
      <c r="D36">
        <v>0.4</v>
      </c>
      <c r="E36">
        <v>0.2</v>
      </c>
      <c r="F36">
        <v>0.6</v>
      </c>
      <c r="G36">
        <v>0.7</v>
      </c>
      <c r="H36">
        <v>0.6</v>
      </c>
      <c r="I36">
        <v>0.6</v>
      </c>
    </row>
    <row r="37" spans="1:9" x14ac:dyDescent="0.25">
      <c r="A37">
        <v>35</v>
      </c>
      <c r="B37">
        <v>0.7</v>
      </c>
      <c r="C37">
        <v>0.4</v>
      </c>
      <c r="D37">
        <v>0.4</v>
      </c>
      <c r="E37">
        <v>0.1</v>
      </c>
      <c r="F37">
        <v>0.6</v>
      </c>
      <c r="G37">
        <v>0.7</v>
      </c>
      <c r="H37">
        <v>0.7</v>
      </c>
      <c r="I37">
        <v>0.5</v>
      </c>
    </row>
    <row r="38" spans="1:9" x14ac:dyDescent="0.25">
      <c r="A38">
        <v>36</v>
      </c>
      <c r="B38">
        <v>0.4</v>
      </c>
      <c r="C38">
        <v>0.4</v>
      </c>
      <c r="D38">
        <v>0.6</v>
      </c>
      <c r="E38">
        <v>0.4</v>
      </c>
      <c r="F38">
        <v>0.7</v>
      </c>
      <c r="G38">
        <v>0.5</v>
      </c>
      <c r="H38">
        <v>0.6</v>
      </c>
      <c r="I38">
        <v>0.7</v>
      </c>
    </row>
    <row r="39" spans="1:9" x14ac:dyDescent="0.25">
      <c r="A39">
        <v>37</v>
      </c>
      <c r="B39">
        <v>0.6</v>
      </c>
      <c r="C39">
        <v>0.4</v>
      </c>
      <c r="D39">
        <v>0.5</v>
      </c>
      <c r="E39">
        <v>0.1</v>
      </c>
      <c r="F39">
        <v>0.6</v>
      </c>
      <c r="G39">
        <v>0.7</v>
      </c>
      <c r="H39">
        <v>0.6</v>
      </c>
      <c r="I39">
        <v>0.6</v>
      </c>
    </row>
    <row r="40" spans="1:9" x14ac:dyDescent="0.25">
      <c r="A40">
        <v>38</v>
      </c>
      <c r="B40">
        <v>0.6</v>
      </c>
      <c r="C40">
        <v>0.2</v>
      </c>
      <c r="D40">
        <v>0.5</v>
      </c>
      <c r="E40">
        <v>0.4</v>
      </c>
      <c r="F40">
        <v>0.9</v>
      </c>
      <c r="G40">
        <v>0.7</v>
      </c>
      <c r="H40">
        <v>0.6</v>
      </c>
      <c r="I40">
        <v>0.1</v>
      </c>
    </row>
    <row r="41" spans="1:9" x14ac:dyDescent="0.25">
      <c r="A41">
        <v>39</v>
      </c>
      <c r="B41">
        <v>0.2</v>
      </c>
      <c r="C41">
        <v>0.1</v>
      </c>
      <c r="D41">
        <v>0.5</v>
      </c>
      <c r="E41">
        <v>0.4</v>
      </c>
      <c r="F41">
        <v>0.9</v>
      </c>
      <c r="G41">
        <v>0.6</v>
      </c>
      <c r="H41">
        <v>0.4</v>
      </c>
      <c r="I41">
        <v>0.6</v>
      </c>
    </row>
    <row r="42" spans="1:9" x14ac:dyDescent="0.25">
      <c r="A42">
        <v>40</v>
      </c>
      <c r="B42">
        <v>0.5</v>
      </c>
      <c r="C42">
        <v>0.4</v>
      </c>
      <c r="D42">
        <v>0.7</v>
      </c>
      <c r="E42">
        <v>0.4</v>
      </c>
      <c r="F42">
        <v>0.7</v>
      </c>
      <c r="G42">
        <v>0.6</v>
      </c>
      <c r="H42">
        <v>0.5</v>
      </c>
      <c r="I42">
        <v>0.6</v>
      </c>
    </row>
    <row r="43" spans="1:9" x14ac:dyDescent="0.25">
      <c r="A43">
        <v>41</v>
      </c>
      <c r="B43">
        <v>0.6</v>
      </c>
      <c r="C43">
        <v>0.6</v>
      </c>
      <c r="D43">
        <v>0.2</v>
      </c>
      <c r="E43">
        <v>0.2</v>
      </c>
      <c r="F43">
        <v>1</v>
      </c>
      <c r="G43">
        <v>0.7</v>
      </c>
      <c r="H43">
        <v>0.6</v>
      </c>
      <c r="I43">
        <v>0.6</v>
      </c>
    </row>
    <row r="44" spans="1:9" x14ac:dyDescent="0.25">
      <c r="A44">
        <v>42</v>
      </c>
      <c r="B44">
        <v>0.6</v>
      </c>
      <c r="C44">
        <v>0.5</v>
      </c>
      <c r="D44">
        <v>0.5</v>
      </c>
      <c r="E44">
        <v>0.2</v>
      </c>
      <c r="F44">
        <v>0.7</v>
      </c>
      <c r="G44">
        <v>0.6</v>
      </c>
      <c r="H44">
        <v>0.6</v>
      </c>
      <c r="I44">
        <v>0.5</v>
      </c>
    </row>
    <row r="45" spans="1:9" x14ac:dyDescent="0.25">
      <c r="A45">
        <v>43</v>
      </c>
      <c r="B45">
        <v>0.4</v>
      </c>
      <c r="C45">
        <v>0.5</v>
      </c>
      <c r="D45">
        <v>0.4</v>
      </c>
      <c r="E45">
        <v>0.4</v>
      </c>
      <c r="F45">
        <v>1.1000000000000001</v>
      </c>
      <c r="G45">
        <v>0.6</v>
      </c>
      <c r="H45">
        <v>0.5</v>
      </c>
      <c r="I45">
        <v>0.5</v>
      </c>
    </row>
    <row r="46" spans="1:9" x14ac:dyDescent="0.25">
      <c r="A46">
        <v>44</v>
      </c>
      <c r="B46">
        <v>0.6</v>
      </c>
      <c r="C46">
        <v>0.4</v>
      </c>
      <c r="D46">
        <v>0.1</v>
      </c>
      <c r="E46">
        <v>0.2</v>
      </c>
      <c r="F46">
        <v>0.9</v>
      </c>
      <c r="G46">
        <v>0.6</v>
      </c>
      <c r="H46">
        <v>0.5</v>
      </c>
      <c r="I46">
        <v>1</v>
      </c>
    </row>
    <row r="47" spans="1:9" x14ac:dyDescent="0.25">
      <c r="A47">
        <v>45</v>
      </c>
      <c r="B47">
        <v>0.6</v>
      </c>
      <c r="C47">
        <v>0.2</v>
      </c>
      <c r="D47">
        <v>0.2</v>
      </c>
      <c r="E47">
        <v>0.4</v>
      </c>
      <c r="F47">
        <v>0.6</v>
      </c>
      <c r="G47">
        <v>0.7</v>
      </c>
      <c r="H47">
        <v>0.6</v>
      </c>
      <c r="I47">
        <v>0.5</v>
      </c>
    </row>
    <row r="48" spans="1:9" x14ac:dyDescent="0.25">
      <c r="A48">
        <v>46</v>
      </c>
      <c r="B48">
        <v>0.4</v>
      </c>
      <c r="C48">
        <v>0.2</v>
      </c>
      <c r="D48">
        <v>0.6</v>
      </c>
      <c r="E48">
        <v>0.4</v>
      </c>
      <c r="F48">
        <v>0.9</v>
      </c>
      <c r="G48">
        <v>0.7</v>
      </c>
      <c r="H48">
        <v>0.5</v>
      </c>
      <c r="I48">
        <v>0.5</v>
      </c>
    </row>
    <row r="49" spans="1:10" x14ac:dyDescent="0.25">
      <c r="A49">
        <v>47</v>
      </c>
      <c r="B49">
        <v>0.5</v>
      </c>
      <c r="C49">
        <v>0.4</v>
      </c>
      <c r="D49">
        <v>0.6</v>
      </c>
      <c r="E49">
        <v>0.2</v>
      </c>
      <c r="F49">
        <v>0.6</v>
      </c>
      <c r="G49">
        <v>0.6</v>
      </c>
      <c r="H49">
        <v>0.6</v>
      </c>
      <c r="I49">
        <v>0.6</v>
      </c>
    </row>
    <row r="50" spans="1:10" x14ac:dyDescent="0.25">
      <c r="A50">
        <v>48</v>
      </c>
      <c r="B50">
        <v>0.5</v>
      </c>
      <c r="C50">
        <v>0.5</v>
      </c>
      <c r="D50">
        <v>0.5</v>
      </c>
      <c r="E50">
        <v>0.2</v>
      </c>
      <c r="F50">
        <v>0.9</v>
      </c>
      <c r="G50">
        <v>0.7</v>
      </c>
      <c r="H50">
        <v>0.7</v>
      </c>
      <c r="I50">
        <v>0.4</v>
      </c>
    </row>
    <row r="51" spans="1:10" x14ac:dyDescent="0.25">
      <c r="A51">
        <v>49</v>
      </c>
      <c r="B51">
        <v>0.6</v>
      </c>
      <c r="C51">
        <v>0.4</v>
      </c>
      <c r="D51">
        <v>0.2</v>
      </c>
      <c r="E51">
        <v>0.2</v>
      </c>
      <c r="F51">
        <v>1</v>
      </c>
      <c r="G51">
        <v>0.7</v>
      </c>
      <c r="H51">
        <v>0.6</v>
      </c>
      <c r="I51">
        <v>0.7</v>
      </c>
    </row>
    <row r="52" spans="1:10" x14ac:dyDescent="0.25">
      <c r="A52">
        <v>50</v>
      </c>
      <c r="B52">
        <v>0.6</v>
      </c>
      <c r="C52">
        <v>0.4</v>
      </c>
      <c r="D52">
        <v>0.2</v>
      </c>
      <c r="E52">
        <v>0.2</v>
      </c>
      <c r="F52">
        <v>1</v>
      </c>
      <c r="G52">
        <v>0.7</v>
      </c>
      <c r="H52">
        <v>0.6</v>
      </c>
      <c r="I52">
        <v>0.6</v>
      </c>
    </row>
    <row r="53" spans="1:10" x14ac:dyDescent="0.25">
      <c r="A53" t="s">
        <v>19</v>
      </c>
      <c r="B53">
        <f>AVERAGE(B3:B52)</f>
        <v>0.51400000000000012</v>
      </c>
      <c r="C53">
        <f t="shared" ref="C53:I53" si="0">AVERAGE(C3:C52)</f>
        <v>0.36199999999999988</v>
      </c>
      <c r="D53">
        <f t="shared" si="0"/>
        <v>0.42599999999999999</v>
      </c>
      <c r="E53">
        <f t="shared" si="0"/>
        <v>0.29199999999999998</v>
      </c>
      <c r="F53">
        <f t="shared" si="0"/>
        <v>0.80999999999999983</v>
      </c>
      <c r="G53">
        <f t="shared" si="0"/>
        <v>0.63200000000000001</v>
      </c>
      <c r="H53">
        <f t="shared" si="0"/>
        <v>0.56800000000000017</v>
      </c>
      <c r="I53">
        <f t="shared" si="0"/>
        <v>0.69</v>
      </c>
      <c r="J53">
        <f>AVERAGE(B53:I53)</f>
        <v>0.53675000000000006</v>
      </c>
    </row>
    <row r="54" spans="1:10" x14ac:dyDescent="0.25">
      <c r="A54" t="s">
        <v>20</v>
      </c>
      <c r="B54">
        <f>MEDIAN(B3:B52)</f>
        <v>0.5</v>
      </c>
      <c r="C54">
        <f t="shared" ref="C54:I54" si="1">MEDIAN(C3:C52)</f>
        <v>0.4</v>
      </c>
      <c r="D54">
        <f t="shared" si="1"/>
        <v>0.45</v>
      </c>
      <c r="E54">
        <f t="shared" si="1"/>
        <v>0.30000000000000004</v>
      </c>
      <c r="F54">
        <f t="shared" si="1"/>
        <v>0.9</v>
      </c>
      <c r="G54">
        <f t="shared" si="1"/>
        <v>0.64999999999999991</v>
      </c>
      <c r="H54">
        <f t="shared" si="1"/>
        <v>0.6</v>
      </c>
      <c r="I54">
        <f t="shared" si="1"/>
        <v>0.6</v>
      </c>
      <c r="J54">
        <f>MEDIAN(B54:I54)</f>
        <v>0.55000000000000004</v>
      </c>
    </row>
    <row r="55" spans="1:10" x14ac:dyDescent="0.25">
      <c r="A55" t="s">
        <v>21</v>
      </c>
      <c r="B55">
        <f>_xlfn.VAR.P(B3:B52)</f>
        <v>1.0803999999999769E-2</v>
      </c>
      <c r="C55">
        <f t="shared" ref="C55:I55" si="2">_xlfn.VAR.P(C3:C52)</f>
        <v>2.6356000000000129E-2</v>
      </c>
      <c r="D55">
        <f t="shared" si="2"/>
        <v>1.7123999999999934E-2</v>
      </c>
      <c r="E55">
        <f t="shared" si="2"/>
        <v>1.3536000000000069E-2</v>
      </c>
      <c r="F55">
        <f t="shared" si="2"/>
        <v>2.1699999999999817E-2</v>
      </c>
      <c r="G55">
        <f t="shared" si="2"/>
        <v>5.7759999999997032E-3</v>
      </c>
      <c r="H55">
        <f t="shared" si="2"/>
        <v>7.3759999999997031E-3</v>
      </c>
      <c r="I55">
        <f t="shared" si="2"/>
        <v>4.289999999999982E-2</v>
      </c>
      <c r="J55">
        <f>_xlfn.VAR.P(B55:I55)</f>
        <v>1.297483097500011E-4</v>
      </c>
    </row>
    <row r="56" spans="1:10" x14ac:dyDescent="0.25">
      <c r="A56" t="s">
        <v>22</v>
      </c>
      <c r="B56">
        <f>MIN(B3:B52)</f>
        <v>0.2</v>
      </c>
      <c r="C56">
        <f t="shared" ref="C56:I56" si="3">MIN(C3:C52)</f>
        <v>0</v>
      </c>
      <c r="D56">
        <f t="shared" si="3"/>
        <v>0.1</v>
      </c>
      <c r="E56">
        <f t="shared" si="3"/>
        <v>0.1</v>
      </c>
      <c r="F56">
        <f t="shared" si="3"/>
        <v>0.6</v>
      </c>
      <c r="G56">
        <f t="shared" si="3"/>
        <v>0.5</v>
      </c>
      <c r="H56">
        <f t="shared" si="3"/>
        <v>0.4</v>
      </c>
      <c r="I56">
        <f t="shared" si="3"/>
        <v>0.1</v>
      </c>
      <c r="J56">
        <f>MIN(B56:I56)</f>
        <v>0</v>
      </c>
    </row>
    <row r="57" spans="1:10" x14ac:dyDescent="0.25">
      <c r="A57" t="s">
        <v>23</v>
      </c>
      <c r="B57">
        <f>MAX(B3:B52)</f>
        <v>0.7</v>
      </c>
      <c r="C57">
        <f t="shared" ref="C57:I57" si="4">MAX(C3:C52)</f>
        <v>0.6</v>
      </c>
      <c r="D57">
        <f t="shared" si="4"/>
        <v>0.7</v>
      </c>
      <c r="E57">
        <f t="shared" si="4"/>
        <v>0.5</v>
      </c>
      <c r="F57">
        <f t="shared" si="4"/>
        <v>1.1000000000000001</v>
      </c>
      <c r="G57">
        <f t="shared" si="4"/>
        <v>0.7</v>
      </c>
      <c r="H57">
        <f t="shared" si="4"/>
        <v>0.7</v>
      </c>
      <c r="I57">
        <f t="shared" si="4"/>
        <v>1.2</v>
      </c>
      <c r="J57">
        <f>MAX(B57:I57)</f>
        <v>1.2</v>
      </c>
    </row>
    <row r="58" spans="1:10" x14ac:dyDescent="0.25">
      <c r="A58" t="s">
        <v>4</v>
      </c>
      <c r="B58">
        <f>_xlfn.STDEV.P(B3:B52)</f>
        <v>0.10394229168148915</v>
      </c>
      <c r="C58">
        <f t="shared" ref="C58:I58" si="5">_xlfn.STDEV.P(C3:C52)</f>
        <v>0.16234531098864582</v>
      </c>
      <c r="D58">
        <f t="shared" si="5"/>
        <v>0.13085870242364447</v>
      </c>
      <c r="E58">
        <f t="shared" si="5"/>
        <v>0.1163443165779922</v>
      </c>
      <c r="F58">
        <f t="shared" si="5"/>
        <v>0.14730919862656172</v>
      </c>
      <c r="G58">
        <f t="shared" si="5"/>
        <v>7.5999999999998041E-2</v>
      </c>
      <c r="H58">
        <f t="shared" si="5"/>
        <v>8.5883642214333825E-2</v>
      </c>
      <c r="I58">
        <f t="shared" si="5"/>
        <v>0.20712315177207935</v>
      </c>
      <c r="J58">
        <f>_xlfn.STDEV.P(B58:I58)</f>
        <v>4.0325693030192983E-2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136</v>
      </c>
      <c r="D2">
        <v>83</v>
      </c>
      <c r="E2">
        <v>105</v>
      </c>
      <c r="F2">
        <v>59</v>
      </c>
      <c r="G2">
        <v>74</v>
      </c>
      <c r="H2">
        <v>88</v>
      </c>
      <c r="I2">
        <v>94</v>
      </c>
    </row>
    <row r="3" spans="1:9" x14ac:dyDescent="0.25">
      <c r="A3">
        <v>1</v>
      </c>
      <c r="B3">
        <v>21</v>
      </c>
      <c r="C3">
        <v>20.5</v>
      </c>
      <c r="D3">
        <v>19.5</v>
      </c>
      <c r="E3">
        <v>19.7</v>
      </c>
      <c r="F3">
        <v>20.100000000000001</v>
      </c>
      <c r="G3">
        <v>19.8</v>
      </c>
      <c r="H3">
        <v>19.3</v>
      </c>
      <c r="I3">
        <v>19.2</v>
      </c>
    </row>
    <row r="4" spans="1:9" x14ac:dyDescent="0.25">
      <c r="A4">
        <v>2</v>
      </c>
      <c r="B4">
        <v>20.9</v>
      </c>
      <c r="C4">
        <v>20.5</v>
      </c>
      <c r="D4">
        <v>19.5</v>
      </c>
      <c r="E4">
        <v>19.8</v>
      </c>
      <c r="F4">
        <v>20.5</v>
      </c>
      <c r="G4">
        <v>19.8</v>
      </c>
      <c r="H4">
        <v>19.2</v>
      </c>
      <c r="I4">
        <v>18.8</v>
      </c>
    </row>
    <row r="5" spans="1:9" x14ac:dyDescent="0.25">
      <c r="A5">
        <v>3</v>
      </c>
      <c r="B5">
        <v>21.1</v>
      </c>
      <c r="C5">
        <v>20.399999999999999</v>
      </c>
      <c r="D5">
        <v>19.5</v>
      </c>
      <c r="E5">
        <v>19.5</v>
      </c>
      <c r="F5">
        <v>20.100000000000001</v>
      </c>
      <c r="G5">
        <v>19.899999999999999</v>
      </c>
      <c r="H5">
        <v>19.3</v>
      </c>
      <c r="I5">
        <v>19</v>
      </c>
    </row>
    <row r="6" spans="1:9" x14ac:dyDescent="0.25">
      <c r="A6">
        <v>4</v>
      </c>
      <c r="B6">
        <v>21.1</v>
      </c>
      <c r="C6">
        <v>20.3</v>
      </c>
      <c r="D6">
        <v>19.3</v>
      </c>
      <c r="E6">
        <v>19.7</v>
      </c>
      <c r="F6">
        <v>20.3</v>
      </c>
      <c r="G6">
        <v>19.899999999999999</v>
      </c>
      <c r="H6">
        <v>19.399999999999999</v>
      </c>
      <c r="I6">
        <v>18.899999999999999</v>
      </c>
    </row>
    <row r="7" spans="1:9" x14ac:dyDescent="0.25">
      <c r="A7">
        <v>5</v>
      </c>
      <c r="B7">
        <v>21.4</v>
      </c>
      <c r="C7">
        <v>20.3</v>
      </c>
      <c r="D7">
        <v>19.3</v>
      </c>
      <c r="E7">
        <v>19.8</v>
      </c>
      <c r="F7">
        <v>20.399999999999999</v>
      </c>
      <c r="G7">
        <v>20</v>
      </c>
      <c r="H7">
        <v>19.399999999999999</v>
      </c>
      <c r="I7">
        <v>18.8</v>
      </c>
    </row>
    <row r="8" spans="1:9" x14ac:dyDescent="0.25">
      <c r="A8">
        <v>6</v>
      </c>
      <c r="B8">
        <v>21.2</v>
      </c>
      <c r="C8">
        <v>20.3</v>
      </c>
      <c r="D8">
        <v>19.5</v>
      </c>
      <c r="E8">
        <v>19.8</v>
      </c>
      <c r="F8">
        <v>20.100000000000001</v>
      </c>
      <c r="G8">
        <v>19.899999999999999</v>
      </c>
      <c r="H8">
        <v>19.399999999999999</v>
      </c>
      <c r="I8">
        <v>18.899999999999999</v>
      </c>
    </row>
    <row r="9" spans="1:9" x14ac:dyDescent="0.25">
      <c r="A9">
        <v>7</v>
      </c>
      <c r="B9">
        <v>20.9</v>
      </c>
      <c r="C9">
        <v>20.3</v>
      </c>
      <c r="D9">
        <v>19.5</v>
      </c>
      <c r="E9">
        <v>19.8</v>
      </c>
      <c r="F9">
        <v>20.5</v>
      </c>
      <c r="G9">
        <v>19.7</v>
      </c>
      <c r="H9">
        <v>19</v>
      </c>
      <c r="I9">
        <v>19</v>
      </c>
    </row>
    <row r="10" spans="1:9" x14ac:dyDescent="0.25">
      <c r="A10">
        <v>8</v>
      </c>
      <c r="B10">
        <v>20.9</v>
      </c>
      <c r="C10">
        <v>20.399999999999999</v>
      </c>
      <c r="D10">
        <v>19.5</v>
      </c>
      <c r="E10">
        <v>19.899999999999999</v>
      </c>
      <c r="F10">
        <v>20.399999999999999</v>
      </c>
      <c r="G10">
        <v>19.899999999999999</v>
      </c>
      <c r="H10">
        <v>19.3</v>
      </c>
      <c r="I10">
        <v>18.7</v>
      </c>
    </row>
    <row r="11" spans="1:9" x14ac:dyDescent="0.25">
      <c r="A11">
        <v>9</v>
      </c>
      <c r="B11">
        <v>21.1</v>
      </c>
      <c r="C11">
        <v>20.399999999999999</v>
      </c>
      <c r="D11">
        <v>19.7</v>
      </c>
      <c r="E11">
        <v>19.8</v>
      </c>
      <c r="F11">
        <v>20.100000000000001</v>
      </c>
      <c r="G11">
        <v>19.7</v>
      </c>
      <c r="H11">
        <v>19.399999999999999</v>
      </c>
      <c r="I11">
        <v>18.899999999999999</v>
      </c>
    </row>
    <row r="12" spans="1:9" x14ac:dyDescent="0.25">
      <c r="A12">
        <v>10</v>
      </c>
      <c r="B12">
        <v>20.9</v>
      </c>
      <c r="C12">
        <v>20</v>
      </c>
      <c r="D12">
        <v>19.5</v>
      </c>
      <c r="E12">
        <v>19.8</v>
      </c>
      <c r="F12">
        <v>20.5</v>
      </c>
      <c r="G12">
        <v>19.8</v>
      </c>
      <c r="H12">
        <v>19.2</v>
      </c>
      <c r="I12">
        <v>18.8</v>
      </c>
    </row>
    <row r="13" spans="1:9" x14ac:dyDescent="0.25">
      <c r="A13">
        <v>11</v>
      </c>
      <c r="B13">
        <v>21.1</v>
      </c>
      <c r="C13">
        <v>20.3</v>
      </c>
      <c r="D13">
        <v>19.5</v>
      </c>
      <c r="E13">
        <v>19.7</v>
      </c>
      <c r="F13">
        <v>20.100000000000001</v>
      </c>
      <c r="G13">
        <v>19.8</v>
      </c>
      <c r="H13">
        <v>19.399999999999999</v>
      </c>
      <c r="I13">
        <v>19.2</v>
      </c>
    </row>
    <row r="14" spans="1:9" x14ac:dyDescent="0.25">
      <c r="A14">
        <v>12</v>
      </c>
      <c r="B14">
        <v>21</v>
      </c>
      <c r="C14">
        <v>20.399999999999999</v>
      </c>
      <c r="D14">
        <v>19.7</v>
      </c>
      <c r="E14">
        <v>19.8</v>
      </c>
      <c r="F14">
        <v>20.399999999999999</v>
      </c>
      <c r="G14">
        <v>19.8</v>
      </c>
      <c r="H14">
        <v>19.2</v>
      </c>
      <c r="I14">
        <v>18.8</v>
      </c>
    </row>
    <row r="15" spans="1:9" x14ac:dyDescent="0.25">
      <c r="A15">
        <v>13</v>
      </c>
      <c r="B15">
        <v>21.2</v>
      </c>
      <c r="C15">
        <v>20.399999999999999</v>
      </c>
      <c r="D15">
        <v>19.5</v>
      </c>
      <c r="E15">
        <v>19.7</v>
      </c>
      <c r="F15">
        <v>20.3</v>
      </c>
      <c r="G15">
        <v>19.899999999999999</v>
      </c>
      <c r="H15">
        <v>19.399999999999999</v>
      </c>
      <c r="I15">
        <v>18.8</v>
      </c>
    </row>
    <row r="16" spans="1:9" x14ac:dyDescent="0.25">
      <c r="A16">
        <v>14</v>
      </c>
      <c r="B16">
        <v>21.2</v>
      </c>
      <c r="C16">
        <v>20.399999999999999</v>
      </c>
      <c r="D16">
        <v>19.5</v>
      </c>
      <c r="E16">
        <v>19.7</v>
      </c>
      <c r="F16">
        <v>20</v>
      </c>
      <c r="G16">
        <v>19.899999999999999</v>
      </c>
      <c r="H16">
        <v>19.3</v>
      </c>
      <c r="I16">
        <v>19</v>
      </c>
    </row>
    <row r="17" spans="1:9" x14ac:dyDescent="0.25">
      <c r="A17">
        <v>15</v>
      </c>
      <c r="B17">
        <v>20.9</v>
      </c>
      <c r="C17">
        <v>20.5</v>
      </c>
      <c r="D17">
        <v>19.7</v>
      </c>
      <c r="E17">
        <v>19.8</v>
      </c>
      <c r="F17">
        <v>20.399999999999999</v>
      </c>
      <c r="G17">
        <v>19.8</v>
      </c>
      <c r="H17">
        <v>19.3</v>
      </c>
      <c r="I17">
        <v>18.899999999999999</v>
      </c>
    </row>
    <row r="18" spans="1:9" x14ac:dyDescent="0.25">
      <c r="A18">
        <v>16</v>
      </c>
      <c r="B18">
        <v>21.2</v>
      </c>
      <c r="C18">
        <v>20.399999999999999</v>
      </c>
      <c r="D18">
        <v>19.399999999999999</v>
      </c>
      <c r="E18">
        <v>19.7</v>
      </c>
      <c r="F18">
        <v>20.100000000000001</v>
      </c>
      <c r="G18">
        <v>19.899999999999999</v>
      </c>
      <c r="H18">
        <v>19.3</v>
      </c>
      <c r="I18">
        <v>18.8</v>
      </c>
    </row>
    <row r="19" spans="1:9" x14ac:dyDescent="0.25">
      <c r="A19">
        <v>17</v>
      </c>
      <c r="B19">
        <v>21.2</v>
      </c>
      <c r="C19">
        <v>20.3</v>
      </c>
      <c r="D19">
        <v>19.7</v>
      </c>
      <c r="E19">
        <v>19.8</v>
      </c>
      <c r="F19">
        <v>20.100000000000001</v>
      </c>
      <c r="G19">
        <v>19.899999999999999</v>
      </c>
      <c r="H19">
        <v>19.3</v>
      </c>
      <c r="I19">
        <v>18.8</v>
      </c>
    </row>
    <row r="20" spans="1:9" x14ac:dyDescent="0.25">
      <c r="A20">
        <v>18</v>
      </c>
      <c r="B20">
        <v>21.2</v>
      </c>
      <c r="C20">
        <v>20</v>
      </c>
      <c r="D20">
        <v>19.3</v>
      </c>
      <c r="E20">
        <v>19.899999999999999</v>
      </c>
      <c r="F20">
        <v>20.399999999999999</v>
      </c>
      <c r="G20">
        <v>20</v>
      </c>
      <c r="H20">
        <v>19.2</v>
      </c>
      <c r="I20">
        <v>18.8</v>
      </c>
    </row>
    <row r="21" spans="1:9" x14ac:dyDescent="0.25">
      <c r="A21">
        <v>19</v>
      </c>
      <c r="B21">
        <v>21.2</v>
      </c>
      <c r="C21">
        <v>20.5</v>
      </c>
      <c r="D21">
        <v>19.399999999999999</v>
      </c>
      <c r="E21">
        <v>19.5</v>
      </c>
      <c r="F21">
        <v>20.3</v>
      </c>
      <c r="G21">
        <v>19.899999999999999</v>
      </c>
      <c r="H21">
        <v>19.5</v>
      </c>
      <c r="I21">
        <v>18.8</v>
      </c>
    </row>
    <row r="22" spans="1:9" x14ac:dyDescent="0.25">
      <c r="A22">
        <v>20</v>
      </c>
      <c r="B22">
        <v>21.1</v>
      </c>
      <c r="C22">
        <v>20.5</v>
      </c>
      <c r="D22">
        <v>19.5</v>
      </c>
      <c r="E22">
        <v>19.899999999999999</v>
      </c>
      <c r="F22">
        <v>20.5</v>
      </c>
      <c r="G22">
        <v>19.8</v>
      </c>
      <c r="H22">
        <v>19.2</v>
      </c>
      <c r="I22">
        <v>18.600000000000001</v>
      </c>
    </row>
    <row r="23" spans="1:9" x14ac:dyDescent="0.25">
      <c r="A23">
        <v>21</v>
      </c>
      <c r="B23">
        <v>20.9</v>
      </c>
      <c r="C23">
        <v>20.100000000000001</v>
      </c>
      <c r="D23">
        <v>19.5</v>
      </c>
      <c r="E23">
        <v>19.8</v>
      </c>
      <c r="F23">
        <v>20.3</v>
      </c>
      <c r="G23">
        <v>19.8</v>
      </c>
      <c r="H23">
        <v>19</v>
      </c>
      <c r="I23">
        <v>19</v>
      </c>
    </row>
    <row r="24" spans="1:9" x14ac:dyDescent="0.25">
      <c r="A24">
        <v>22</v>
      </c>
      <c r="B24">
        <v>21</v>
      </c>
      <c r="C24">
        <v>20.399999999999999</v>
      </c>
      <c r="D24">
        <v>19.3</v>
      </c>
      <c r="E24">
        <v>19.7</v>
      </c>
      <c r="F24">
        <v>20.399999999999999</v>
      </c>
      <c r="G24">
        <v>19.899999999999999</v>
      </c>
      <c r="H24">
        <v>19.399999999999999</v>
      </c>
      <c r="I24">
        <v>18.8</v>
      </c>
    </row>
    <row r="25" spans="1:9" x14ac:dyDescent="0.25">
      <c r="A25">
        <v>23</v>
      </c>
      <c r="B25">
        <v>21.4</v>
      </c>
      <c r="C25">
        <v>20.399999999999999</v>
      </c>
      <c r="D25">
        <v>19.5</v>
      </c>
      <c r="E25">
        <v>19.8</v>
      </c>
      <c r="F25">
        <v>20.399999999999999</v>
      </c>
      <c r="G25">
        <v>19.7</v>
      </c>
      <c r="H25">
        <v>19.3</v>
      </c>
      <c r="I25">
        <v>18.899999999999999</v>
      </c>
    </row>
    <row r="26" spans="1:9" x14ac:dyDescent="0.25">
      <c r="A26">
        <v>24</v>
      </c>
      <c r="B26">
        <v>21.1</v>
      </c>
      <c r="C26">
        <v>20.5</v>
      </c>
      <c r="D26">
        <v>19.5</v>
      </c>
      <c r="E26">
        <v>19.8</v>
      </c>
      <c r="F26">
        <v>20.3</v>
      </c>
      <c r="G26">
        <v>19.8</v>
      </c>
      <c r="H26">
        <v>19.3</v>
      </c>
      <c r="I26">
        <v>18.899999999999999</v>
      </c>
    </row>
    <row r="27" spans="1:9" x14ac:dyDescent="0.25">
      <c r="A27">
        <v>25</v>
      </c>
      <c r="B27">
        <v>21.1</v>
      </c>
      <c r="C27">
        <v>20.399999999999999</v>
      </c>
      <c r="D27">
        <v>19.5</v>
      </c>
      <c r="E27">
        <v>19.7</v>
      </c>
      <c r="F27">
        <v>20</v>
      </c>
      <c r="G27">
        <v>19.899999999999999</v>
      </c>
      <c r="H27">
        <v>19.399999999999999</v>
      </c>
      <c r="I27">
        <v>18.899999999999999</v>
      </c>
    </row>
    <row r="28" spans="1:9" x14ac:dyDescent="0.25">
      <c r="A28">
        <v>26</v>
      </c>
      <c r="B28">
        <v>21</v>
      </c>
      <c r="C28">
        <v>20.5</v>
      </c>
      <c r="D28">
        <v>19.399999999999999</v>
      </c>
      <c r="E28">
        <v>19.8</v>
      </c>
      <c r="F28">
        <v>20.399999999999999</v>
      </c>
      <c r="G28">
        <v>19.7</v>
      </c>
      <c r="H28">
        <v>19.3</v>
      </c>
      <c r="I28">
        <v>18.8</v>
      </c>
    </row>
    <row r="29" spans="1:9" x14ac:dyDescent="0.25">
      <c r="A29">
        <v>27</v>
      </c>
      <c r="B29">
        <v>21.1</v>
      </c>
      <c r="C29">
        <v>20</v>
      </c>
      <c r="D29">
        <v>19.399999999999999</v>
      </c>
      <c r="E29">
        <v>19.8</v>
      </c>
      <c r="F29">
        <v>20.3</v>
      </c>
      <c r="G29">
        <v>19.8</v>
      </c>
      <c r="H29">
        <v>19.2</v>
      </c>
      <c r="I29">
        <v>18.600000000000001</v>
      </c>
    </row>
    <row r="30" spans="1:9" x14ac:dyDescent="0.25">
      <c r="A30">
        <v>28</v>
      </c>
      <c r="B30">
        <v>21.1</v>
      </c>
      <c r="C30">
        <v>20.5</v>
      </c>
      <c r="D30">
        <v>19.7</v>
      </c>
      <c r="E30">
        <v>19.8</v>
      </c>
      <c r="F30">
        <v>20.100000000000001</v>
      </c>
      <c r="G30">
        <v>19.8</v>
      </c>
      <c r="H30">
        <v>19.3</v>
      </c>
      <c r="I30">
        <v>19</v>
      </c>
    </row>
    <row r="31" spans="1:9" x14ac:dyDescent="0.25">
      <c r="A31">
        <v>29</v>
      </c>
      <c r="B31">
        <v>21</v>
      </c>
      <c r="C31">
        <v>20.399999999999999</v>
      </c>
      <c r="D31">
        <v>19.399999999999999</v>
      </c>
      <c r="E31">
        <v>19.7</v>
      </c>
      <c r="F31">
        <v>20.100000000000001</v>
      </c>
      <c r="G31">
        <v>19.899999999999999</v>
      </c>
      <c r="H31">
        <v>19.3</v>
      </c>
      <c r="I31">
        <v>18.899999999999999</v>
      </c>
    </row>
    <row r="32" spans="1:9" x14ac:dyDescent="0.25">
      <c r="A32">
        <v>30</v>
      </c>
      <c r="B32">
        <v>21</v>
      </c>
      <c r="C32">
        <v>20.399999999999999</v>
      </c>
      <c r="D32">
        <v>19.5</v>
      </c>
      <c r="E32">
        <v>19.899999999999999</v>
      </c>
      <c r="F32">
        <v>20.5</v>
      </c>
      <c r="G32">
        <v>19.7</v>
      </c>
      <c r="H32">
        <v>19.2</v>
      </c>
      <c r="I32">
        <v>19</v>
      </c>
    </row>
    <row r="33" spans="1:9" x14ac:dyDescent="0.25">
      <c r="A33">
        <v>31</v>
      </c>
      <c r="B33">
        <v>21.1</v>
      </c>
      <c r="C33">
        <v>20.5</v>
      </c>
      <c r="D33">
        <v>19.399999999999999</v>
      </c>
      <c r="E33">
        <v>19.7</v>
      </c>
      <c r="F33">
        <v>20.399999999999999</v>
      </c>
      <c r="G33">
        <v>19.899999999999999</v>
      </c>
      <c r="H33">
        <v>19.399999999999999</v>
      </c>
      <c r="I33">
        <v>18.8</v>
      </c>
    </row>
    <row r="34" spans="1:9" x14ac:dyDescent="0.25">
      <c r="A34">
        <v>32</v>
      </c>
      <c r="B34">
        <v>21.1</v>
      </c>
      <c r="C34">
        <v>20.399999999999999</v>
      </c>
      <c r="D34">
        <v>19.3</v>
      </c>
      <c r="E34">
        <v>19.8</v>
      </c>
      <c r="F34">
        <v>20.5</v>
      </c>
      <c r="G34">
        <v>19.899999999999999</v>
      </c>
      <c r="H34">
        <v>19.3</v>
      </c>
      <c r="I34">
        <v>19</v>
      </c>
    </row>
    <row r="35" spans="1:9" x14ac:dyDescent="0.25">
      <c r="A35">
        <v>33</v>
      </c>
      <c r="B35">
        <v>20.9</v>
      </c>
      <c r="C35">
        <v>20.399999999999999</v>
      </c>
      <c r="D35">
        <v>19.399999999999999</v>
      </c>
      <c r="E35">
        <v>19.7</v>
      </c>
      <c r="F35">
        <v>20.5</v>
      </c>
      <c r="G35">
        <v>19.899999999999999</v>
      </c>
      <c r="H35">
        <v>19</v>
      </c>
      <c r="I35">
        <v>18.899999999999999</v>
      </c>
    </row>
    <row r="36" spans="1:9" x14ac:dyDescent="0.25">
      <c r="A36">
        <v>34</v>
      </c>
      <c r="B36">
        <v>20.9</v>
      </c>
      <c r="C36">
        <v>20.3</v>
      </c>
      <c r="D36">
        <v>19.5</v>
      </c>
      <c r="E36">
        <v>19.8</v>
      </c>
      <c r="F36">
        <v>20.399999999999999</v>
      </c>
      <c r="G36">
        <v>19.899999999999999</v>
      </c>
      <c r="H36">
        <v>19.2</v>
      </c>
      <c r="I36">
        <v>18.7</v>
      </c>
    </row>
    <row r="37" spans="1:9" x14ac:dyDescent="0.25">
      <c r="A37">
        <v>35</v>
      </c>
      <c r="B37">
        <v>21</v>
      </c>
      <c r="C37">
        <v>20.5</v>
      </c>
      <c r="D37">
        <v>19.5</v>
      </c>
      <c r="E37">
        <v>19.8</v>
      </c>
      <c r="F37">
        <v>20.399999999999999</v>
      </c>
      <c r="G37">
        <v>20</v>
      </c>
      <c r="H37">
        <v>19.399999999999999</v>
      </c>
      <c r="I37">
        <v>18.899999999999999</v>
      </c>
    </row>
    <row r="38" spans="1:9" x14ac:dyDescent="0.25">
      <c r="A38">
        <v>36</v>
      </c>
      <c r="B38">
        <v>21.1</v>
      </c>
      <c r="C38">
        <v>20.100000000000001</v>
      </c>
      <c r="D38">
        <v>19.399999999999999</v>
      </c>
      <c r="E38">
        <v>19.899999999999999</v>
      </c>
      <c r="F38">
        <v>20.399999999999999</v>
      </c>
      <c r="G38">
        <v>19.899999999999999</v>
      </c>
      <c r="H38">
        <v>19.3</v>
      </c>
      <c r="I38">
        <v>18.7</v>
      </c>
    </row>
    <row r="39" spans="1:9" x14ac:dyDescent="0.25">
      <c r="A39">
        <v>37</v>
      </c>
      <c r="B39">
        <v>21.2</v>
      </c>
      <c r="C39">
        <v>20.399999999999999</v>
      </c>
      <c r="D39">
        <v>19.399999999999999</v>
      </c>
      <c r="E39">
        <v>19.7</v>
      </c>
      <c r="F39">
        <v>20.3</v>
      </c>
      <c r="G39">
        <v>20</v>
      </c>
      <c r="H39">
        <v>19.3</v>
      </c>
      <c r="I39">
        <v>18.899999999999999</v>
      </c>
    </row>
    <row r="40" spans="1:9" x14ac:dyDescent="0.25">
      <c r="A40">
        <v>38</v>
      </c>
      <c r="B40">
        <v>21.1</v>
      </c>
      <c r="C40">
        <v>20.5</v>
      </c>
      <c r="D40">
        <v>19.7</v>
      </c>
      <c r="E40">
        <v>19.8</v>
      </c>
      <c r="F40">
        <v>20.399999999999999</v>
      </c>
      <c r="G40">
        <v>19.8</v>
      </c>
      <c r="H40">
        <v>19.399999999999999</v>
      </c>
      <c r="I40">
        <v>18.899999999999999</v>
      </c>
    </row>
    <row r="41" spans="1:9" x14ac:dyDescent="0.25">
      <c r="A41">
        <v>39</v>
      </c>
      <c r="B41">
        <v>21</v>
      </c>
      <c r="C41">
        <v>20.3</v>
      </c>
      <c r="D41">
        <v>19.399999999999999</v>
      </c>
      <c r="E41">
        <v>19.8</v>
      </c>
      <c r="F41">
        <v>20.3</v>
      </c>
      <c r="G41">
        <v>19.899999999999999</v>
      </c>
      <c r="H41">
        <v>19.3</v>
      </c>
      <c r="I41">
        <v>18.8</v>
      </c>
    </row>
    <row r="42" spans="1:9" x14ac:dyDescent="0.25">
      <c r="A42">
        <v>40</v>
      </c>
      <c r="B42">
        <v>21.1</v>
      </c>
      <c r="C42">
        <v>20.3</v>
      </c>
      <c r="D42">
        <v>19.399999999999999</v>
      </c>
      <c r="E42">
        <v>19.8</v>
      </c>
      <c r="F42">
        <v>20.3</v>
      </c>
      <c r="G42">
        <v>19.8</v>
      </c>
      <c r="H42">
        <v>19.3</v>
      </c>
      <c r="I42">
        <v>18.8</v>
      </c>
    </row>
    <row r="43" spans="1:9" x14ac:dyDescent="0.25">
      <c r="A43">
        <v>41</v>
      </c>
      <c r="B43">
        <v>21.2</v>
      </c>
      <c r="C43">
        <v>20.399999999999999</v>
      </c>
      <c r="D43">
        <v>19.399999999999999</v>
      </c>
      <c r="E43">
        <v>19.8</v>
      </c>
      <c r="F43">
        <v>20.3</v>
      </c>
      <c r="G43">
        <v>19.7</v>
      </c>
      <c r="H43">
        <v>19.3</v>
      </c>
      <c r="I43">
        <v>18.899999999999999</v>
      </c>
    </row>
    <row r="44" spans="1:9" x14ac:dyDescent="0.25">
      <c r="A44">
        <v>42</v>
      </c>
      <c r="B44">
        <v>21.2</v>
      </c>
      <c r="C44">
        <v>20.3</v>
      </c>
      <c r="D44">
        <v>19.3</v>
      </c>
      <c r="E44">
        <v>19.8</v>
      </c>
      <c r="F44">
        <v>20.3</v>
      </c>
      <c r="G44">
        <v>19.7</v>
      </c>
      <c r="H44">
        <v>19.3</v>
      </c>
      <c r="I44">
        <v>18.8</v>
      </c>
    </row>
    <row r="45" spans="1:9" x14ac:dyDescent="0.25">
      <c r="A45">
        <v>43</v>
      </c>
      <c r="B45">
        <v>21.1</v>
      </c>
      <c r="C45">
        <v>20.100000000000001</v>
      </c>
      <c r="D45">
        <v>19.399999999999999</v>
      </c>
      <c r="E45">
        <v>19.899999999999999</v>
      </c>
      <c r="F45">
        <v>20.399999999999999</v>
      </c>
      <c r="G45">
        <v>19.899999999999999</v>
      </c>
      <c r="H45">
        <v>19.399999999999999</v>
      </c>
      <c r="I45">
        <v>18.600000000000001</v>
      </c>
    </row>
    <row r="46" spans="1:9" x14ac:dyDescent="0.25">
      <c r="A46">
        <v>44</v>
      </c>
      <c r="B46">
        <v>21</v>
      </c>
      <c r="C46">
        <v>20.100000000000001</v>
      </c>
      <c r="D46">
        <v>19.5</v>
      </c>
      <c r="E46">
        <v>19.8</v>
      </c>
      <c r="F46">
        <v>20.3</v>
      </c>
      <c r="G46">
        <v>19.8</v>
      </c>
      <c r="H46">
        <v>19.2</v>
      </c>
      <c r="I46">
        <v>18.7</v>
      </c>
    </row>
    <row r="47" spans="1:9" x14ac:dyDescent="0.25">
      <c r="A47">
        <v>45</v>
      </c>
      <c r="B47">
        <v>21</v>
      </c>
      <c r="C47">
        <v>20.3</v>
      </c>
      <c r="D47">
        <v>19.5</v>
      </c>
      <c r="E47">
        <v>19.8</v>
      </c>
      <c r="F47">
        <v>20.6</v>
      </c>
      <c r="G47">
        <v>19.8</v>
      </c>
      <c r="H47">
        <v>19.2</v>
      </c>
      <c r="I47">
        <v>18.7</v>
      </c>
    </row>
    <row r="48" spans="1:9" x14ac:dyDescent="0.25">
      <c r="A48">
        <v>46</v>
      </c>
      <c r="B48">
        <v>21.1</v>
      </c>
      <c r="C48">
        <v>20.5</v>
      </c>
      <c r="D48">
        <v>19.399999999999999</v>
      </c>
      <c r="E48">
        <v>19.8</v>
      </c>
      <c r="F48">
        <v>20.3</v>
      </c>
      <c r="G48">
        <v>19.8</v>
      </c>
      <c r="H48">
        <v>19.3</v>
      </c>
      <c r="I48">
        <v>18.899999999999999</v>
      </c>
    </row>
    <row r="49" spans="1:10" x14ac:dyDescent="0.25">
      <c r="A49">
        <v>47</v>
      </c>
      <c r="B49">
        <v>21.2</v>
      </c>
      <c r="C49">
        <v>20.399999999999999</v>
      </c>
      <c r="D49">
        <v>19.5</v>
      </c>
      <c r="E49">
        <v>19.7</v>
      </c>
      <c r="F49">
        <v>20.3</v>
      </c>
      <c r="G49">
        <v>19.899999999999999</v>
      </c>
      <c r="H49">
        <v>19.3</v>
      </c>
      <c r="I49">
        <v>19</v>
      </c>
    </row>
    <row r="50" spans="1:10" x14ac:dyDescent="0.25">
      <c r="A50">
        <v>48</v>
      </c>
      <c r="B50">
        <v>21.4</v>
      </c>
      <c r="C50">
        <v>20.3</v>
      </c>
      <c r="D50">
        <v>19.5</v>
      </c>
      <c r="E50">
        <v>19.7</v>
      </c>
      <c r="F50">
        <v>20.399999999999999</v>
      </c>
      <c r="G50">
        <v>19.899999999999999</v>
      </c>
      <c r="H50">
        <v>19.3</v>
      </c>
      <c r="I50">
        <v>18.7</v>
      </c>
    </row>
    <row r="51" spans="1:10" x14ac:dyDescent="0.25">
      <c r="A51">
        <v>49</v>
      </c>
      <c r="B51">
        <v>21.1</v>
      </c>
      <c r="C51">
        <v>20.399999999999999</v>
      </c>
      <c r="D51">
        <v>19.7</v>
      </c>
      <c r="E51">
        <v>19.8</v>
      </c>
      <c r="F51">
        <v>20.3</v>
      </c>
      <c r="G51">
        <v>19.899999999999999</v>
      </c>
      <c r="H51">
        <v>19.399999999999999</v>
      </c>
      <c r="I51">
        <v>18.899999999999999</v>
      </c>
    </row>
    <row r="52" spans="1:10" x14ac:dyDescent="0.25">
      <c r="A52">
        <v>50</v>
      </c>
      <c r="B52">
        <v>21.1</v>
      </c>
      <c r="C52">
        <v>20.399999999999999</v>
      </c>
      <c r="D52">
        <v>19.399999999999999</v>
      </c>
      <c r="E52">
        <v>19.8</v>
      </c>
      <c r="F52">
        <v>20.3</v>
      </c>
      <c r="G52">
        <v>19.8</v>
      </c>
      <c r="H52">
        <v>19.399999999999999</v>
      </c>
      <c r="I52">
        <v>18.899999999999999</v>
      </c>
    </row>
    <row r="53" spans="1:10" x14ac:dyDescent="0.25">
      <c r="A53" t="s">
        <v>19</v>
      </c>
      <c r="B53">
        <f>AVERAGE(B3:B52)</f>
        <v>21.088000000000001</v>
      </c>
      <c r="C53">
        <f t="shared" ref="C53:I53" si="0">AVERAGE(C3:C52)</f>
        <v>20.35199999999999</v>
      </c>
      <c r="D53">
        <f t="shared" si="0"/>
        <v>19.473999999999993</v>
      </c>
      <c r="E53">
        <f t="shared" si="0"/>
        <v>19.771999999999988</v>
      </c>
      <c r="F53">
        <f t="shared" si="0"/>
        <v>20.315999999999988</v>
      </c>
      <c r="G53">
        <f t="shared" si="0"/>
        <v>19.845999999999989</v>
      </c>
      <c r="H53">
        <f t="shared" si="0"/>
        <v>19.29399999999999</v>
      </c>
      <c r="I53">
        <f t="shared" si="0"/>
        <v>18.855999999999998</v>
      </c>
      <c r="J53">
        <f>AVERAGE(B53:I53)</f>
        <v>19.874749999999992</v>
      </c>
    </row>
    <row r="54" spans="1:10" x14ac:dyDescent="0.25">
      <c r="A54" t="s">
        <v>20</v>
      </c>
      <c r="B54">
        <f>MEDIAN(B3:B52)</f>
        <v>21.1</v>
      </c>
      <c r="C54">
        <f t="shared" ref="C54:I54" si="1">MEDIAN(C3:C52)</f>
        <v>20.399999999999999</v>
      </c>
      <c r="D54">
        <f t="shared" si="1"/>
        <v>19.5</v>
      </c>
      <c r="E54">
        <f t="shared" si="1"/>
        <v>19.8</v>
      </c>
      <c r="F54">
        <f t="shared" si="1"/>
        <v>20.3</v>
      </c>
      <c r="G54">
        <f t="shared" si="1"/>
        <v>19.899999999999999</v>
      </c>
      <c r="H54">
        <f t="shared" si="1"/>
        <v>19.3</v>
      </c>
      <c r="I54">
        <f t="shared" si="1"/>
        <v>18.899999999999999</v>
      </c>
      <c r="J54">
        <f>MEDIAN(B54:I54)</f>
        <v>19.850000000000001</v>
      </c>
    </row>
    <row r="55" spans="1:10" x14ac:dyDescent="0.25">
      <c r="A55" t="s">
        <v>21</v>
      </c>
      <c r="B55">
        <f>_xlfn.VAR.P(B3:B52)</f>
        <v>1.5856000000000023E-2</v>
      </c>
      <c r="C55">
        <f t="shared" ref="C55:I55" si="2">_xlfn.VAR.P(C3:C52)</f>
        <v>1.9295999999999865E-2</v>
      </c>
      <c r="D55">
        <f t="shared" si="2"/>
        <v>1.2723999999999982E-2</v>
      </c>
      <c r="E55">
        <f t="shared" si="2"/>
        <v>6.8160000000000122E-3</v>
      </c>
      <c r="F55">
        <f t="shared" si="2"/>
        <v>2.0943999999999824E-2</v>
      </c>
      <c r="G55">
        <f t="shared" si="2"/>
        <v>6.883999999999937E-3</v>
      </c>
      <c r="H55">
        <f t="shared" si="2"/>
        <v>1.0963999999999948E-2</v>
      </c>
      <c r="I55">
        <f t="shared" si="2"/>
        <v>1.6463999999999892E-2</v>
      </c>
      <c r="J55">
        <f>_xlfn.VAR.P(B55:I55)</f>
        <v>2.4793653749999561E-5</v>
      </c>
    </row>
    <row r="56" spans="1:10" x14ac:dyDescent="0.25">
      <c r="A56" t="s">
        <v>22</v>
      </c>
      <c r="B56">
        <f>MIN(B3:B52)</f>
        <v>20.9</v>
      </c>
      <c r="C56">
        <f t="shared" ref="C56:I56" si="3">MIN(C3:C52)</f>
        <v>20</v>
      </c>
      <c r="D56">
        <f t="shared" si="3"/>
        <v>19.3</v>
      </c>
      <c r="E56">
        <f t="shared" si="3"/>
        <v>19.5</v>
      </c>
      <c r="F56">
        <f t="shared" si="3"/>
        <v>20</v>
      </c>
      <c r="G56">
        <f t="shared" si="3"/>
        <v>19.7</v>
      </c>
      <c r="H56">
        <f t="shared" si="3"/>
        <v>19</v>
      </c>
      <c r="I56">
        <f t="shared" si="3"/>
        <v>18.600000000000001</v>
      </c>
      <c r="J56">
        <f>MIN(B56:I56)</f>
        <v>18.600000000000001</v>
      </c>
    </row>
    <row r="57" spans="1:10" x14ac:dyDescent="0.25">
      <c r="A57" t="s">
        <v>23</v>
      </c>
      <c r="B57">
        <f>MAX(B3:B52)</f>
        <v>21.4</v>
      </c>
      <c r="C57">
        <f t="shared" ref="C57:I57" si="4">MAX(C3:C52)</f>
        <v>20.5</v>
      </c>
      <c r="D57">
        <f t="shared" si="4"/>
        <v>19.7</v>
      </c>
      <c r="E57">
        <f t="shared" si="4"/>
        <v>19.899999999999999</v>
      </c>
      <c r="F57">
        <f t="shared" si="4"/>
        <v>20.6</v>
      </c>
      <c r="G57">
        <f t="shared" si="4"/>
        <v>20</v>
      </c>
      <c r="H57">
        <f t="shared" si="4"/>
        <v>19.5</v>
      </c>
      <c r="I57">
        <f t="shared" si="4"/>
        <v>19.2</v>
      </c>
      <c r="J57">
        <f>MAX(B57:I57)</f>
        <v>21.4</v>
      </c>
    </row>
    <row r="58" spans="1:10" x14ac:dyDescent="0.25">
      <c r="A58" t="s">
        <v>4</v>
      </c>
      <c r="B58">
        <f>_xlfn.STDEV.P(B3:B52)</f>
        <v>0.12592060990957765</v>
      </c>
      <c r="C58">
        <f t="shared" ref="C58:I58" si="5">_xlfn.STDEV.P(C3:C52)</f>
        <v>0.13891004283348221</v>
      </c>
      <c r="D58">
        <f t="shared" si="5"/>
        <v>0.11280070921762851</v>
      </c>
      <c r="E58">
        <f t="shared" si="5"/>
        <v>8.2559069762201245E-2</v>
      </c>
      <c r="F58">
        <f t="shared" si="5"/>
        <v>0.14472042012100375</v>
      </c>
      <c r="G58">
        <f t="shared" si="5"/>
        <v>8.2969874050765779E-2</v>
      </c>
      <c r="H58">
        <f t="shared" si="5"/>
        <v>0.10470912090166715</v>
      </c>
      <c r="I58">
        <f t="shared" si="5"/>
        <v>0.12831211945876309</v>
      </c>
      <c r="J58">
        <f>_xlfn.STDEV.P(B58:I58)</f>
        <v>2.2193597242330582E-2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4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193</v>
      </c>
      <c r="D2">
        <v>246</v>
      </c>
      <c r="E2">
        <v>189</v>
      </c>
      <c r="F2">
        <v>308</v>
      </c>
      <c r="G2">
        <v>158</v>
      </c>
      <c r="H2">
        <v>291</v>
      </c>
      <c r="I2">
        <v>28</v>
      </c>
    </row>
    <row r="3" spans="1:9" x14ac:dyDescent="0.25">
      <c r="A3">
        <v>1</v>
      </c>
      <c r="B3">
        <v>0.4</v>
      </c>
      <c r="C3">
        <v>0.5</v>
      </c>
      <c r="D3">
        <v>0.4</v>
      </c>
      <c r="E3">
        <v>0.5</v>
      </c>
      <c r="F3">
        <v>1</v>
      </c>
      <c r="G3">
        <v>0.5</v>
      </c>
      <c r="H3">
        <v>0.4</v>
      </c>
      <c r="I3">
        <v>0.6</v>
      </c>
    </row>
    <row r="4" spans="1:9" x14ac:dyDescent="0.25">
      <c r="A4">
        <v>2</v>
      </c>
      <c r="B4">
        <v>0.5</v>
      </c>
      <c r="C4">
        <v>0.1</v>
      </c>
      <c r="D4">
        <v>0.4</v>
      </c>
      <c r="E4">
        <v>0.4</v>
      </c>
      <c r="F4">
        <v>0.7</v>
      </c>
      <c r="G4">
        <v>0.6</v>
      </c>
      <c r="H4">
        <v>0.5</v>
      </c>
      <c r="I4">
        <v>0.5</v>
      </c>
    </row>
    <row r="5" spans="1:9" x14ac:dyDescent="0.25">
      <c r="A5">
        <v>3</v>
      </c>
      <c r="B5">
        <v>0.5</v>
      </c>
      <c r="C5">
        <v>0.2</v>
      </c>
      <c r="D5">
        <v>0.5</v>
      </c>
      <c r="E5">
        <v>0.2</v>
      </c>
      <c r="F5">
        <v>0.9</v>
      </c>
      <c r="G5">
        <v>0.7</v>
      </c>
      <c r="H5">
        <v>0.6</v>
      </c>
      <c r="I5">
        <v>0.7</v>
      </c>
    </row>
    <row r="6" spans="1:9" x14ac:dyDescent="0.25">
      <c r="A6">
        <v>4</v>
      </c>
      <c r="B6">
        <v>0.6</v>
      </c>
      <c r="C6">
        <v>0.2</v>
      </c>
      <c r="D6">
        <v>0.4</v>
      </c>
      <c r="E6">
        <v>0.2</v>
      </c>
      <c r="F6">
        <v>0.9</v>
      </c>
      <c r="G6">
        <v>0.7</v>
      </c>
      <c r="H6">
        <v>0.6</v>
      </c>
      <c r="I6">
        <v>0.7</v>
      </c>
    </row>
    <row r="7" spans="1:9" x14ac:dyDescent="0.25">
      <c r="A7">
        <v>5</v>
      </c>
      <c r="B7">
        <v>0.4</v>
      </c>
      <c r="C7">
        <v>0.2</v>
      </c>
      <c r="D7">
        <v>0.6</v>
      </c>
      <c r="E7">
        <v>0.4</v>
      </c>
      <c r="F7">
        <v>0.7</v>
      </c>
      <c r="G7">
        <v>0.4</v>
      </c>
      <c r="H7">
        <v>0.5</v>
      </c>
      <c r="I7">
        <v>1</v>
      </c>
    </row>
    <row r="8" spans="1:9" x14ac:dyDescent="0.25">
      <c r="A8">
        <v>6</v>
      </c>
      <c r="B8">
        <v>0.6</v>
      </c>
      <c r="C8">
        <v>0.5</v>
      </c>
      <c r="D8">
        <v>0.2</v>
      </c>
      <c r="E8">
        <v>0.1</v>
      </c>
      <c r="F8">
        <v>1</v>
      </c>
      <c r="G8">
        <v>0.7</v>
      </c>
      <c r="H8">
        <v>0.6</v>
      </c>
      <c r="I8">
        <v>0.7</v>
      </c>
    </row>
    <row r="9" spans="1:9" x14ac:dyDescent="0.25">
      <c r="A9">
        <v>7</v>
      </c>
      <c r="B9">
        <v>0.7</v>
      </c>
      <c r="C9">
        <v>0.4</v>
      </c>
      <c r="D9">
        <v>0.4</v>
      </c>
      <c r="E9">
        <v>0.2</v>
      </c>
      <c r="F9">
        <v>0.7</v>
      </c>
      <c r="G9">
        <v>0.7</v>
      </c>
      <c r="H9">
        <v>0.6</v>
      </c>
      <c r="I9">
        <v>0.9</v>
      </c>
    </row>
    <row r="10" spans="1:9" x14ac:dyDescent="0.25">
      <c r="A10">
        <v>8</v>
      </c>
      <c r="B10">
        <v>0.6</v>
      </c>
      <c r="C10">
        <v>0.5</v>
      </c>
      <c r="D10">
        <v>0.5</v>
      </c>
      <c r="E10">
        <v>0.1</v>
      </c>
      <c r="F10">
        <v>0.9</v>
      </c>
      <c r="G10">
        <v>0.6</v>
      </c>
      <c r="H10">
        <v>0.6</v>
      </c>
      <c r="I10">
        <v>0.7</v>
      </c>
    </row>
    <row r="11" spans="1:9" x14ac:dyDescent="0.25">
      <c r="A11">
        <v>9</v>
      </c>
      <c r="B11">
        <v>0.6</v>
      </c>
      <c r="C11">
        <v>0.5</v>
      </c>
      <c r="D11">
        <v>0.6</v>
      </c>
      <c r="E11">
        <v>0.2</v>
      </c>
      <c r="F11">
        <v>0.6</v>
      </c>
      <c r="G11">
        <v>0.5</v>
      </c>
      <c r="H11">
        <v>0.6</v>
      </c>
      <c r="I11">
        <v>0.7</v>
      </c>
    </row>
    <row r="12" spans="1:9" x14ac:dyDescent="0.25">
      <c r="A12">
        <v>10</v>
      </c>
      <c r="B12">
        <v>0.6</v>
      </c>
      <c r="C12">
        <v>0.5</v>
      </c>
      <c r="D12">
        <v>0.5</v>
      </c>
      <c r="E12">
        <v>0.4</v>
      </c>
      <c r="F12">
        <v>0.7</v>
      </c>
      <c r="G12">
        <v>0.6</v>
      </c>
      <c r="H12">
        <v>0.5</v>
      </c>
      <c r="I12">
        <v>0.7</v>
      </c>
    </row>
    <row r="13" spans="1:9" x14ac:dyDescent="0.25">
      <c r="A13">
        <v>11</v>
      </c>
      <c r="B13">
        <v>0.6</v>
      </c>
      <c r="C13">
        <v>0.4</v>
      </c>
      <c r="D13">
        <v>0.5</v>
      </c>
      <c r="E13">
        <v>0.2</v>
      </c>
      <c r="F13">
        <v>0.6</v>
      </c>
      <c r="G13">
        <v>0.6</v>
      </c>
      <c r="H13">
        <v>0.5</v>
      </c>
      <c r="I13">
        <v>0.9</v>
      </c>
    </row>
    <row r="14" spans="1:9" x14ac:dyDescent="0.25">
      <c r="A14">
        <v>12</v>
      </c>
      <c r="B14">
        <v>0.5</v>
      </c>
      <c r="C14">
        <v>0.2</v>
      </c>
      <c r="D14">
        <v>0.5</v>
      </c>
      <c r="E14">
        <v>0.4</v>
      </c>
      <c r="F14">
        <v>1.1000000000000001</v>
      </c>
      <c r="G14">
        <v>0.7</v>
      </c>
      <c r="H14">
        <v>0.5</v>
      </c>
      <c r="I14">
        <v>0.4</v>
      </c>
    </row>
    <row r="15" spans="1:9" x14ac:dyDescent="0.25">
      <c r="A15">
        <v>13</v>
      </c>
      <c r="B15">
        <v>0.4</v>
      </c>
      <c r="C15">
        <v>0.5</v>
      </c>
      <c r="D15">
        <v>0.4</v>
      </c>
      <c r="E15">
        <v>0.4</v>
      </c>
      <c r="F15">
        <v>0.7</v>
      </c>
      <c r="G15">
        <v>0.5</v>
      </c>
      <c r="H15">
        <v>0.5</v>
      </c>
      <c r="I15">
        <v>0.7</v>
      </c>
    </row>
    <row r="16" spans="1:9" x14ac:dyDescent="0.25">
      <c r="A16">
        <v>14</v>
      </c>
      <c r="B16">
        <v>0.5</v>
      </c>
      <c r="C16">
        <v>0.4</v>
      </c>
      <c r="D16">
        <v>0.6</v>
      </c>
      <c r="E16">
        <v>0.1</v>
      </c>
      <c r="F16">
        <v>0.9</v>
      </c>
      <c r="G16">
        <v>0.7</v>
      </c>
      <c r="H16">
        <v>0.6</v>
      </c>
      <c r="I16">
        <v>0.7</v>
      </c>
    </row>
    <row r="17" spans="1:9" x14ac:dyDescent="0.25">
      <c r="A17">
        <v>15</v>
      </c>
      <c r="B17">
        <v>0.5</v>
      </c>
      <c r="C17">
        <v>0.2</v>
      </c>
      <c r="D17">
        <v>0.2</v>
      </c>
      <c r="E17">
        <v>0.4</v>
      </c>
      <c r="F17">
        <v>1</v>
      </c>
      <c r="G17">
        <v>0.7</v>
      </c>
      <c r="H17">
        <v>0.5</v>
      </c>
      <c r="I17">
        <v>0.6</v>
      </c>
    </row>
    <row r="18" spans="1:9" x14ac:dyDescent="0.25">
      <c r="A18">
        <v>16</v>
      </c>
      <c r="B18">
        <v>0.6</v>
      </c>
      <c r="C18">
        <v>0.5</v>
      </c>
      <c r="D18">
        <v>0.2</v>
      </c>
      <c r="E18">
        <v>0.1</v>
      </c>
      <c r="F18">
        <v>0.9</v>
      </c>
      <c r="G18">
        <v>0.7</v>
      </c>
      <c r="H18">
        <v>0.6</v>
      </c>
      <c r="I18">
        <v>0.9</v>
      </c>
    </row>
    <row r="19" spans="1:9" x14ac:dyDescent="0.25">
      <c r="A19">
        <v>17</v>
      </c>
      <c r="B19">
        <v>0.5</v>
      </c>
      <c r="C19">
        <v>0.5</v>
      </c>
      <c r="D19">
        <v>0.7</v>
      </c>
      <c r="E19">
        <v>0.4</v>
      </c>
      <c r="F19">
        <v>0.7</v>
      </c>
      <c r="G19">
        <v>0.5</v>
      </c>
      <c r="H19">
        <v>0.5</v>
      </c>
      <c r="I19">
        <v>0.9</v>
      </c>
    </row>
    <row r="20" spans="1:9" x14ac:dyDescent="0.25">
      <c r="A20">
        <v>18</v>
      </c>
      <c r="B20">
        <v>0.4</v>
      </c>
      <c r="C20">
        <v>0.1</v>
      </c>
      <c r="D20">
        <v>0.6</v>
      </c>
      <c r="E20">
        <v>0.4</v>
      </c>
      <c r="F20">
        <v>0.7</v>
      </c>
      <c r="G20">
        <v>0.6</v>
      </c>
      <c r="H20">
        <v>0.4</v>
      </c>
      <c r="I20">
        <v>0.7</v>
      </c>
    </row>
    <row r="21" spans="1:9" x14ac:dyDescent="0.25">
      <c r="A21">
        <v>19</v>
      </c>
      <c r="B21">
        <v>0.4</v>
      </c>
      <c r="C21">
        <v>0.4</v>
      </c>
      <c r="D21">
        <v>0.5</v>
      </c>
      <c r="E21">
        <v>0.4</v>
      </c>
      <c r="F21">
        <v>0.9</v>
      </c>
      <c r="G21">
        <v>0.6</v>
      </c>
      <c r="H21">
        <v>0.4</v>
      </c>
      <c r="I21">
        <v>0.6</v>
      </c>
    </row>
    <row r="22" spans="1:9" x14ac:dyDescent="0.25">
      <c r="A22">
        <v>20</v>
      </c>
      <c r="B22">
        <v>0.6</v>
      </c>
      <c r="C22">
        <v>0.4</v>
      </c>
      <c r="D22">
        <v>0.2</v>
      </c>
      <c r="E22">
        <v>0.2</v>
      </c>
      <c r="F22">
        <v>0.9</v>
      </c>
      <c r="G22">
        <v>0.6</v>
      </c>
      <c r="H22">
        <v>0.6</v>
      </c>
      <c r="I22">
        <v>0.9</v>
      </c>
    </row>
    <row r="23" spans="1:9" x14ac:dyDescent="0.25">
      <c r="A23">
        <v>21</v>
      </c>
      <c r="B23">
        <v>0.5</v>
      </c>
      <c r="C23">
        <v>0.4</v>
      </c>
      <c r="D23">
        <v>0.6</v>
      </c>
      <c r="E23">
        <v>0.2</v>
      </c>
      <c r="F23">
        <v>0.6</v>
      </c>
      <c r="G23">
        <v>0.6</v>
      </c>
      <c r="H23">
        <v>0.6</v>
      </c>
      <c r="I23">
        <v>0.9</v>
      </c>
    </row>
    <row r="24" spans="1:9" x14ac:dyDescent="0.25">
      <c r="A24">
        <v>22</v>
      </c>
      <c r="B24">
        <v>0.5</v>
      </c>
      <c r="C24">
        <v>0.5</v>
      </c>
      <c r="D24">
        <v>0.7</v>
      </c>
      <c r="E24">
        <v>0.4</v>
      </c>
      <c r="F24">
        <v>0.7</v>
      </c>
      <c r="G24">
        <v>0.6</v>
      </c>
      <c r="H24">
        <v>0.6</v>
      </c>
      <c r="I24">
        <v>0.6</v>
      </c>
    </row>
    <row r="25" spans="1:9" x14ac:dyDescent="0.25">
      <c r="A25">
        <v>23</v>
      </c>
      <c r="B25">
        <v>0.6</v>
      </c>
      <c r="C25">
        <v>0.6</v>
      </c>
      <c r="D25">
        <v>0.2</v>
      </c>
      <c r="E25">
        <v>0.2</v>
      </c>
      <c r="F25">
        <v>1</v>
      </c>
      <c r="G25">
        <v>0.7</v>
      </c>
      <c r="H25">
        <v>0.6</v>
      </c>
      <c r="I25">
        <v>0.7</v>
      </c>
    </row>
    <row r="26" spans="1:9" x14ac:dyDescent="0.25">
      <c r="A26">
        <v>24</v>
      </c>
      <c r="B26">
        <v>0.5</v>
      </c>
      <c r="C26">
        <v>0.5</v>
      </c>
      <c r="D26">
        <v>0.4</v>
      </c>
      <c r="E26">
        <v>0.1</v>
      </c>
      <c r="F26">
        <v>0.6</v>
      </c>
      <c r="G26">
        <v>0.7</v>
      </c>
      <c r="H26">
        <v>0.6</v>
      </c>
      <c r="I26">
        <v>1</v>
      </c>
    </row>
    <row r="27" spans="1:9" x14ac:dyDescent="0.25">
      <c r="A27">
        <v>25</v>
      </c>
      <c r="B27">
        <v>0.5</v>
      </c>
      <c r="C27">
        <v>0.6</v>
      </c>
      <c r="D27">
        <v>0.4</v>
      </c>
      <c r="E27">
        <v>0.1</v>
      </c>
      <c r="F27">
        <v>1</v>
      </c>
      <c r="G27">
        <v>0.7</v>
      </c>
      <c r="H27">
        <v>0.6</v>
      </c>
      <c r="I27">
        <v>0.6</v>
      </c>
    </row>
    <row r="28" spans="1:9" x14ac:dyDescent="0.25">
      <c r="A28">
        <v>26</v>
      </c>
      <c r="B28">
        <v>0.6</v>
      </c>
      <c r="C28">
        <v>0.4</v>
      </c>
      <c r="D28">
        <v>0.4</v>
      </c>
      <c r="E28">
        <v>0.2</v>
      </c>
      <c r="F28">
        <v>0.9</v>
      </c>
      <c r="G28">
        <v>0.6</v>
      </c>
      <c r="H28">
        <v>0.6</v>
      </c>
      <c r="I28">
        <v>0.9</v>
      </c>
    </row>
    <row r="29" spans="1:9" x14ac:dyDescent="0.25">
      <c r="A29">
        <v>27</v>
      </c>
      <c r="B29">
        <v>0.6</v>
      </c>
      <c r="C29">
        <v>0.6</v>
      </c>
      <c r="D29">
        <v>0.4</v>
      </c>
      <c r="E29">
        <v>0.2</v>
      </c>
      <c r="F29">
        <v>0.7</v>
      </c>
      <c r="G29">
        <v>0.5</v>
      </c>
      <c r="H29">
        <v>0.6</v>
      </c>
      <c r="I29">
        <v>0.9</v>
      </c>
    </row>
    <row r="30" spans="1:9" x14ac:dyDescent="0.25">
      <c r="A30">
        <v>28</v>
      </c>
      <c r="B30">
        <v>0.6</v>
      </c>
      <c r="C30">
        <v>0.4</v>
      </c>
      <c r="D30">
        <v>0.2</v>
      </c>
      <c r="E30">
        <v>0.1</v>
      </c>
      <c r="F30">
        <v>1</v>
      </c>
      <c r="G30">
        <v>0.7</v>
      </c>
      <c r="H30">
        <v>0.6</v>
      </c>
      <c r="I30">
        <v>0.7</v>
      </c>
    </row>
    <row r="31" spans="1:9" x14ac:dyDescent="0.25">
      <c r="A31">
        <v>29</v>
      </c>
      <c r="B31">
        <v>0.5</v>
      </c>
      <c r="C31">
        <v>0.4</v>
      </c>
      <c r="D31">
        <v>0.4</v>
      </c>
      <c r="E31">
        <v>0.4</v>
      </c>
      <c r="F31">
        <v>0.7</v>
      </c>
      <c r="G31">
        <v>0.5</v>
      </c>
      <c r="H31">
        <v>0.4</v>
      </c>
      <c r="I31">
        <v>1.1000000000000001</v>
      </c>
    </row>
    <row r="32" spans="1:9" x14ac:dyDescent="0.25">
      <c r="A32">
        <v>30</v>
      </c>
      <c r="B32">
        <v>0.6</v>
      </c>
      <c r="C32">
        <v>0.5</v>
      </c>
      <c r="D32">
        <v>0.5</v>
      </c>
      <c r="E32">
        <v>0.1</v>
      </c>
      <c r="F32">
        <v>0.9</v>
      </c>
      <c r="G32">
        <v>0.6</v>
      </c>
      <c r="H32">
        <v>0.6</v>
      </c>
      <c r="I32">
        <v>0.9</v>
      </c>
    </row>
    <row r="33" spans="1:9" x14ac:dyDescent="0.25">
      <c r="A33">
        <v>31</v>
      </c>
      <c r="B33">
        <v>0.6</v>
      </c>
      <c r="C33">
        <v>0.5</v>
      </c>
      <c r="D33">
        <v>0.5</v>
      </c>
      <c r="E33">
        <v>0.1</v>
      </c>
      <c r="F33">
        <v>0.7</v>
      </c>
      <c r="G33">
        <v>0.9</v>
      </c>
      <c r="H33">
        <v>0.6</v>
      </c>
      <c r="I33">
        <v>0.7</v>
      </c>
    </row>
    <row r="34" spans="1:9" x14ac:dyDescent="0.25">
      <c r="A34">
        <v>32</v>
      </c>
      <c r="B34">
        <v>0.7</v>
      </c>
      <c r="C34">
        <v>0.2</v>
      </c>
      <c r="D34">
        <v>0.4</v>
      </c>
      <c r="E34">
        <v>0.4</v>
      </c>
      <c r="F34">
        <v>0.9</v>
      </c>
      <c r="G34">
        <v>0.6</v>
      </c>
      <c r="H34">
        <v>0.6</v>
      </c>
      <c r="I34">
        <v>0.5</v>
      </c>
    </row>
    <row r="35" spans="1:9" x14ac:dyDescent="0.25">
      <c r="A35">
        <v>33</v>
      </c>
      <c r="B35">
        <v>0.2</v>
      </c>
      <c r="C35">
        <v>0.5</v>
      </c>
      <c r="D35">
        <v>0.6</v>
      </c>
      <c r="E35">
        <v>0.4</v>
      </c>
      <c r="F35">
        <v>0.9</v>
      </c>
      <c r="G35">
        <v>0.5</v>
      </c>
      <c r="H35">
        <v>0.5</v>
      </c>
      <c r="I35">
        <v>0.7</v>
      </c>
    </row>
    <row r="36" spans="1:9" x14ac:dyDescent="0.25">
      <c r="A36">
        <v>34</v>
      </c>
      <c r="B36">
        <v>0.4</v>
      </c>
      <c r="C36">
        <v>0.4</v>
      </c>
      <c r="D36">
        <v>0.4</v>
      </c>
      <c r="E36">
        <v>0.4</v>
      </c>
      <c r="F36">
        <v>0.9</v>
      </c>
      <c r="G36">
        <v>0.6</v>
      </c>
      <c r="H36">
        <v>0.4</v>
      </c>
      <c r="I36">
        <v>0.6</v>
      </c>
    </row>
    <row r="37" spans="1:9" x14ac:dyDescent="0.25">
      <c r="A37">
        <v>35</v>
      </c>
      <c r="B37">
        <v>0.6</v>
      </c>
      <c r="C37">
        <v>0.2</v>
      </c>
      <c r="D37">
        <v>0.4</v>
      </c>
      <c r="E37">
        <v>0.2</v>
      </c>
      <c r="F37">
        <v>1.1000000000000001</v>
      </c>
      <c r="G37">
        <v>0.7</v>
      </c>
      <c r="H37">
        <v>0.6</v>
      </c>
      <c r="I37">
        <v>0.6</v>
      </c>
    </row>
    <row r="38" spans="1:9" x14ac:dyDescent="0.25">
      <c r="A38">
        <v>36</v>
      </c>
      <c r="B38">
        <v>0.6</v>
      </c>
      <c r="C38">
        <v>0.4</v>
      </c>
      <c r="D38">
        <v>0.4</v>
      </c>
      <c r="E38">
        <v>0.2</v>
      </c>
      <c r="F38">
        <v>0.6</v>
      </c>
      <c r="G38">
        <v>0.6</v>
      </c>
      <c r="H38">
        <v>0.7</v>
      </c>
      <c r="I38">
        <v>0.7</v>
      </c>
    </row>
    <row r="39" spans="1:9" x14ac:dyDescent="0.25">
      <c r="A39">
        <v>37</v>
      </c>
      <c r="B39">
        <v>0.6</v>
      </c>
      <c r="C39">
        <v>0.5</v>
      </c>
      <c r="D39">
        <v>0.5</v>
      </c>
      <c r="E39">
        <v>0.4</v>
      </c>
      <c r="F39">
        <v>0.5</v>
      </c>
      <c r="G39">
        <v>0.6</v>
      </c>
      <c r="H39">
        <v>0.7</v>
      </c>
      <c r="I39">
        <v>0.7</v>
      </c>
    </row>
    <row r="40" spans="1:9" x14ac:dyDescent="0.25">
      <c r="A40">
        <v>38</v>
      </c>
      <c r="B40">
        <v>0.6</v>
      </c>
      <c r="C40">
        <v>0.5</v>
      </c>
      <c r="D40">
        <v>0.6</v>
      </c>
      <c r="E40">
        <v>0.2</v>
      </c>
      <c r="F40">
        <v>0.6</v>
      </c>
      <c r="G40">
        <v>0.6</v>
      </c>
      <c r="H40">
        <v>0.6</v>
      </c>
      <c r="I40">
        <v>0.6</v>
      </c>
    </row>
    <row r="41" spans="1:9" x14ac:dyDescent="0.25">
      <c r="A41">
        <v>39</v>
      </c>
      <c r="B41">
        <v>0.6</v>
      </c>
      <c r="C41">
        <v>0.2</v>
      </c>
      <c r="D41">
        <v>0.5</v>
      </c>
      <c r="E41">
        <v>0.4</v>
      </c>
      <c r="F41">
        <v>0.7</v>
      </c>
      <c r="G41">
        <v>0.6</v>
      </c>
      <c r="H41">
        <v>0.6</v>
      </c>
      <c r="I41">
        <v>0.7</v>
      </c>
    </row>
    <row r="42" spans="1:9" x14ac:dyDescent="0.25">
      <c r="A42">
        <v>40</v>
      </c>
      <c r="B42">
        <v>0.5</v>
      </c>
      <c r="C42">
        <v>0.1</v>
      </c>
      <c r="D42">
        <v>0.6</v>
      </c>
      <c r="E42">
        <v>0.4</v>
      </c>
      <c r="F42">
        <v>0.7</v>
      </c>
      <c r="G42">
        <v>0.7</v>
      </c>
      <c r="H42">
        <v>0.5</v>
      </c>
      <c r="I42">
        <v>0.5</v>
      </c>
    </row>
    <row r="43" spans="1:9" x14ac:dyDescent="0.25">
      <c r="A43">
        <v>41</v>
      </c>
      <c r="B43">
        <v>0.5</v>
      </c>
      <c r="C43">
        <v>0.6</v>
      </c>
      <c r="D43">
        <v>0.5</v>
      </c>
      <c r="E43">
        <v>0.2</v>
      </c>
      <c r="F43">
        <v>0.7</v>
      </c>
      <c r="G43">
        <v>0.6</v>
      </c>
      <c r="H43">
        <v>0.6</v>
      </c>
      <c r="I43">
        <v>0.7</v>
      </c>
    </row>
    <row r="44" spans="1:9" x14ac:dyDescent="0.25">
      <c r="A44">
        <v>42</v>
      </c>
      <c r="B44">
        <v>0.7</v>
      </c>
      <c r="C44">
        <v>0.4</v>
      </c>
      <c r="D44">
        <v>0.4</v>
      </c>
      <c r="E44">
        <v>0.4</v>
      </c>
      <c r="F44">
        <v>0.6</v>
      </c>
      <c r="G44">
        <v>0.6</v>
      </c>
      <c r="H44">
        <v>0.6</v>
      </c>
      <c r="I44">
        <v>0.9</v>
      </c>
    </row>
    <row r="45" spans="1:9" x14ac:dyDescent="0.25">
      <c r="A45">
        <v>43</v>
      </c>
      <c r="B45">
        <v>0.6</v>
      </c>
      <c r="C45">
        <v>0.2</v>
      </c>
      <c r="D45">
        <v>0.4</v>
      </c>
      <c r="E45">
        <v>0.2</v>
      </c>
      <c r="F45">
        <v>0.7</v>
      </c>
      <c r="G45">
        <v>0.7</v>
      </c>
      <c r="H45">
        <v>0.6</v>
      </c>
      <c r="I45">
        <v>0.7</v>
      </c>
    </row>
    <row r="46" spans="1:9" x14ac:dyDescent="0.25">
      <c r="A46">
        <v>44</v>
      </c>
      <c r="B46">
        <v>0.5</v>
      </c>
      <c r="C46">
        <v>0</v>
      </c>
      <c r="D46">
        <v>0.5</v>
      </c>
      <c r="E46">
        <v>0.5</v>
      </c>
      <c r="F46">
        <v>0.7</v>
      </c>
      <c r="G46">
        <v>0.7</v>
      </c>
      <c r="H46">
        <v>0.5</v>
      </c>
      <c r="I46">
        <v>0.6</v>
      </c>
    </row>
    <row r="47" spans="1:9" x14ac:dyDescent="0.25">
      <c r="A47">
        <v>45</v>
      </c>
      <c r="B47">
        <v>0.7</v>
      </c>
      <c r="C47">
        <v>0.4</v>
      </c>
      <c r="D47">
        <v>0.4</v>
      </c>
      <c r="E47">
        <v>0.2</v>
      </c>
      <c r="F47">
        <v>0.6</v>
      </c>
      <c r="G47">
        <v>0.7</v>
      </c>
      <c r="H47">
        <v>0.7</v>
      </c>
      <c r="I47">
        <v>0.7</v>
      </c>
    </row>
    <row r="48" spans="1:9" x14ac:dyDescent="0.25">
      <c r="A48">
        <v>46</v>
      </c>
      <c r="B48">
        <v>0.2</v>
      </c>
      <c r="C48">
        <v>0.5</v>
      </c>
      <c r="D48">
        <v>0.6</v>
      </c>
      <c r="E48">
        <v>0.4</v>
      </c>
      <c r="F48">
        <v>0.9</v>
      </c>
      <c r="G48">
        <v>0.5</v>
      </c>
      <c r="H48">
        <v>0.5</v>
      </c>
      <c r="I48">
        <v>0.7</v>
      </c>
    </row>
    <row r="49" spans="1:10" x14ac:dyDescent="0.25">
      <c r="A49">
        <v>47</v>
      </c>
      <c r="B49">
        <v>0.6</v>
      </c>
      <c r="C49">
        <v>0.2</v>
      </c>
      <c r="D49">
        <v>0.2</v>
      </c>
      <c r="E49">
        <v>0.2</v>
      </c>
      <c r="F49">
        <v>1.1000000000000001</v>
      </c>
      <c r="G49">
        <v>0.7</v>
      </c>
      <c r="H49">
        <v>0.6</v>
      </c>
      <c r="I49">
        <v>0.6</v>
      </c>
    </row>
    <row r="50" spans="1:10" x14ac:dyDescent="0.25">
      <c r="A50">
        <v>48</v>
      </c>
      <c r="B50">
        <v>0.4</v>
      </c>
      <c r="C50">
        <v>0.1</v>
      </c>
      <c r="D50">
        <v>0.5</v>
      </c>
      <c r="E50">
        <v>0.2</v>
      </c>
      <c r="F50">
        <v>0.9</v>
      </c>
      <c r="G50">
        <v>0.7</v>
      </c>
      <c r="H50">
        <v>0.6</v>
      </c>
      <c r="I50">
        <v>0.6</v>
      </c>
    </row>
    <row r="51" spans="1:10" x14ac:dyDescent="0.25">
      <c r="A51">
        <v>49</v>
      </c>
      <c r="B51">
        <v>0.6</v>
      </c>
      <c r="C51">
        <v>0.2</v>
      </c>
      <c r="D51">
        <v>0.5</v>
      </c>
      <c r="E51">
        <v>0.4</v>
      </c>
      <c r="F51">
        <v>0.9</v>
      </c>
      <c r="G51">
        <v>0.7</v>
      </c>
      <c r="H51">
        <v>0.6</v>
      </c>
      <c r="I51">
        <v>0.5</v>
      </c>
    </row>
    <row r="52" spans="1:10" x14ac:dyDescent="0.25">
      <c r="A52">
        <v>50</v>
      </c>
      <c r="B52">
        <v>0.5</v>
      </c>
      <c r="C52">
        <v>0.2</v>
      </c>
      <c r="D52">
        <v>0.4</v>
      </c>
      <c r="E52">
        <v>0.2</v>
      </c>
      <c r="F52">
        <v>0.7</v>
      </c>
      <c r="G52">
        <v>0.6</v>
      </c>
      <c r="H52">
        <v>0.5</v>
      </c>
      <c r="I52">
        <v>1</v>
      </c>
    </row>
    <row r="53" spans="1:10" x14ac:dyDescent="0.25">
      <c r="A53" t="s">
        <v>19</v>
      </c>
      <c r="B53">
        <f>AVERAGE(B3:B52)</f>
        <v>0.53400000000000003</v>
      </c>
      <c r="C53">
        <f t="shared" ref="C53:I53" si="0">AVERAGE(C3:C52)</f>
        <v>0.36799999999999988</v>
      </c>
      <c r="D53">
        <f t="shared" si="0"/>
        <v>0.44799999999999995</v>
      </c>
      <c r="E53">
        <f t="shared" si="0"/>
        <v>0.27399999999999997</v>
      </c>
      <c r="F53">
        <f t="shared" si="0"/>
        <v>0.80000000000000016</v>
      </c>
      <c r="G53">
        <f t="shared" si="0"/>
        <v>0.626</v>
      </c>
      <c r="H53">
        <f t="shared" si="0"/>
        <v>0.56000000000000016</v>
      </c>
      <c r="I53">
        <f t="shared" si="0"/>
        <v>0.72199999999999998</v>
      </c>
      <c r="J53">
        <f>AVERAGE(B53:I53)</f>
        <v>0.54149999999999998</v>
      </c>
    </row>
    <row r="54" spans="1:10" x14ac:dyDescent="0.25">
      <c r="A54" t="s">
        <v>20</v>
      </c>
      <c r="B54">
        <f>MEDIAN(B3:B52)</f>
        <v>0.6</v>
      </c>
      <c r="C54">
        <f t="shared" ref="C54:I54" si="1">MEDIAN(C3:C52)</f>
        <v>0.4</v>
      </c>
      <c r="D54">
        <f t="shared" si="1"/>
        <v>0.45</v>
      </c>
      <c r="E54">
        <f t="shared" si="1"/>
        <v>0.2</v>
      </c>
      <c r="F54">
        <f t="shared" si="1"/>
        <v>0.7</v>
      </c>
      <c r="G54">
        <f t="shared" si="1"/>
        <v>0.6</v>
      </c>
      <c r="H54">
        <f t="shared" si="1"/>
        <v>0.6</v>
      </c>
      <c r="I54">
        <f t="shared" si="1"/>
        <v>0.7</v>
      </c>
      <c r="J54">
        <f>MEDIAN(B54:I54)</f>
        <v>0.6</v>
      </c>
    </row>
    <row r="55" spans="1:10" x14ac:dyDescent="0.25">
      <c r="A55" t="s">
        <v>21</v>
      </c>
      <c r="B55">
        <f>_xlfn.VAR.P(B3:B52)</f>
        <v>1.1443999999999869E-2</v>
      </c>
      <c r="C55">
        <f t="shared" ref="C55:I55" si="2">_xlfn.VAR.P(C3:C52)</f>
        <v>2.5376000000000089E-2</v>
      </c>
      <c r="D55">
        <f t="shared" si="2"/>
        <v>1.6896000000000026E-2</v>
      </c>
      <c r="E55">
        <f t="shared" si="2"/>
        <v>1.5924000000000056E-2</v>
      </c>
      <c r="F55">
        <f t="shared" si="2"/>
        <v>2.4799999999999545E-2</v>
      </c>
      <c r="G55">
        <f t="shared" si="2"/>
        <v>7.5239999999997505E-3</v>
      </c>
      <c r="H55">
        <f t="shared" si="2"/>
        <v>5.5999999999996816E-3</v>
      </c>
      <c r="I55">
        <f t="shared" si="2"/>
        <v>2.3315999999999622E-2</v>
      </c>
      <c r="J55">
        <f>_xlfn.VAR.P(B55:I55)</f>
        <v>5.2425592000000169E-5</v>
      </c>
    </row>
    <row r="56" spans="1:10" x14ac:dyDescent="0.25">
      <c r="A56" t="s">
        <v>22</v>
      </c>
      <c r="B56">
        <f>MIN(B3:B52)</f>
        <v>0.2</v>
      </c>
      <c r="C56">
        <f t="shared" ref="C56:I56" si="3">MIN(C3:C52)</f>
        <v>0</v>
      </c>
      <c r="D56">
        <f t="shared" si="3"/>
        <v>0.2</v>
      </c>
      <c r="E56">
        <f t="shared" si="3"/>
        <v>0.1</v>
      </c>
      <c r="F56">
        <f t="shared" si="3"/>
        <v>0.5</v>
      </c>
      <c r="G56">
        <f t="shared" si="3"/>
        <v>0.4</v>
      </c>
      <c r="H56">
        <f t="shared" si="3"/>
        <v>0.4</v>
      </c>
      <c r="I56">
        <f t="shared" si="3"/>
        <v>0.4</v>
      </c>
      <c r="J56">
        <f>MIN(B56:I56)</f>
        <v>0</v>
      </c>
    </row>
    <row r="57" spans="1:10" x14ac:dyDescent="0.25">
      <c r="A57" t="s">
        <v>23</v>
      </c>
      <c r="B57">
        <f>MAX(B3:B52)</f>
        <v>0.7</v>
      </c>
      <c r="C57">
        <f t="shared" ref="C57:I57" si="4">MAX(C3:C52)</f>
        <v>0.6</v>
      </c>
      <c r="D57">
        <f t="shared" si="4"/>
        <v>0.7</v>
      </c>
      <c r="E57">
        <f t="shared" si="4"/>
        <v>0.5</v>
      </c>
      <c r="F57">
        <f t="shared" si="4"/>
        <v>1.1000000000000001</v>
      </c>
      <c r="G57">
        <f t="shared" si="4"/>
        <v>0.9</v>
      </c>
      <c r="H57">
        <f t="shared" si="4"/>
        <v>0.7</v>
      </c>
      <c r="I57">
        <f t="shared" si="4"/>
        <v>1.1000000000000001</v>
      </c>
      <c r="J57">
        <f>MAX(B57:I57)</f>
        <v>1.1000000000000001</v>
      </c>
    </row>
    <row r="58" spans="1:10" x14ac:dyDescent="0.25">
      <c r="A58" t="s">
        <v>4</v>
      </c>
      <c r="B58">
        <f>_xlfn.STDEV.P(B3:B52)</f>
        <v>0.10697663296253004</v>
      </c>
      <c r="C58">
        <f t="shared" ref="C58:I58" si="5">_xlfn.STDEV.P(C3:C52)</f>
        <v>0.15929846201391928</v>
      </c>
      <c r="D58">
        <f t="shared" si="5"/>
        <v>0.12998461447417547</v>
      </c>
      <c r="E58">
        <f t="shared" si="5"/>
        <v>0.12619033243477909</v>
      </c>
      <c r="F58">
        <f t="shared" si="5"/>
        <v>0.15748015748023478</v>
      </c>
      <c r="G58">
        <f t="shared" si="5"/>
        <v>8.6740993768804328E-2</v>
      </c>
      <c r="H58">
        <f t="shared" si="5"/>
        <v>7.4833147735476696E-2</v>
      </c>
      <c r="I58">
        <f t="shared" si="5"/>
        <v>0.15269577597300987</v>
      </c>
      <c r="J58">
        <f>_xlfn.STDEV.P(B58:I58)</f>
        <v>3.0260878124004419E-2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193</v>
      </c>
      <c r="D2">
        <v>246</v>
      </c>
      <c r="E2">
        <v>189</v>
      </c>
      <c r="F2">
        <v>308</v>
      </c>
      <c r="G2">
        <v>158</v>
      </c>
      <c r="H2">
        <v>291</v>
      </c>
      <c r="I2">
        <v>28</v>
      </c>
    </row>
    <row r="3" spans="1:9" x14ac:dyDescent="0.25">
      <c r="A3">
        <v>1</v>
      </c>
      <c r="B3">
        <v>21</v>
      </c>
      <c r="C3">
        <v>19.7</v>
      </c>
      <c r="D3">
        <v>19.899999999999999</v>
      </c>
      <c r="E3">
        <v>19.7</v>
      </c>
      <c r="F3">
        <v>21.4</v>
      </c>
      <c r="G3">
        <v>21.2</v>
      </c>
      <c r="H3">
        <v>19</v>
      </c>
      <c r="I3">
        <v>17.7</v>
      </c>
    </row>
    <row r="4" spans="1:9" x14ac:dyDescent="0.25">
      <c r="A4">
        <v>2</v>
      </c>
      <c r="B4">
        <v>20.9</v>
      </c>
      <c r="C4">
        <v>19.7</v>
      </c>
      <c r="D4">
        <v>19.7</v>
      </c>
      <c r="E4">
        <v>19.7</v>
      </c>
      <c r="F4">
        <v>21.5</v>
      </c>
      <c r="G4">
        <v>21.4</v>
      </c>
      <c r="H4">
        <v>19</v>
      </c>
      <c r="I4">
        <v>17.600000000000001</v>
      </c>
    </row>
    <row r="5" spans="1:9" x14ac:dyDescent="0.25">
      <c r="A5">
        <v>3</v>
      </c>
      <c r="B5">
        <v>20.9</v>
      </c>
      <c r="C5">
        <v>19.399999999999999</v>
      </c>
      <c r="D5">
        <v>20.100000000000001</v>
      </c>
      <c r="E5">
        <v>19.899999999999999</v>
      </c>
      <c r="F5">
        <v>21.2</v>
      </c>
      <c r="G5">
        <v>21.2</v>
      </c>
      <c r="H5">
        <v>19</v>
      </c>
      <c r="I5">
        <v>17.7</v>
      </c>
    </row>
    <row r="6" spans="1:9" x14ac:dyDescent="0.25">
      <c r="A6">
        <v>4</v>
      </c>
      <c r="B6">
        <v>21</v>
      </c>
      <c r="C6">
        <v>19.5</v>
      </c>
      <c r="D6">
        <v>19.7</v>
      </c>
      <c r="E6">
        <v>19.7</v>
      </c>
      <c r="F6">
        <v>21.5</v>
      </c>
      <c r="G6">
        <v>21.2</v>
      </c>
      <c r="H6">
        <v>19.3</v>
      </c>
      <c r="I6">
        <v>17.8</v>
      </c>
    </row>
    <row r="7" spans="1:9" x14ac:dyDescent="0.25">
      <c r="A7">
        <v>5</v>
      </c>
      <c r="B7">
        <v>20.8</v>
      </c>
      <c r="C7">
        <v>19.3</v>
      </c>
      <c r="D7">
        <v>20</v>
      </c>
      <c r="E7">
        <v>19.899999999999999</v>
      </c>
      <c r="F7">
        <v>21.4</v>
      </c>
      <c r="G7">
        <v>21.1</v>
      </c>
      <c r="H7">
        <v>19.2</v>
      </c>
      <c r="I7">
        <v>17.600000000000001</v>
      </c>
    </row>
    <row r="8" spans="1:9" x14ac:dyDescent="0.25">
      <c r="A8">
        <v>6</v>
      </c>
      <c r="B8">
        <v>20.9</v>
      </c>
      <c r="C8">
        <v>19.7</v>
      </c>
      <c r="D8">
        <v>20</v>
      </c>
      <c r="E8">
        <v>19.8</v>
      </c>
      <c r="F8">
        <v>21.5</v>
      </c>
      <c r="G8">
        <v>21.1</v>
      </c>
      <c r="H8">
        <v>19</v>
      </c>
      <c r="I8">
        <v>17.7</v>
      </c>
    </row>
    <row r="9" spans="1:9" x14ac:dyDescent="0.25">
      <c r="A9">
        <v>7</v>
      </c>
      <c r="B9">
        <v>21.1</v>
      </c>
      <c r="C9">
        <v>19.7</v>
      </c>
      <c r="D9">
        <v>19.899999999999999</v>
      </c>
      <c r="E9">
        <v>19.7</v>
      </c>
      <c r="F9">
        <v>21.4</v>
      </c>
      <c r="G9">
        <v>21.1</v>
      </c>
      <c r="H9">
        <v>19.3</v>
      </c>
      <c r="I9">
        <v>17.8</v>
      </c>
    </row>
    <row r="10" spans="1:9" x14ac:dyDescent="0.25">
      <c r="A10">
        <v>8</v>
      </c>
      <c r="B10">
        <v>21.2</v>
      </c>
      <c r="C10">
        <v>19.399999999999999</v>
      </c>
      <c r="D10">
        <v>19.899999999999999</v>
      </c>
      <c r="E10">
        <v>19.7</v>
      </c>
      <c r="F10">
        <v>21.1</v>
      </c>
      <c r="G10">
        <v>21.2</v>
      </c>
      <c r="H10">
        <v>19.2</v>
      </c>
      <c r="I10">
        <v>17.7</v>
      </c>
    </row>
    <row r="11" spans="1:9" x14ac:dyDescent="0.25">
      <c r="A11">
        <v>9</v>
      </c>
      <c r="B11">
        <v>21.1</v>
      </c>
      <c r="C11">
        <v>19.5</v>
      </c>
      <c r="D11">
        <v>19.899999999999999</v>
      </c>
      <c r="E11">
        <v>19.7</v>
      </c>
      <c r="F11">
        <v>21.1</v>
      </c>
      <c r="G11">
        <v>21.1</v>
      </c>
      <c r="H11">
        <v>19.399999999999999</v>
      </c>
      <c r="I11">
        <v>17.8</v>
      </c>
    </row>
    <row r="12" spans="1:9" x14ac:dyDescent="0.25">
      <c r="A12">
        <v>10</v>
      </c>
      <c r="B12">
        <v>21.1</v>
      </c>
      <c r="C12">
        <v>19.5</v>
      </c>
      <c r="D12">
        <v>19.899999999999999</v>
      </c>
      <c r="E12">
        <v>19.8</v>
      </c>
      <c r="F12">
        <v>21</v>
      </c>
      <c r="G12">
        <v>20.9</v>
      </c>
      <c r="H12">
        <v>19.3</v>
      </c>
      <c r="I12">
        <v>17.899999999999999</v>
      </c>
    </row>
    <row r="13" spans="1:9" x14ac:dyDescent="0.25">
      <c r="A13">
        <v>11</v>
      </c>
      <c r="B13">
        <v>21.2</v>
      </c>
      <c r="C13">
        <v>19.399999999999999</v>
      </c>
      <c r="D13">
        <v>19.7</v>
      </c>
      <c r="E13">
        <v>19.8</v>
      </c>
      <c r="F13">
        <v>21.2</v>
      </c>
      <c r="G13">
        <v>21.1</v>
      </c>
      <c r="H13">
        <v>19.3</v>
      </c>
      <c r="I13">
        <v>17.7</v>
      </c>
    </row>
    <row r="14" spans="1:9" x14ac:dyDescent="0.25">
      <c r="A14">
        <v>12</v>
      </c>
      <c r="B14">
        <v>20.9</v>
      </c>
      <c r="C14">
        <v>19.3</v>
      </c>
      <c r="D14">
        <v>19.899999999999999</v>
      </c>
      <c r="E14">
        <v>20</v>
      </c>
      <c r="F14">
        <v>21.4</v>
      </c>
      <c r="G14">
        <v>21.1</v>
      </c>
      <c r="H14">
        <v>19.3</v>
      </c>
      <c r="I14">
        <v>17.8</v>
      </c>
    </row>
    <row r="15" spans="1:9" x14ac:dyDescent="0.25">
      <c r="A15">
        <v>13</v>
      </c>
      <c r="B15">
        <v>21</v>
      </c>
      <c r="C15">
        <v>19.5</v>
      </c>
      <c r="D15">
        <v>19.7</v>
      </c>
      <c r="E15">
        <v>19.7</v>
      </c>
      <c r="F15">
        <v>21.4</v>
      </c>
      <c r="G15">
        <v>21.1</v>
      </c>
      <c r="H15">
        <v>19.3</v>
      </c>
      <c r="I15">
        <v>17.899999999999999</v>
      </c>
    </row>
    <row r="16" spans="1:9" x14ac:dyDescent="0.25">
      <c r="A16">
        <v>14</v>
      </c>
      <c r="B16">
        <v>21</v>
      </c>
      <c r="C16">
        <v>19.3</v>
      </c>
      <c r="D16">
        <v>19.899999999999999</v>
      </c>
      <c r="E16">
        <v>20</v>
      </c>
      <c r="F16">
        <v>21.2</v>
      </c>
      <c r="G16">
        <v>21.1</v>
      </c>
      <c r="H16">
        <v>19.3</v>
      </c>
      <c r="I16">
        <v>17.5</v>
      </c>
    </row>
    <row r="17" spans="1:9" x14ac:dyDescent="0.25">
      <c r="A17">
        <v>15</v>
      </c>
      <c r="B17">
        <v>21.1</v>
      </c>
      <c r="C17">
        <v>19.399999999999999</v>
      </c>
      <c r="D17">
        <v>19.899999999999999</v>
      </c>
      <c r="E17">
        <v>19.899999999999999</v>
      </c>
      <c r="F17">
        <v>21.2</v>
      </c>
      <c r="G17">
        <v>21.1</v>
      </c>
      <c r="H17">
        <v>19.3</v>
      </c>
      <c r="I17">
        <v>17.5</v>
      </c>
    </row>
    <row r="18" spans="1:9" x14ac:dyDescent="0.25">
      <c r="A18">
        <v>16</v>
      </c>
      <c r="B18">
        <v>21.1</v>
      </c>
      <c r="C18">
        <v>19.3</v>
      </c>
      <c r="D18">
        <v>19.7</v>
      </c>
      <c r="E18">
        <v>19.899999999999999</v>
      </c>
      <c r="F18">
        <v>21.4</v>
      </c>
      <c r="G18">
        <v>21.1</v>
      </c>
      <c r="H18">
        <v>19.2</v>
      </c>
      <c r="I18">
        <v>17.7</v>
      </c>
    </row>
    <row r="19" spans="1:9" x14ac:dyDescent="0.25">
      <c r="A19">
        <v>17</v>
      </c>
      <c r="B19">
        <v>21.2</v>
      </c>
      <c r="C19">
        <v>19.5</v>
      </c>
      <c r="D19">
        <v>20.100000000000001</v>
      </c>
      <c r="E19">
        <v>19.899999999999999</v>
      </c>
      <c r="F19">
        <v>21.4</v>
      </c>
      <c r="G19">
        <v>20.9</v>
      </c>
      <c r="H19">
        <v>19.399999999999999</v>
      </c>
      <c r="I19">
        <v>17.600000000000001</v>
      </c>
    </row>
    <row r="20" spans="1:9" x14ac:dyDescent="0.25">
      <c r="A20">
        <v>18</v>
      </c>
      <c r="B20">
        <v>21.1</v>
      </c>
      <c r="C20">
        <v>19.3</v>
      </c>
      <c r="D20">
        <v>20</v>
      </c>
      <c r="E20">
        <v>19.899999999999999</v>
      </c>
      <c r="F20">
        <v>21</v>
      </c>
      <c r="G20">
        <v>21</v>
      </c>
      <c r="H20">
        <v>19.3</v>
      </c>
      <c r="I20">
        <v>17.600000000000001</v>
      </c>
    </row>
    <row r="21" spans="1:9" x14ac:dyDescent="0.25">
      <c r="A21">
        <v>19</v>
      </c>
      <c r="B21">
        <v>21</v>
      </c>
      <c r="C21">
        <v>19.399999999999999</v>
      </c>
      <c r="D21">
        <v>20.100000000000001</v>
      </c>
      <c r="E21">
        <v>20</v>
      </c>
      <c r="F21">
        <v>21.4</v>
      </c>
      <c r="G21">
        <v>20.9</v>
      </c>
      <c r="H21">
        <v>19</v>
      </c>
      <c r="I21">
        <v>17.7</v>
      </c>
    </row>
    <row r="22" spans="1:9" x14ac:dyDescent="0.25">
      <c r="A22">
        <v>20</v>
      </c>
      <c r="B22">
        <v>20.9</v>
      </c>
      <c r="C22">
        <v>19.5</v>
      </c>
      <c r="D22">
        <v>20</v>
      </c>
      <c r="E22">
        <v>19.899999999999999</v>
      </c>
      <c r="F22">
        <v>21.4</v>
      </c>
      <c r="G22">
        <v>21</v>
      </c>
      <c r="H22">
        <v>19.3</v>
      </c>
      <c r="I22">
        <v>17.7</v>
      </c>
    </row>
    <row r="23" spans="1:9" x14ac:dyDescent="0.25">
      <c r="A23">
        <v>21</v>
      </c>
      <c r="B23">
        <v>21.1</v>
      </c>
      <c r="C23">
        <v>19.399999999999999</v>
      </c>
      <c r="D23">
        <v>20</v>
      </c>
      <c r="E23">
        <v>19.8</v>
      </c>
      <c r="F23">
        <v>21.1</v>
      </c>
      <c r="G23">
        <v>20.9</v>
      </c>
      <c r="H23">
        <v>19.399999999999999</v>
      </c>
      <c r="I23">
        <v>17.600000000000001</v>
      </c>
    </row>
    <row r="24" spans="1:9" x14ac:dyDescent="0.25">
      <c r="A24">
        <v>22</v>
      </c>
      <c r="B24">
        <v>20.9</v>
      </c>
      <c r="C24">
        <v>19.399999999999999</v>
      </c>
      <c r="D24">
        <v>20.399999999999999</v>
      </c>
      <c r="E24">
        <v>19.899999999999999</v>
      </c>
      <c r="F24">
        <v>21.2</v>
      </c>
      <c r="G24">
        <v>21</v>
      </c>
      <c r="H24">
        <v>19.2</v>
      </c>
      <c r="I24">
        <v>17.5</v>
      </c>
    </row>
    <row r="25" spans="1:9" x14ac:dyDescent="0.25">
      <c r="A25">
        <v>23</v>
      </c>
      <c r="B25">
        <v>21</v>
      </c>
      <c r="C25">
        <v>19.3</v>
      </c>
      <c r="D25">
        <v>19.899999999999999</v>
      </c>
      <c r="E25">
        <v>19.899999999999999</v>
      </c>
      <c r="F25">
        <v>21.1</v>
      </c>
      <c r="G25">
        <v>20.9</v>
      </c>
      <c r="H25">
        <v>19.2</v>
      </c>
      <c r="I25">
        <v>17.8</v>
      </c>
    </row>
    <row r="26" spans="1:9" x14ac:dyDescent="0.25">
      <c r="A26">
        <v>24</v>
      </c>
      <c r="B26">
        <v>21.2</v>
      </c>
      <c r="C26">
        <v>19.5</v>
      </c>
      <c r="D26">
        <v>20</v>
      </c>
      <c r="E26">
        <v>19.8</v>
      </c>
      <c r="F26">
        <v>21.2</v>
      </c>
      <c r="G26">
        <v>21.1</v>
      </c>
      <c r="H26">
        <v>19.399999999999999</v>
      </c>
      <c r="I26">
        <v>17.600000000000001</v>
      </c>
    </row>
    <row r="27" spans="1:9" x14ac:dyDescent="0.25">
      <c r="A27">
        <v>25</v>
      </c>
      <c r="B27">
        <v>20.9</v>
      </c>
      <c r="C27">
        <v>19.399999999999999</v>
      </c>
      <c r="D27">
        <v>20.3</v>
      </c>
      <c r="E27">
        <v>20</v>
      </c>
      <c r="F27">
        <v>21.2</v>
      </c>
      <c r="G27">
        <v>21</v>
      </c>
      <c r="H27">
        <v>19.2</v>
      </c>
      <c r="I27">
        <v>17.7</v>
      </c>
    </row>
    <row r="28" spans="1:9" x14ac:dyDescent="0.25">
      <c r="A28">
        <v>26</v>
      </c>
      <c r="B28">
        <v>21.1</v>
      </c>
      <c r="C28">
        <v>19.2</v>
      </c>
      <c r="D28">
        <v>19.899999999999999</v>
      </c>
      <c r="E28">
        <v>19.899999999999999</v>
      </c>
      <c r="F28">
        <v>21.1</v>
      </c>
      <c r="G28">
        <v>21</v>
      </c>
      <c r="H28">
        <v>19.399999999999999</v>
      </c>
      <c r="I28">
        <v>17.7</v>
      </c>
    </row>
    <row r="29" spans="1:9" x14ac:dyDescent="0.25">
      <c r="A29">
        <v>27</v>
      </c>
      <c r="B29">
        <v>21.1</v>
      </c>
      <c r="C29">
        <v>19.399999999999999</v>
      </c>
      <c r="D29">
        <v>20</v>
      </c>
      <c r="E29">
        <v>19.899999999999999</v>
      </c>
      <c r="F29">
        <v>21.2</v>
      </c>
      <c r="G29">
        <v>21.2</v>
      </c>
      <c r="H29">
        <v>19.399999999999999</v>
      </c>
      <c r="I29">
        <v>17.3</v>
      </c>
    </row>
    <row r="30" spans="1:9" x14ac:dyDescent="0.25">
      <c r="A30">
        <v>28</v>
      </c>
      <c r="B30">
        <v>21</v>
      </c>
      <c r="C30">
        <v>19.3</v>
      </c>
      <c r="D30">
        <v>20.100000000000001</v>
      </c>
      <c r="E30">
        <v>19.8</v>
      </c>
      <c r="F30">
        <v>21.2</v>
      </c>
      <c r="G30">
        <v>21.1</v>
      </c>
      <c r="H30">
        <v>19.399999999999999</v>
      </c>
      <c r="I30">
        <v>17.899999999999999</v>
      </c>
    </row>
    <row r="31" spans="1:9" x14ac:dyDescent="0.25">
      <c r="A31">
        <v>29</v>
      </c>
      <c r="B31">
        <v>21.1</v>
      </c>
      <c r="C31">
        <v>19.5</v>
      </c>
      <c r="D31">
        <v>19.899999999999999</v>
      </c>
      <c r="E31">
        <v>19.7</v>
      </c>
      <c r="F31">
        <v>20.9</v>
      </c>
      <c r="G31">
        <v>21</v>
      </c>
      <c r="H31">
        <v>19.399999999999999</v>
      </c>
      <c r="I31">
        <v>17.600000000000001</v>
      </c>
    </row>
    <row r="32" spans="1:9" x14ac:dyDescent="0.25">
      <c r="A32">
        <v>30</v>
      </c>
      <c r="B32">
        <v>20.9</v>
      </c>
      <c r="C32">
        <v>19.3</v>
      </c>
      <c r="D32">
        <v>20.3</v>
      </c>
      <c r="E32">
        <v>19.899999999999999</v>
      </c>
      <c r="F32">
        <v>21.1</v>
      </c>
      <c r="G32">
        <v>20.9</v>
      </c>
      <c r="H32">
        <v>19.3</v>
      </c>
      <c r="I32">
        <v>17.8</v>
      </c>
    </row>
    <row r="33" spans="1:9" x14ac:dyDescent="0.25">
      <c r="A33">
        <v>31</v>
      </c>
      <c r="B33">
        <v>21</v>
      </c>
      <c r="C33">
        <v>19.399999999999999</v>
      </c>
      <c r="D33">
        <v>19.899999999999999</v>
      </c>
      <c r="E33">
        <v>19.899999999999999</v>
      </c>
      <c r="F33">
        <v>21.2</v>
      </c>
      <c r="G33">
        <v>21.1</v>
      </c>
      <c r="H33">
        <v>19.399999999999999</v>
      </c>
      <c r="I33">
        <v>17.3</v>
      </c>
    </row>
    <row r="34" spans="1:9" x14ac:dyDescent="0.25">
      <c r="A34">
        <v>32</v>
      </c>
      <c r="B34">
        <v>21.2</v>
      </c>
      <c r="C34">
        <v>19.2</v>
      </c>
      <c r="D34">
        <v>20</v>
      </c>
      <c r="E34">
        <v>20</v>
      </c>
      <c r="F34">
        <v>21.2</v>
      </c>
      <c r="G34">
        <v>20.9</v>
      </c>
      <c r="H34">
        <v>19.2</v>
      </c>
      <c r="I34">
        <v>17.8</v>
      </c>
    </row>
    <row r="35" spans="1:9" x14ac:dyDescent="0.25">
      <c r="A35">
        <v>33</v>
      </c>
      <c r="B35">
        <v>21.2</v>
      </c>
      <c r="C35">
        <v>19.2</v>
      </c>
      <c r="D35">
        <v>19.899999999999999</v>
      </c>
      <c r="E35">
        <v>19.8</v>
      </c>
      <c r="F35">
        <v>21.1</v>
      </c>
      <c r="G35">
        <v>21.1</v>
      </c>
      <c r="H35">
        <v>19.3</v>
      </c>
      <c r="I35">
        <v>17.7</v>
      </c>
    </row>
    <row r="36" spans="1:9" x14ac:dyDescent="0.25">
      <c r="A36">
        <v>34</v>
      </c>
      <c r="B36">
        <v>21</v>
      </c>
      <c r="C36">
        <v>18.899999999999999</v>
      </c>
      <c r="D36">
        <v>19.899999999999999</v>
      </c>
      <c r="E36">
        <v>20</v>
      </c>
      <c r="F36">
        <v>21.1</v>
      </c>
      <c r="G36">
        <v>21</v>
      </c>
      <c r="H36">
        <v>19</v>
      </c>
      <c r="I36">
        <v>17.899999999999999</v>
      </c>
    </row>
    <row r="37" spans="1:9" x14ac:dyDescent="0.25">
      <c r="A37">
        <v>35</v>
      </c>
      <c r="B37">
        <v>20.9</v>
      </c>
      <c r="C37">
        <v>19.3</v>
      </c>
      <c r="D37">
        <v>20</v>
      </c>
      <c r="E37">
        <v>19.899999999999999</v>
      </c>
      <c r="F37">
        <v>21.1</v>
      </c>
      <c r="G37">
        <v>21</v>
      </c>
      <c r="H37">
        <v>19.3</v>
      </c>
      <c r="I37">
        <v>17.600000000000001</v>
      </c>
    </row>
    <row r="38" spans="1:9" x14ac:dyDescent="0.25">
      <c r="A38">
        <v>36</v>
      </c>
      <c r="B38">
        <v>21</v>
      </c>
      <c r="C38">
        <v>19.399999999999999</v>
      </c>
      <c r="D38">
        <v>19.899999999999999</v>
      </c>
      <c r="E38">
        <v>19.8</v>
      </c>
      <c r="F38">
        <v>21.2</v>
      </c>
      <c r="G38">
        <v>21</v>
      </c>
      <c r="H38">
        <v>19.399999999999999</v>
      </c>
      <c r="I38">
        <v>17.600000000000001</v>
      </c>
    </row>
    <row r="39" spans="1:9" x14ac:dyDescent="0.25">
      <c r="A39">
        <v>37</v>
      </c>
      <c r="B39">
        <v>21</v>
      </c>
      <c r="C39">
        <v>19.2</v>
      </c>
      <c r="D39">
        <v>20</v>
      </c>
      <c r="E39">
        <v>19.899999999999999</v>
      </c>
      <c r="F39">
        <v>21.1</v>
      </c>
      <c r="G39">
        <v>21.1</v>
      </c>
      <c r="H39">
        <v>19.3</v>
      </c>
      <c r="I39">
        <v>17.8</v>
      </c>
    </row>
    <row r="40" spans="1:9" x14ac:dyDescent="0.25">
      <c r="A40">
        <v>38</v>
      </c>
      <c r="B40">
        <v>21</v>
      </c>
      <c r="C40">
        <v>19.3</v>
      </c>
      <c r="D40">
        <v>19.8</v>
      </c>
      <c r="E40">
        <v>19.899999999999999</v>
      </c>
      <c r="F40">
        <v>21.2</v>
      </c>
      <c r="G40">
        <v>21.1</v>
      </c>
      <c r="H40">
        <v>19.399999999999999</v>
      </c>
      <c r="I40">
        <v>17.600000000000001</v>
      </c>
    </row>
    <row r="41" spans="1:9" x14ac:dyDescent="0.25">
      <c r="A41">
        <v>39</v>
      </c>
      <c r="B41">
        <v>21.1</v>
      </c>
      <c r="C41">
        <v>19.2</v>
      </c>
      <c r="D41">
        <v>19.8</v>
      </c>
      <c r="E41">
        <v>19.899999999999999</v>
      </c>
      <c r="F41">
        <v>21.2</v>
      </c>
      <c r="G41">
        <v>21.1</v>
      </c>
      <c r="H41">
        <v>19.399999999999999</v>
      </c>
      <c r="I41">
        <v>17.5</v>
      </c>
    </row>
    <row r="42" spans="1:9" x14ac:dyDescent="0.25">
      <c r="A42">
        <v>40</v>
      </c>
      <c r="B42">
        <v>20.9</v>
      </c>
      <c r="C42">
        <v>19</v>
      </c>
      <c r="D42">
        <v>20</v>
      </c>
      <c r="E42">
        <v>20.100000000000001</v>
      </c>
      <c r="F42">
        <v>21.2</v>
      </c>
      <c r="G42">
        <v>21</v>
      </c>
      <c r="H42">
        <v>19.3</v>
      </c>
      <c r="I42">
        <v>17.5</v>
      </c>
    </row>
    <row r="43" spans="1:9" x14ac:dyDescent="0.25">
      <c r="A43">
        <v>41</v>
      </c>
      <c r="B43">
        <v>21.1</v>
      </c>
      <c r="C43">
        <v>19.399999999999999</v>
      </c>
      <c r="D43">
        <v>19.8</v>
      </c>
      <c r="E43">
        <v>19.899999999999999</v>
      </c>
      <c r="F43">
        <v>21.4</v>
      </c>
      <c r="G43">
        <v>21.1</v>
      </c>
      <c r="H43">
        <v>19.399999999999999</v>
      </c>
      <c r="I43">
        <v>17.5</v>
      </c>
    </row>
    <row r="44" spans="1:9" x14ac:dyDescent="0.25">
      <c r="A44">
        <v>42</v>
      </c>
      <c r="B44">
        <v>21.4</v>
      </c>
      <c r="C44">
        <v>19.2</v>
      </c>
      <c r="D44">
        <v>19.8</v>
      </c>
      <c r="E44">
        <v>19.899999999999999</v>
      </c>
      <c r="F44">
        <v>21.2</v>
      </c>
      <c r="G44">
        <v>21</v>
      </c>
      <c r="H44">
        <v>19.3</v>
      </c>
      <c r="I44">
        <v>17.5</v>
      </c>
    </row>
    <row r="45" spans="1:9" x14ac:dyDescent="0.25">
      <c r="A45">
        <v>43</v>
      </c>
      <c r="B45">
        <v>21.1</v>
      </c>
      <c r="C45">
        <v>19.399999999999999</v>
      </c>
      <c r="D45">
        <v>20</v>
      </c>
      <c r="E45">
        <v>19.899999999999999</v>
      </c>
      <c r="F45">
        <v>21</v>
      </c>
      <c r="G45">
        <v>21.2</v>
      </c>
      <c r="H45">
        <v>19.399999999999999</v>
      </c>
      <c r="I45">
        <v>17.5</v>
      </c>
    </row>
    <row r="46" spans="1:9" x14ac:dyDescent="0.25">
      <c r="A46">
        <v>44</v>
      </c>
      <c r="B46">
        <v>21.1</v>
      </c>
      <c r="C46">
        <v>19.2</v>
      </c>
      <c r="D46">
        <v>19.899999999999999</v>
      </c>
      <c r="E46">
        <v>19.899999999999999</v>
      </c>
      <c r="F46">
        <v>21.2</v>
      </c>
      <c r="G46">
        <v>21.1</v>
      </c>
      <c r="H46">
        <v>19.3</v>
      </c>
      <c r="I46">
        <v>17.5</v>
      </c>
    </row>
    <row r="47" spans="1:9" x14ac:dyDescent="0.25">
      <c r="A47">
        <v>45</v>
      </c>
      <c r="B47">
        <v>21</v>
      </c>
      <c r="C47">
        <v>19</v>
      </c>
      <c r="D47">
        <v>19.899999999999999</v>
      </c>
      <c r="E47">
        <v>19.899999999999999</v>
      </c>
      <c r="F47">
        <v>21.2</v>
      </c>
      <c r="G47">
        <v>21.1</v>
      </c>
      <c r="H47">
        <v>19.3</v>
      </c>
      <c r="I47">
        <v>17.7</v>
      </c>
    </row>
    <row r="48" spans="1:9" x14ac:dyDescent="0.25">
      <c r="A48">
        <v>46</v>
      </c>
      <c r="B48">
        <v>21.2</v>
      </c>
      <c r="C48">
        <v>19.7</v>
      </c>
      <c r="D48">
        <v>19.899999999999999</v>
      </c>
      <c r="E48">
        <v>19.8</v>
      </c>
      <c r="F48">
        <v>21.1</v>
      </c>
      <c r="G48">
        <v>21.1</v>
      </c>
      <c r="H48">
        <v>19.3</v>
      </c>
      <c r="I48">
        <v>17.5</v>
      </c>
    </row>
    <row r="49" spans="1:10" x14ac:dyDescent="0.25">
      <c r="A49">
        <v>47</v>
      </c>
      <c r="B49">
        <v>21.2</v>
      </c>
      <c r="C49">
        <v>19.3</v>
      </c>
      <c r="D49">
        <v>19.899999999999999</v>
      </c>
      <c r="E49">
        <v>19.8</v>
      </c>
      <c r="F49">
        <v>21</v>
      </c>
      <c r="G49">
        <v>21</v>
      </c>
      <c r="H49">
        <v>19.399999999999999</v>
      </c>
      <c r="I49">
        <v>17.8</v>
      </c>
    </row>
    <row r="50" spans="1:10" x14ac:dyDescent="0.25">
      <c r="A50">
        <v>48</v>
      </c>
      <c r="B50">
        <v>21.1</v>
      </c>
      <c r="C50">
        <v>19.5</v>
      </c>
      <c r="D50">
        <v>19.8</v>
      </c>
      <c r="E50">
        <v>19.8</v>
      </c>
      <c r="F50">
        <v>21.4</v>
      </c>
      <c r="G50">
        <v>21.1</v>
      </c>
      <c r="H50">
        <v>19.399999999999999</v>
      </c>
      <c r="I50">
        <v>17.3</v>
      </c>
    </row>
    <row r="51" spans="1:10" x14ac:dyDescent="0.25">
      <c r="A51">
        <v>49</v>
      </c>
      <c r="B51">
        <v>20.9</v>
      </c>
      <c r="C51">
        <v>19.2</v>
      </c>
      <c r="D51">
        <v>20.100000000000001</v>
      </c>
      <c r="E51">
        <v>19.899999999999999</v>
      </c>
      <c r="F51">
        <v>21.2</v>
      </c>
      <c r="G51">
        <v>21.1</v>
      </c>
      <c r="H51">
        <v>19.3</v>
      </c>
      <c r="I51">
        <v>17.2</v>
      </c>
    </row>
    <row r="52" spans="1:10" x14ac:dyDescent="0.25">
      <c r="A52">
        <v>50</v>
      </c>
      <c r="B52">
        <v>21.1</v>
      </c>
      <c r="C52">
        <v>19.399999999999999</v>
      </c>
      <c r="D52">
        <v>19.899999999999999</v>
      </c>
      <c r="E52">
        <v>19.8</v>
      </c>
      <c r="F52">
        <v>21.1</v>
      </c>
      <c r="G52">
        <v>21.1</v>
      </c>
      <c r="H52">
        <v>19.399999999999999</v>
      </c>
      <c r="I52">
        <v>17.600000000000001</v>
      </c>
    </row>
    <row r="53" spans="1:10" x14ac:dyDescent="0.25">
      <c r="A53" t="s">
        <v>19</v>
      </c>
      <c r="B53">
        <f>AVERAGE(B3:B52)</f>
        <v>21.046000000000003</v>
      </c>
      <c r="C53">
        <f t="shared" ref="C53:I53" si="0">AVERAGE(C3:C52)</f>
        <v>19.367999999999999</v>
      </c>
      <c r="D53">
        <f t="shared" si="0"/>
        <v>19.939999999999991</v>
      </c>
      <c r="E53">
        <f t="shared" si="0"/>
        <v>19.859999999999985</v>
      </c>
      <c r="F53">
        <f t="shared" si="0"/>
        <v>21.216000000000008</v>
      </c>
      <c r="G53">
        <f t="shared" si="0"/>
        <v>21.066000000000003</v>
      </c>
      <c r="H53">
        <f t="shared" si="0"/>
        <v>19.283999999999985</v>
      </c>
      <c r="I53">
        <f t="shared" si="0"/>
        <v>17.637999999999998</v>
      </c>
      <c r="J53">
        <f>AVERAGE(B53:I53)</f>
        <v>19.927249999999997</v>
      </c>
    </row>
    <row r="54" spans="1:10" x14ac:dyDescent="0.25">
      <c r="A54" t="s">
        <v>20</v>
      </c>
      <c r="B54">
        <f>MEDIAN(B3:B52)</f>
        <v>21.05</v>
      </c>
      <c r="C54">
        <f t="shared" ref="C54:I54" si="1">MEDIAN(C3:C52)</f>
        <v>19.399999999999999</v>
      </c>
      <c r="D54">
        <f t="shared" si="1"/>
        <v>19.899999999999999</v>
      </c>
      <c r="E54">
        <f t="shared" si="1"/>
        <v>19.899999999999999</v>
      </c>
      <c r="F54">
        <f t="shared" si="1"/>
        <v>21.2</v>
      </c>
      <c r="G54">
        <f t="shared" si="1"/>
        <v>21.1</v>
      </c>
      <c r="H54">
        <f t="shared" si="1"/>
        <v>19.3</v>
      </c>
      <c r="I54">
        <f t="shared" si="1"/>
        <v>17.649999999999999</v>
      </c>
      <c r="J54">
        <f>MEDIAN(B54:I54)</f>
        <v>19.899999999999999</v>
      </c>
    </row>
    <row r="55" spans="1:10" x14ac:dyDescent="0.25">
      <c r="A55" t="s">
        <v>21</v>
      </c>
      <c r="B55">
        <f>_xlfn.VAR.P(B3:B52)</f>
        <v>1.3684000000000078E-2</v>
      </c>
      <c r="C55">
        <f t="shared" ref="C55:I55" si="2">_xlfn.VAR.P(C3:C52)</f>
        <v>2.9775999999999983E-2</v>
      </c>
      <c r="D55">
        <f t="shared" si="2"/>
        <v>2.1200000000000108E-2</v>
      </c>
      <c r="E55">
        <f t="shared" si="2"/>
        <v>9.1999999999999704E-3</v>
      </c>
      <c r="F55">
        <f t="shared" si="2"/>
        <v>2.1343999999999825E-2</v>
      </c>
      <c r="G55">
        <f t="shared" si="2"/>
        <v>9.844000000000068E-3</v>
      </c>
      <c r="H55">
        <f t="shared" si="2"/>
        <v>1.534399999999992E-2</v>
      </c>
      <c r="I55">
        <f t="shared" si="2"/>
        <v>2.5955999999999927E-2</v>
      </c>
      <c r="J55">
        <f>_xlfn.VAR.P(B55:I55)</f>
        <v>4.904347974999968E-5</v>
      </c>
    </row>
    <row r="56" spans="1:10" x14ac:dyDescent="0.25">
      <c r="A56" t="s">
        <v>22</v>
      </c>
      <c r="B56">
        <f>MIN(B3:B52)</f>
        <v>20.8</v>
      </c>
      <c r="C56">
        <f t="shared" ref="C56:I56" si="3">MIN(C3:C52)</f>
        <v>18.899999999999999</v>
      </c>
      <c r="D56">
        <f t="shared" si="3"/>
        <v>19.7</v>
      </c>
      <c r="E56">
        <f t="shared" si="3"/>
        <v>19.7</v>
      </c>
      <c r="F56">
        <f t="shared" si="3"/>
        <v>20.9</v>
      </c>
      <c r="G56">
        <f t="shared" si="3"/>
        <v>20.9</v>
      </c>
      <c r="H56">
        <f t="shared" si="3"/>
        <v>19</v>
      </c>
      <c r="I56">
        <f t="shared" si="3"/>
        <v>17.2</v>
      </c>
      <c r="J56">
        <f>MIN(B56:I56)</f>
        <v>17.2</v>
      </c>
    </row>
    <row r="57" spans="1:10" x14ac:dyDescent="0.25">
      <c r="A57" t="s">
        <v>23</v>
      </c>
      <c r="B57">
        <f>MAX(B3:B52)</f>
        <v>21.4</v>
      </c>
      <c r="C57">
        <f t="shared" ref="C57:I57" si="4">MAX(C3:C52)</f>
        <v>19.7</v>
      </c>
      <c r="D57">
        <f t="shared" si="4"/>
        <v>20.399999999999999</v>
      </c>
      <c r="E57">
        <f t="shared" si="4"/>
        <v>20.100000000000001</v>
      </c>
      <c r="F57">
        <f t="shared" si="4"/>
        <v>21.5</v>
      </c>
      <c r="G57">
        <f t="shared" si="4"/>
        <v>21.4</v>
      </c>
      <c r="H57">
        <f t="shared" si="4"/>
        <v>19.399999999999999</v>
      </c>
      <c r="I57">
        <f t="shared" si="4"/>
        <v>17.899999999999999</v>
      </c>
      <c r="J57">
        <f>MAX(B57:I57)</f>
        <v>21.5</v>
      </c>
    </row>
    <row r="58" spans="1:10" x14ac:dyDescent="0.25">
      <c r="A58" t="s">
        <v>4</v>
      </c>
      <c r="B58">
        <f>_xlfn.STDEV.P(B3:B52)</f>
        <v>0.1169786305271184</v>
      </c>
      <c r="C58">
        <f t="shared" ref="C58:I58" si="5">_xlfn.STDEV.P(C3:C52)</f>
        <v>0.17255723688098387</v>
      </c>
      <c r="D58">
        <f t="shared" si="5"/>
        <v>0.14560219778561073</v>
      </c>
      <c r="E58">
        <f t="shared" si="5"/>
        <v>9.5916630466254232E-2</v>
      </c>
      <c r="F58">
        <f t="shared" si="5"/>
        <v>0.14609585894199678</v>
      </c>
      <c r="G58">
        <f t="shared" si="5"/>
        <v>9.9216934038500043E-2</v>
      </c>
      <c r="H58">
        <f t="shared" si="5"/>
        <v>0.12387090053761586</v>
      </c>
      <c r="I58">
        <f t="shared" si="5"/>
        <v>0.16110865898517041</v>
      </c>
      <c r="J58">
        <f>_xlfn.STDEV.P(B58:I58)</f>
        <v>2.631730756411621E-2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4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192</v>
      </c>
      <c r="D2">
        <v>274</v>
      </c>
      <c r="E2">
        <v>300</v>
      </c>
      <c r="F2">
        <v>53</v>
      </c>
      <c r="G2">
        <v>122</v>
      </c>
      <c r="H2">
        <v>44</v>
      </c>
      <c r="I2">
        <v>151</v>
      </c>
    </row>
    <row r="3" spans="1:9" x14ac:dyDescent="0.25">
      <c r="A3">
        <v>1</v>
      </c>
      <c r="B3">
        <v>0.7</v>
      </c>
      <c r="C3">
        <v>0.7</v>
      </c>
      <c r="D3">
        <v>0.5</v>
      </c>
      <c r="E3">
        <v>0.1</v>
      </c>
      <c r="F3">
        <v>1</v>
      </c>
      <c r="G3">
        <v>0.7</v>
      </c>
      <c r="H3">
        <v>0.7</v>
      </c>
      <c r="I3">
        <v>1.1000000000000001</v>
      </c>
    </row>
    <row r="4" spans="1:9" x14ac:dyDescent="0.25">
      <c r="A4">
        <v>2</v>
      </c>
      <c r="B4">
        <v>0.7</v>
      </c>
      <c r="C4">
        <v>0.5</v>
      </c>
      <c r="D4">
        <v>0.5</v>
      </c>
      <c r="E4">
        <v>0.2</v>
      </c>
      <c r="F4">
        <v>0.9</v>
      </c>
      <c r="G4">
        <v>0.6</v>
      </c>
      <c r="H4">
        <v>0.6</v>
      </c>
      <c r="I4">
        <v>1.5</v>
      </c>
    </row>
    <row r="5" spans="1:9" x14ac:dyDescent="0.25">
      <c r="A5">
        <v>3</v>
      </c>
      <c r="B5">
        <v>0.6</v>
      </c>
      <c r="C5">
        <v>0.2</v>
      </c>
      <c r="D5">
        <v>0.6</v>
      </c>
      <c r="E5">
        <v>0.4</v>
      </c>
      <c r="F5">
        <v>0.7</v>
      </c>
      <c r="G5">
        <v>0.7</v>
      </c>
      <c r="H5">
        <v>0.6</v>
      </c>
      <c r="I5">
        <v>1</v>
      </c>
    </row>
    <row r="6" spans="1:9" x14ac:dyDescent="0.25">
      <c r="A6">
        <v>4</v>
      </c>
      <c r="B6">
        <v>0.5</v>
      </c>
      <c r="C6">
        <v>0.4</v>
      </c>
      <c r="D6">
        <v>0.6</v>
      </c>
      <c r="E6">
        <v>0.5</v>
      </c>
      <c r="F6">
        <v>1.1000000000000001</v>
      </c>
      <c r="G6">
        <v>0.7</v>
      </c>
      <c r="H6">
        <v>0.6</v>
      </c>
      <c r="I6">
        <v>0.7</v>
      </c>
    </row>
    <row r="7" spans="1:9" x14ac:dyDescent="0.25">
      <c r="A7">
        <v>5</v>
      </c>
      <c r="B7">
        <v>0.6</v>
      </c>
      <c r="C7">
        <v>0.6</v>
      </c>
      <c r="D7">
        <v>0.6</v>
      </c>
      <c r="E7">
        <v>0.4</v>
      </c>
      <c r="F7">
        <v>0.7</v>
      </c>
      <c r="G7">
        <v>0.6</v>
      </c>
      <c r="H7">
        <v>0.6</v>
      </c>
      <c r="I7">
        <v>1</v>
      </c>
    </row>
    <row r="8" spans="1:9" x14ac:dyDescent="0.25">
      <c r="A8">
        <v>6</v>
      </c>
      <c r="B8">
        <v>0.7</v>
      </c>
      <c r="C8">
        <v>0.4</v>
      </c>
      <c r="D8">
        <v>0.4</v>
      </c>
      <c r="E8">
        <v>0.5</v>
      </c>
      <c r="F8">
        <v>1</v>
      </c>
      <c r="G8">
        <v>0.7</v>
      </c>
      <c r="H8">
        <v>0.6</v>
      </c>
      <c r="I8">
        <v>1.2</v>
      </c>
    </row>
    <row r="9" spans="1:9" x14ac:dyDescent="0.25">
      <c r="A9">
        <v>7</v>
      </c>
      <c r="B9">
        <v>0.7</v>
      </c>
      <c r="C9">
        <v>0.6</v>
      </c>
      <c r="D9">
        <v>0.7</v>
      </c>
      <c r="E9">
        <v>0.2</v>
      </c>
      <c r="F9">
        <v>0.6</v>
      </c>
      <c r="G9">
        <v>0.7</v>
      </c>
      <c r="H9">
        <v>0.7</v>
      </c>
      <c r="I9">
        <v>0.7</v>
      </c>
    </row>
    <row r="10" spans="1:9" x14ac:dyDescent="0.25">
      <c r="A10">
        <v>8</v>
      </c>
      <c r="B10">
        <v>0.7</v>
      </c>
      <c r="C10">
        <v>0.2</v>
      </c>
      <c r="D10">
        <v>0.4</v>
      </c>
      <c r="E10">
        <v>0.4</v>
      </c>
      <c r="F10">
        <v>1.1000000000000001</v>
      </c>
      <c r="G10">
        <v>0.7</v>
      </c>
      <c r="H10">
        <v>0.7</v>
      </c>
      <c r="I10">
        <v>1.3</v>
      </c>
    </row>
    <row r="11" spans="1:9" x14ac:dyDescent="0.25">
      <c r="A11">
        <v>9</v>
      </c>
      <c r="B11">
        <v>0.6</v>
      </c>
      <c r="C11">
        <v>0.4</v>
      </c>
      <c r="D11">
        <v>0.6</v>
      </c>
      <c r="E11">
        <v>0.5</v>
      </c>
      <c r="F11">
        <v>0.9</v>
      </c>
      <c r="G11">
        <v>0.6</v>
      </c>
      <c r="H11">
        <v>0.5</v>
      </c>
      <c r="I11">
        <v>1.1000000000000001</v>
      </c>
    </row>
    <row r="12" spans="1:9" x14ac:dyDescent="0.25">
      <c r="A12">
        <v>10</v>
      </c>
      <c r="B12">
        <v>0.6</v>
      </c>
      <c r="C12">
        <v>0.4</v>
      </c>
      <c r="D12">
        <v>0.5</v>
      </c>
      <c r="E12">
        <v>0.5</v>
      </c>
      <c r="F12">
        <v>0.7</v>
      </c>
      <c r="G12">
        <v>0.6</v>
      </c>
      <c r="H12">
        <v>0.5</v>
      </c>
      <c r="I12">
        <v>1.2</v>
      </c>
    </row>
    <row r="13" spans="1:9" x14ac:dyDescent="0.25">
      <c r="A13">
        <v>11</v>
      </c>
      <c r="B13">
        <v>0.7</v>
      </c>
      <c r="C13">
        <v>0.5</v>
      </c>
      <c r="D13">
        <v>0.5</v>
      </c>
      <c r="E13">
        <v>0.2</v>
      </c>
      <c r="F13">
        <v>1</v>
      </c>
      <c r="G13">
        <v>0.9</v>
      </c>
      <c r="H13">
        <v>0.6</v>
      </c>
      <c r="I13">
        <v>1.1000000000000001</v>
      </c>
    </row>
    <row r="14" spans="1:9" x14ac:dyDescent="0.25">
      <c r="A14">
        <v>12</v>
      </c>
      <c r="B14">
        <v>0.5</v>
      </c>
      <c r="C14">
        <v>0.4</v>
      </c>
      <c r="D14">
        <v>0.6</v>
      </c>
      <c r="E14">
        <v>0.5</v>
      </c>
      <c r="F14">
        <v>1</v>
      </c>
      <c r="G14">
        <v>0.9</v>
      </c>
      <c r="H14">
        <v>0.6</v>
      </c>
      <c r="I14">
        <v>1</v>
      </c>
    </row>
    <row r="15" spans="1:9" x14ac:dyDescent="0.25">
      <c r="A15">
        <v>13</v>
      </c>
      <c r="B15">
        <v>0.5</v>
      </c>
      <c r="C15">
        <v>0.4</v>
      </c>
      <c r="D15">
        <v>0.5</v>
      </c>
      <c r="E15">
        <v>0.5</v>
      </c>
      <c r="F15">
        <v>0.9</v>
      </c>
      <c r="G15">
        <v>0.6</v>
      </c>
      <c r="H15">
        <v>0.5</v>
      </c>
      <c r="I15">
        <v>1</v>
      </c>
    </row>
    <row r="16" spans="1:9" x14ac:dyDescent="0.25">
      <c r="A16">
        <v>14</v>
      </c>
      <c r="B16">
        <v>0.6</v>
      </c>
      <c r="C16">
        <v>0.2</v>
      </c>
      <c r="D16">
        <v>0.5</v>
      </c>
      <c r="E16">
        <v>0.4</v>
      </c>
      <c r="F16">
        <v>1</v>
      </c>
      <c r="G16">
        <v>0.9</v>
      </c>
      <c r="H16">
        <v>0.7</v>
      </c>
      <c r="I16">
        <v>1.2</v>
      </c>
    </row>
    <row r="17" spans="1:9" x14ac:dyDescent="0.25">
      <c r="A17">
        <v>15</v>
      </c>
      <c r="B17">
        <v>0.6</v>
      </c>
      <c r="C17">
        <v>0.5</v>
      </c>
      <c r="D17">
        <v>0.6</v>
      </c>
      <c r="E17">
        <v>0.5</v>
      </c>
      <c r="F17">
        <v>0.6</v>
      </c>
      <c r="G17">
        <v>0.5</v>
      </c>
      <c r="H17">
        <v>0.7</v>
      </c>
      <c r="I17">
        <v>1.5</v>
      </c>
    </row>
    <row r="18" spans="1:9" x14ac:dyDescent="0.25">
      <c r="A18">
        <v>16</v>
      </c>
      <c r="B18">
        <v>0.9</v>
      </c>
      <c r="C18">
        <v>0.5</v>
      </c>
      <c r="D18">
        <v>0.6</v>
      </c>
      <c r="E18">
        <v>0.4</v>
      </c>
      <c r="F18">
        <v>0.6</v>
      </c>
      <c r="G18">
        <v>0.6</v>
      </c>
      <c r="H18">
        <v>0.6</v>
      </c>
      <c r="I18">
        <v>1.3</v>
      </c>
    </row>
    <row r="19" spans="1:9" x14ac:dyDescent="0.25">
      <c r="A19">
        <v>17</v>
      </c>
      <c r="B19">
        <v>0.6</v>
      </c>
      <c r="C19">
        <v>0.4</v>
      </c>
      <c r="D19">
        <v>0.5</v>
      </c>
      <c r="E19">
        <v>0.5</v>
      </c>
      <c r="F19">
        <v>1</v>
      </c>
      <c r="G19">
        <v>0.7</v>
      </c>
      <c r="H19">
        <v>0.6</v>
      </c>
      <c r="I19">
        <v>1.1000000000000001</v>
      </c>
    </row>
    <row r="20" spans="1:9" x14ac:dyDescent="0.25">
      <c r="A20">
        <v>18</v>
      </c>
      <c r="B20">
        <v>0.5</v>
      </c>
      <c r="C20">
        <v>0.4</v>
      </c>
      <c r="D20">
        <v>0.6</v>
      </c>
      <c r="E20">
        <v>0.5</v>
      </c>
      <c r="F20">
        <v>0.9</v>
      </c>
      <c r="G20">
        <v>0.6</v>
      </c>
      <c r="H20">
        <v>0.5</v>
      </c>
      <c r="I20">
        <v>1.1000000000000001</v>
      </c>
    </row>
    <row r="21" spans="1:9" x14ac:dyDescent="0.25">
      <c r="A21">
        <v>19</v>
      </c>
      <c r="B21">
        <v>0.7</v>
      </c>
      <c r="C21">
        <v>0.6</v>
      </c>
      <c r="D21">
        <v>0.7</v>
      </c>
      <c r="E21">
        <v>0.5</v>
      </c>
      <c r="F21">
        <v>1.1000000000000001</v>
      </c>
      <c r="G21">
        <v>0.5</v>
      </c>
      <c r="H21">
        <v>0.6</v>
      </c>
      <c r="I21">
        <v>1.2</v>
      </c>
    </row>
    <row r="22" spans="1:9" x14ac:dyDescent="0.25">
      <c r="A22">
        <v>20</v>
      </c>
      <c r="B22">
        <v>0.7</v>
      </c>
      <c r="C22">
        <v>0.2</v>
      </c>
      <c r="D22">
        <v>0.4</v>
      </c>
      <c r="E22">
        <v>0.5</v>
      </c>
      <c r="F22">
        <v>1</v>
      </c>
      <c r="G22">
        <v>0.7</v>
      </c>
      <c r="H22">
        <v>0.7</v>
      </c>
      <c r="I22">
        <v>1.1000000000000001</v>
      </c>
    </row>
    <row r="23" spans="1:9" x14ac:dyDescent="0.25">
      <c r="A23">
        <v>21</v>
      </c>
      <c r="B23">
        <v>0.7</v>
      </c>
      <c r="C23">
        <v>0.5</v>
      </c>
      <c r="D23">
        <v>0.6</v>
      </c>
      <c r="E23">
        <v>0.5</v>
      </c>
      <c r="F23">
        <v>0.5</v>
      </c>
      <c r="G23">
        <v>0.5</v>
      </c>
      <c r="H23">
        <v>0.7</v>
      </c>
      <c r="I23">
        <v>1.2</v>
      </c>
    </row>
    <row r="24" spans="1:9" x14ac:dyDescent="0.25">
      <c r="A24">
        <v>22</v>
      </c>
      <c r="B24">
        <v>0.5</v>
      </c>
      <c r="C24">
        <v>0.4</v>
      </c>
      <c r="D24">
        <v>0.9</v>
      </c>
      <c r="E24">
        <v>0.6</v>
      </c>
      <c r="F24">
        <v>0.9</v>
      </c>
      <c r="G24">
        <v>0.7</v>
      </c>
      <c r="H24">
        <v>0.6</v>
      </c>
      <c r="I24">
        <v>0.9</v>
      </c>
    </row>
    <row r="25" spans="1:9" x14ac:dyDescent="0.25">
      <c r="A25">
        <v>23</v>
      </c>
      <c r="B25">
        <v>0.6</v>
      </c>
      <c r="C25">
        <v>0.6</v>
      </c>
      <c r="D25">
        <v>0.6</v>
      </c>
      <c r="E25">
        <v>0.5</v>
      </c>
      <c r="F25">
        <v>0.7</v>
      </c>
      <c r="G25">
        <v>0.6</v>
      </c>
      <c r="H25">
        <v>0.5</v>
      </c>
      <c r="I25">
        <v>1.1000000000000001</v>
      </c>
    </row>
    <row r="26" spans="1:9" x14ac:dyDescent="0.25">
      <c r="A26">
        <v>24</v>
      </c>
      <c r="B26">
        <v>0.7</v>
      </c>
      <c r="C26">
        <v>0.5</v>
      </c>
      <c r="D26">
        <v>0.5</v>
      </c>
      <c r="E26">
        <v>0.2</v>
      </c>
      <c r="F26">
        <v>0.9</v>
      </c>
      <c r="G26">
        <v>0.7</v>
      </c>
      <c r="H26">
        <v>0.9</v>
      </c>
      <c r="I26">
        <v>1</v>
      </c>
    </row>
    <row r="27" spans="1:9" x14ac:dyDescent="0.25">
      <c r="A27">
        <v>25</v>
      </c>
      <c r="B27">
        <v>0.4</v>
      </c>
      <c r="C27">
        <v>0.4</v>
      </c>
      <c r="D27">
        <v>0.7</v>
      </c>
      <c r="E27">
        <v>0.5</v>
      </c>
      <c r="F27">
        <v>1</v>
      </c>
      <c r="G27">
        <v>0.6</v>
      </c>
      <c r="H27">
        <v>0.5</v>
      </c>
      <c r="I27">
        <v>1.1000000000000001</v>
      </c>
    </row>
    <row r="28" spans="1:9" x14ac:dyDescent="0.25">
      <c r="A28">
        <v>26</v>
      </c>
      <c r="B28">
        <v>0.9</v>
      </c>
      <c r="C28">
        <v>0.4</v>
      </c>
      <c r="D28">
        <v>0.4</v>
      </c>
      <c r="E28">
        <v>0.2</v>
      </c>
      <c r="F28">
        <v>0.7</v>
      </c>
      <c r="G28">
        <v>0.7</v>
      </c>
      <c r="H28">
        <v>0.7</v>
      </c>
      <c r="I28">
        <v>1.2</v>
      </c>
    </row>
    <row r="29" spans="1:9" x14ac:dyDescent="0.25">
      <c r="A29">
        <v>27</v>
      </c>
      <c r="B29">
        <v>0.9</v>
      </c>
      <c r="C29">
        <v>0.6</v>
      </c>
      <c r="D29">
        <v>0.4</v>
      </c>
      <c r="E29">
        <v>0.2</v>
      </c>
      <c r="F29">
        <v>0.9</v>
      </c>
      <c r="G29">
        <v>0.7</v>
      </c>
      <c r="H29">
        <v>0.7</v>
      </c>
      <c r="I29">
        <v>1.1000000000000001</v>
      </c>
    </row>
    <row r="30" spans="1:9" x14ac:dyDescent="0.25">
      <c r="A30">
        <v>28</v>
      </c>
      <c r="B30">
        <v>0.7</v>
      </c>
      <c r="C30">
        <v>0.4</v>
      </c>
      <c r="D30">
        <v>0.5</v>
      </c>
      <c r="E30">
        <v>0.4</v>
      </c>
      <c r="F30">
        <v>0.7</v>
      </c>
      <c r="G30">
        <v>0.5</v>
      </c>
      <c r="H30">
        <v>0.5</v>
      </c>
      <c r="I30">
        <v>1.3</v>
      </c>
    </row>
    <row r="31" spans="1:9" x14ac:dyDescent="0.25">
      <c r="A31">
        <v>29</v>
      </c>
      <c r="B31">
        <v>0.9</v>
      </c>
      <c r="C31">
        <v>0.5</v>
      </c>
      <c r="D31">
        <v>0.6</v>
      </c>
      <c r="E31">
        <v>0.4</v>
      </c>
      <c r="F31">
        <v>0.7</v>
      </c>
      <c r="G31">
        <v>0.6</v>
      </c>
      <c r="H31">
        <v>0.7</v>
      </c>
      <c r="I31">
        <v>1</v>
      </c>
    </row>
    <row r="32" spans="1:9" x14ac:dyDescent="0.25">
      <c r="A32">
        <v>30</v>
      </c>
      <c r="B32">
        <v>0.6</v>
      </c>
      <c r="C32">
        <v>0.6</v>
      </c>
      <c r="D32">
        <v>0.6</v>
      </c>
      <c r="E32">
        <v>0.4</v>
      </c>
      <c r="F32">
        <v>0.7</v>
      </c>
      <c r="G32">
        <v>0.6</v>
      </c>
      <c r="H32">
        <v>0.7</v>
      </c>
      <c r="I32">
        <v>1.6</v>
      </c>
    </row>
    <row r="33" spans="1:9" x14ac:dyDescent="0.25">
      <c r="A33">
        <v>31</v>
      </c>
      <c r="B33">
        <v>0.6</v>
      </c>
      <c r="C33">
        <v>0.2</v>
      </c>
      <c r="D33">
        <v>0.5</v>
      </c>
      <c r="E33">
        <v>0.5</v>
      </c>
      <c r="F33">
        <v>0.9</v>
      </c>
      <c r="G33">
        <v>0.7</v>
      </c>
      <c r="H33">
        <v>0.5</v>
      </c>
      <c r="I33">
        <v>0.9</v>
      </c>
    </row>
    <row r="34" spans="1:9" x14ac:dyDescent="0.25">
      <c r="A34">
        <v>32</v>
      </c>
      <c r="B34">
        <v>0.6</v>
      </c>
      <c r="C34">
        <v>0.2</v>
      </c>
      <c r="D34">
        <v>0.6</v>
      </c>
      <c r="E34">
        <v>0.5</v>
      </c>
      <c r="F34">
        <v>0.9</v>
      </c>
      <c r="G34">
        <v>0.7</v>
      </c>
      <c r="H34">
        <v>0.7</v>
      </c>
      <c r="I34">
        <v>0.9</v>
      </c>
    </row>
    <row r="35" spans="1:9" x14ac:dyDescent="0.25">
      <c r="A35">
        <v>33</v>
      </c>
      <c r="B35">
        <v>0.9</v>
      </c>
      <c r="C35">
        <v>0.5</v>
      </c>
      <c r="D35">
        <v>0.5</v>
      </c>
      <c r="E35">
        <v>0.4</v>
      </c>
      <c r="F35">
        <v>0.6</v>
      </c>
      <c r="G35">
        <v>0.6</v>
      </c>
      <c r="H35">
        <v>0.6</v>
      </c>
      <c r="I35">
        <v>1.1000000000000001</v>
      </c>
    </row>
    <row r="36" spans="1:9" x14ac:dyDescent="0.25">
      <c r="A36">
        <v>34</v>
      </c>
      <c r="B36">
        <v>0.5</v>
      </c>
      <c r="C36">
        <v>0.1</v>
      </c>
      <c r="D36">
        <v>0.5</v>
      </c>
      <c r="E36">
        <v>0.5</v>
      </c>
      <c r="F36">
        <v>0.9</v>
      </c>
      <c r="G36">
        <v>0.7</v>
      </c>
      <c r="H36">
        <v>0.6</v>
      </c>
      <c r="I36">
        <v>0.9</v>
      </c>
    </row>
    <row r="37" spans="1:9" x14ac:dyDescent="0.25">
      <c r="A37">
        <v>35</v>
      </c>
      <c r="B37">
        <v>0.7</v>
      </c>
      <c r="C37">
        <v>0.5</v>
      </c>
      <c r="D37">
        <v>0.5</v>
      </c>
      <c r="E37">
        <v>0.2</v>
      </c>
      <c r="F37">
        <v>0.7</v>
      </c>
      <c r="G37">
        <v>0.7</v>
      </c>
      <c r="H37">
        <v>0.7</v>
      </c>
      <c r="I37">
        <v>1.5</v>
      </c>
    </row>
    <row r="38" spans="1:9" x14ac:dyDescent="0.25">
      <c r="A38">
        <v>36</v>
      </c>
      <c r="B38">
        <v>0.9</v>
      </c>
      <c r="C38">
        <v>0.6</v>
      </c>
      <c r="D38">
        <v>0.6</v>
      </c>
      <c r="E38">
        <v>0.4</v>
      </c>
      <c r="F38">
        <v>0.7</v>
      </c>
      <c r="G38">
        <v>0.6</v>
      </c>
      <c r="H38">
        <v>0.7</v>
      </c>
      <c r="I38">
        <v>1</v>
      </c>
    </row>
    <row r="39" spans="1:9" x14ac:dyDescent="0.25">
      <c r="A39">
        <v>37</v>
      </c>
      <c r="B39">
        <v>0.5</v>
      </c>
      <c r="C39">
        <v>0.6</v>
      </c>
      <c r="D39">
        <v>0.5</v>
      </c>
      <c r="E39">
        <v>0.4</v>
      </c>
      <c r="F39">
        <v>1</v>
      </c>
      <c r="G39">
        <v>0.5</v>
      </c>
      <c r="H39">
        <v>0.6</v>
      </c>
      <c r="I39">
        <v>1.2</v>
      </c>
    </row>
    <row r="40" spans="1:9" x14ac:dyDescent="0.25">
      <c r="A40">
        <v>38</v>
      </c>
      <c r="B40">
        <v>0.7</v>
      </c>
      <c r="C40">
        <v>0.6</v>
      </c>
      <c r="D40">
        <v>0.5</v>
      </c>
      <c r="E40">
        <v>0.5</v>
      </c>
      <c r="F40">
        <v>0.7</v>
      </c>
      <c r="G40">
        <v>0.5</v>
      </c>
      <c r="H40">
        <v>0.7</v>
      </c>
      <c r="I40">
        <v>1.2</v>
      </c>
    </row>
    <row r="41" spans="1:9" x14ac:dyDescent="0.25">
      <c r="A41">
        <v>39</v>
      </c>
      <c r="B41">
        <v>0.6</v>
      </c>
      <c r="C41">
        <v>0.6</v>
      </c>
      <c r="D41">
        <v>0.5</v>
      </c>
      <c r="E41">
        <v>0.5</v>
      </c>
      <c r="F41">
        <v>1</v>
      </c>
      <c r="G41">
        <v>0.6</v>
      </c>
      <c r="H41">
        <v>0.5</v>
      </c>
      <c r="I41">
        <v>1.1000000000000001</v>
      </c>
    </row>
    <row r="42" spans="1:9" x14ac:dyDescent="0.25">
      <c r="A42">
        <v>40</v>
      </c>
      <c r="B42">
        <v>0.6</v>
      </c>
      <c r="C42">
        <v>0.4</v>
      </c>
      <c r="D42">
        <v>0.5</v>
      </c>
      <c r="E42">
        <v>0.2</v>
      </c>
      <c r="F42">
        <v>1</v>
      </c>
      <c r="G42">
        <v>0.9</v>
      </c>
      <c r="H42">
        <v>0.7</v>
      </c>
      <c r="I42">
        <v>1.1000000000000001</v>
      </c>
    </row>
    <row r="43" spans="1:9" x14ac:dyDescent="0.25">
      <c r="A43">
        <v>41</v>
      </c>
      <c r="B43">
        <v>0.6</v>
      </c>
      <c r="C43">
        <v>0.7</v>
      </c>
      <c r="D43">
        <v>0.5</v>
      </c>
      <c r="E43">
        <v>0.2</v>
      </c>
      <c r="F43">
        <v>0.9</v>
      </c>
      <c r="G43">
        <v>0.9</v>
      </c>
      <c r="H43">
        <v>0.7</v>
      </c>
      <c r="I43">
        <v>1.1000000000000001</v>
      </c>
    </row>
    <row r="44" spans="1:9" x14ac:dyDescent="0.25">
      <c r="A44">
        <v>42</v>
      </c>
      <c r="B44">
        <v>0.5</v>
      </c>
      <c r="C44">
        <v>0.2</v>
      </c>
      <c r="D44">
        <v>0.5</v>
      </c>
      <c r="E44">
        <v>0.5</v>
      </c>
      <c r="F44">
        <v>0.7</v>
      </c>
      <c r="G44">
        <v>0.6</v>
      </c>
      <c r="H44">
        <v>0.6</v>
      </c>
      <c r="I44">
        <v>1.1000000000000001</v>
      </c>
    </row>
    <row r="45" spans="1:9" x14ac:dyDescent="0.25">
      <c r="A45">
        <v>43</v>
      </c>
      <c r="B45">
        <v>0.6</v>
      </c>
      <c r="C45">
        <v>0.2</v>
      </c>
      <c r="D45">
        <v>0.6</v>
      </c>
      <c r="E45">
        <v>0.5</v>
      </c>
      <c r="F45">
        <v>0.9</v>
      </c>
      <c r="G45">
        <v>0.7</v>
      </c>
      <c r="H45">
        <v>0.6</v>
      </c>
      <c r="I45">
        <v>0.9</v>
      </c>
    </row>
    <row r="46" spans="1:9" x14ac:dyDescent="0.25">
      <c r="A46">
        <v>44</v>
      </c>
      <c r="B46">
        <v>0.7</v>
      </c>
      <c r="C46">
        <v>0.6</v>
      </c>
      <c r="D46">
        <v>0.2</v>
      </c>
      <c r="E46">
        <v>0.4</v>
      </c>
      <c r="F46">
        <v>1</v>
      </c>
      <c r="G46">
        <v>0.7</v>
      </c>
      <c r="H46">
        <v>0.7</v>
      </c>
      <c r="I46">
        <v>1.1000000000000001</v>
      </c>
    </row>
    <row r="47" spans="1:9" x14ac:dyDescent="0.25">
      <c r="A47">
        <v>45</v>
      </c>
      <c r="B47">
        <v>0.7</v>
      </c>
      <c r="C47">
        <v>0.6</v>
      </c>
      <c r="D47">
        <v>0.5</v>
      </c>
      <c r="E47">
        <v>0.4</v>
      </c>
      <c r="F47">
        <v>0.9</v>
      </c>
      <c r="G47">
        <v>0.6</v>
      </c>
      <c r="H47">
        <v>0.6</v>
      </c>
      <c r="I47">
        <v>1.2</v>
      </c>
    </row>
    <row r="48" spans="1:9" x14ac:dyDescent="0.25">
      <c r="A48">
        <v>46</v>
      </c>
      <c r="B48">
        <v>0.6</v>
      </c>
      <c r="C48">
        <v>0.5</v>
      </c>
      <c r="D48">
        <v>0.7</v>
      </c>
      <c r="E48">
        <v>0.2</v>
      </c>
      <c r="F48">
        <v>0.7</v>
      </c>
      <c r="G48">
        <v>0.7</v>
      </c>
      <c r="H48">
        <v>0.7</v>
      </c>
      <c r="I48">
        <v>1.1000000000000001</v>
      </c>
    </row>
    <row r="49" spans="1:10" x14ac:dyDescent="0.25">
      <c r="A49">
        <v>47</v>
      </c>
      <c r="B49">
        <v>0.6</v>
      </c>
      <c r="C49">
        <v>0.4</v>
      </c>
      <c r="D49">
        <v>0.5</v>
      </c>
      <c r="E49">
        <v>0.5</v>
      </c>
      <c r="F49">
        <v>0.9</v>
      </c>
      <c r="G49">
        <v>0.6</v>
      </c>
      <c r="H49">
        <v>0.5</v>
      </c>
      <c r="I49">
        <v>1.1000000000000001</v>
      </c>
    </row>
    <row r="50" spans="1:10" x14ac:dyDescent="0.25">
      <c r="A50">
        <v>48</v>
      </c>
      <c r="B50">
        <v>0.6</v>
      </c>
      <c r="C50">
        <v>0.2</v>
      </c>
      <c r="D50">
        <v>0.6</v>
      </c>
      <c r="E50">
        <v>0.5</v>
      </c>
      <c r="F50">
        <v>1.1000000000000001</v>
      </c>
      <c r="G50">
        <v>0.6</v>
      </c>
      <c r="H50">
        <v>0.6</v>
      </c>
      <c r="I50">
        <v>1</v>
      </c>
    </row>
    <row r="51" spans="1:10" x14ac:dyDescent="0.25">
      <c r="A51">
        <v>49</v>
      </c>
      <c r="B51">
        <v>0.5</v>
      </c>
      <c r="C51">
        <v>0.4</v>
      </c>
      <c r="D51">
        <v>0.7</v>
      </c>
      <c r="E51">
        <v>0.5</v>
      </c>
      <c r="F51">
        <v>0.9</v>
      </c>
      <c r="G51">
        <v>0.9</v>
      </c>
      <c r="H51">
        <v>0.6</v>
      </c>
      <c r="I51">
        <v>1</v>
      </c>
    </row>
    <row r="52" spans="1:10" x14ac:dyDescent="0.25">
      <c r="A52">
        <v>50</v>
      </c>
      <c r="B52">
        <v>0.7</v>
      </c>
      <c r="C52">
        <v>0.1</v>
      </c>
      <c r="D52">
        <v>0.4</v>
      </c>
      <c r="E52">
        <v>0.4</v>
      </c>
      <c r="F52">
        <v>0.7</v>
      </c>
      <c r="G52">
        <v>0.7</v>
      </c>
      <c r="H52">
        <v>0.6</v>
      </c>
      <c r="I52">
        <v>1.1000000000000001</v>
      </c>
    </row>
    <row r="53" spans="1:10" x14ac:dyDescent="0.25">
      <c r="A53" t="s">
        <v>19</v>
      </c>
      <c r="B53">
        <f>AVERAGE(B3:B52)</f>
        <v>0.64600000000000013</v>
      </c>
      <c r="C53">
        <f t="shared" ref="C53:I53" si="0">AVERAGE(C3:C52)</f>
        <v>0.43200000000000005</v>
      </c>
      <c r="D53">
        <f t="shared" si="0"/>
        <v>0.54200000000000004</v>
      </c>
      <c r="E53">
        <f t="shared" si="0"/>
        <v>0.40599999999999986</v>
      </c>
      <c r="F53">
        <f t="shared" si="0"/>
        <v>0.85199999999999987</v>
      </c>
      <c r="G53">
        <f t="shared" si="0"/>
        <v>0.66400000000000003</v>
      </c>
      <c r="H53">
        <f t="shared" si="0"/>
        <v>0.62400000000000011</v>
      </c>
      <c r="I53">
        <f t="shared" si="0"/>
        <v>1.1100000000000003</v>
      </c>
      <c r="J53">
        <f>AVERAGE(B53:I53)</f>
        <v>0.65950000000000009</v>
      </c>
    </row>
    <row r="54" spans="1:10" x14ac:dyDescent="0.25">
      <c r="A54" t="s">
        <v>20</v>
      </c>
      <c r="B54">
        <f>MEDIAN(B3:B52)</f>
        <v>0.6</v>
      </c>
      <c r="C54">
        <f t="shared" ref="C54:I54" si="1">MEDIAN(C3:C52)</f>
        <v>0.4</v>
      </c>
      <c r="D54">
        <f t="shared" si="1"/>
        <v>0.5</v>
      </c>
      <c r="E54">
        <f t="shared" si="1"/>
        <v>0.45</v>
      </c>
      <c r="F54">
        <f t="shared" si="1"/>
        <v>0.9</v>
      </c>
      <c r="G54">
        <f t="shared" si="1"/>
        <v>0.7</v>
      </c>
      <c r="H54">
        <f t="shared" si="1"/>
        <v>0.6</v>
      </c>
      <c r="I54">
        <f t="shared" si="1"/>
        <v>1.1000000000000001</v>
      </c>
      <c r="J54">
        <f>MEDIAN(B54:I54)</f>
        <v>0.6</v>
      </c>
    </row>
    <row r="55" spans="1:10" x14ac:dyDescent="0.25">
      <c r="A55" t="s">
        <v>21</v>
      </c>
      <c r="B55">
        <f>_xlfn.VAR.P(B3:B52)</f>
        <v>1.4483999999999742E-2</v>
      </c>
      <c r="C55">
        <f t="shared" ref="C55:I55" si="2">_xlfn.VAR.P(C3:C52)</f>
        <v>2.4975999999999932E-2</v>
      </c>
      <c r="D55">
        <f t="shared" si="2"/>
        <v>1.1635999999999922E-2</v>
      </c>
      <c r="E55">
        <f t="shared" si="2"/>
        <v>1.5364000000000124E-2</v>
      </c>
      <c r="F55">
        <f t="shared" si="2"/>
        <v>2.4895999999999911E-2</v>
      </c>
      <c r="G55">
        <f t="shared" si="2"/>
        <v>1.1903999999999542E-2</v>
      </c>
      <c r="H55">
        <f t="shared" si="2"/>
        <v>7.023999999999796E-3</v>
      </c>
      <c r="I55">
        <f t="shared" si="2"/>
        <v>3.0899999999999456E-2</v>
      </c>
      <c r="J55">
        <f>_xlfn.VAR.P(B55:I55)</f>
        <v>5.988539999999935E-5</v>
      </c>
    </row>
    <row r="56" spans="1:10" x14ac:dyDescent="0.25">
      <c r="A56" t="s">
        <v>22</v>
      </c>
      <c r="B56">
        <f>MIN(B3:B52)</f>
        <v>0.4</v>
      </c>
      <c r="C56">
        <f t="shared" ref="C56:I56" si="3">MIN(C3:C52)</f>
        <v>0.1</v>
      </c>
      <c r="D56">
        <f t="shared" si="3"/>
        <v>0.2</v>
      </c>
      <c r="E56">
        <f t="shared" si="3"/>
        <v>0.1</v>
      </c>
      <c r="F56">
        <f t="shared" si="3"/>
        <v>0.5</v>
      </c>
      <c r="G56">
        <f t="shared" si="3"/>
        <v>0.5</v>
      </c>
      <c r="H56">
        <f t="shared" si="3"/>
        <v>0.5</v>
      </c>
      <c r="I56">
        <f t="shared" si="3"/>
        <v>0.7</v>
      </c>
      <c r="J56">
        <f>MIN(B56:I56)</f>
        <v>0.1</v>
      </c>
    </row>
    <row r="57" spans="1:10" x14ac:dyDescent="0.25">
      <c r="A57" t="s">
        <v>23</v>
      </c>
      <c r="B57">
        <f>MAX(B3:B52)</f>
        <v>0.9</v>
      </c>
      <c r="C57">
        <f t="shared" ref="C57:I57" si="4">MAX(C3:C52)</f>
        <v>0.7</v>
      </c>
      <c r="D57">
        <f t="shared" si="4"/>
        <v>0.9</v>
      </c>
      <c r="E57">
        <f t="shared" si="4"/>
        <v>0.6</v>
      </c>
      <c r="F57">
        <f t="shared" si="4"/>
        <v>1.1000000000000001</v>
      </c>
      <c r="G57">
        <f t="shared" si="4"/>
        <v>0.9</v>
      </c>
      <c r="H57">
        <f t="shared" si="4"/>
        <v>0.9</v>
      </c>
      <c r="I57">
        <f t="shared" si="4"/>
        <v>1.6</v>
      </c>
      <c r="J57">
        <f>MAX(B57:I57)</f>
        <v>1.6</v>
      </c>
    </row>
    <row r="58" spans="1:10" x14ac:dyDescent="0.25">
      <c r="A58" t="s">
        <v>4</v>
      </c>
      <c r="B58">
        <f>_xlfn.STDEV.P(B3:B52)</f>
        <v>0.120349491066642</v>
      </c>
      <c r="C58">
        <f t="shared" ref="C58:I58" si="5">_xlfn.STDEV.P(C3:C52)</f>
        <v>0.15803797012110707</v>
      </c>
      <c r="D58">
        <f t="shared" si="5"/>
        <v>0.10787029248129404</v>
      </c>
      <c r="E58">
        <f t="shared" si="5"/>
        <v>0.12395160345876985</v>
      </c>
      <c r="F58">
        <f t="shared" si="5"/>
        <v>0.15778466338652788</v>
      </c>
      <c r="G58">
        <f t="shared" si="5"/>
        <v>0.10910545357588475</v>
      </c>
      <c r="H58">
        <f t="shared" si="5"/>
        <v>8.3809307359026641E-2</v>
      </c>
      <c r="I58">
        <f t="shared" si="5"/>
        <v>0.1757839583124679</v>
      </c>
      <c r="J58">
        <f>_xlfn.STDEV.P(B58:I58)</f>
        <v>2.9245769813055319E-2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192</v>
      </c>
      <c r="D2">
        <v>274</v>
      </c>
      <c r="E2">
        <v>300</v>
      </c>
      <c r="F2">
        <v>53</v>
      </c>
      <c r="G2">
        <v>122</v>
      </c>
      <c r="H2">
        <v>44</v>
      </c>
      <c r="I2">
        <v>151</v>
      </c>
    </row>
    <row r="3" spans="1:9" x14ac:dyDescent="0.25">
      <c r="A3">
        <v>1</v>
      </c>
      <c r="B3">
        <v>21</v>
      </c>
      <c r="C3">
        <v>19.7</v>
      </c>
      <c r="D3">
        <v>19.5</v>
      </c>
      <c r="E3">
        <v>18.7</v>
      </c>
      <c r="F3">
        <v>20.5</v>
      </c>
      <c r="G3">
        <v>21.2</v>
      </c>
      <c r="H3">
        <v>19.399999999999999</v>
      </c>
      <c r="I3">
        <v>18.2</v>
      </c>
    </row>
    <row r="4" spans="1:9" x14ac:dyDescent="0.25">
      <c r="A4">
        <v>2</v>
      </c>
      <c r="B4">
        <v>21.1</v>
      </c>
      <c r="C4">
        <v>19.5</v>
      </c>
      <c r="D4">
        <v>19.399999999999999</v>
      </c>
      <c r="E4">
        <v>18.7</v>
      </c>
      <c r="F4">
        <v>20.5</v>
      </c>
      <c r="G4">
        <v>21.2</v>
      </c>
      <c r="H4">
        <v>19.399999999999999</v>
      </c>
      <c r="I4">
        <v>18.399999999999999</v>
      </c>
    </row>
    <row r="5" spans="1:9" x14ac:dyDescent="0.25">
      <c r="A5">
        <v>3</v>
      </c>
      <c r="B5">
        <v>21.2</v>
      </c>
      <c r="C5">
        <v>19.5</v>
      </c>
      <c r="D5">
        <v>19.7</v>
      </c>
      <c r="E5">
        <v>18.899999999999999</v>
      </c>
      <c r="F5">
        <v>20.5</v>
      </c>
      <c r="G5">
        <v>21.2</v>
      </c>
      <c r="H5">
        <v>19.2</v>
      </c>
      <c r="I5">
        <v>18.2</v>
      </c>
    </row>
    <row r="6" spans="1:9" x14ac:dyDescent="0.25">
      <c r="A6">
        <v>4</v>
      </c>
      <c r="B6">
        <v>21.4</v>
      </c>
      <c r="C6">
        <v>19.3</v>
      </c>
      <c r="D6">
        <v>19.5</v>
      </c>
      <c r="E6">
        <v>18.8</v>
      </c>
      <c r="F6">
        <v>20.6</v>
      </c>
      <c r="G6">
        <v>21.4</v>
      </c>
      <c r="H6">
        <v>19.3</v>
      </c>
      <c r="I6">
        <v>18.100000000000001</v>
      </c>
    </row>
    <row r="7" spans="1:9" x14ac:dyDescent="0.25">
      <c r="A7">
        <v>5</v>
      </c>
      <c r="B7">
        <v>21.1</v>
      </c>
      <c r="C7">
        <v>19.8</v>
      </c>
      <c r="D7">
        <v>19.8</v>
      </c>
      <c r="E7">
        <v>18.899999999999999</v>
      </c>
      <c r="F7">
        <v>20.399999999999999</v>
      </c>
      <c r="G7">
        <v>21.1</v>
      </c>
      <c r="H7">
        <v>19.5</v>
      </c>
      <c r="I7">
        <v>18.100000000000001</v>
      </c>
    </row>
    <row r="8" spans="1:9" x14ac:dyDescent="0.25">
      <c r="A8">
        <v>6</v>
      </c>
      <c r="B8">
        <v>21.4</v>
      </c>
      <c r="C8">
        <v>19.5</v>
      </c>
      <c r="D8">
        <v>19.5</v>
      </c>
      <c r="E8">
        <v>18.7</v>
      </c>
      <c r="F8">
        <v>20.5</v>
      </c>
      <c r="G8">
        <v>21.4</v>
      </c>
      <c r="H8">
        <v>19.399999999999999</v>
      </c>
      <c r="I8">
        <v>18.399999999999999</v>
      </c>
    </row>
    <row r="9" spans="1:9" x14ac:dyDescent="0.25">
      <c r="A9">
        <v>7</v>
      </c>
      <c r="B9">
        <v>21.1</v>
      </c>
      <c r="C9">
        <v>19.5</v>
      </c>
      <c r="D9">
        <v>19.3</v>
      </c>
      <c r="E9">
        <v>18.8</v>
      </c>
      <c r="F9">
        <v>20.6</v>
      </c>
      <c r="G9">
        <v>21.2</v>
      </c>
      <c r="H9">
        <v>19.399999999999999</v>
      </c>
      <c r="I9">
        <v>18.399999999999999</v>
      </c>
    </row>
    <row r="10" spans="1:9" x14ac:dyDescent="0.25">
      <c r="A10">
        <v>8</v>
      </c>
      <c r="B10">
        <v>21.2</v>
      </c>
      <c r="C10">
        <v>19.899999999999999</v>
      </c>
      <c r="D10">
        <v>19.7</v>
      </c>
      <c r="E10">
        <v>18.8</v>
      </c>
      <c r="F10">
        <v>20.5</v>
      </c>
      <c r="G10">
        <v>21.4</v>
      </c>
      <c r="H10">
        <v>19.399999999999999</v>
      </c>
      <c r="I10">
        <v>18.399999999999999</v>
      </c>
    </row>
    <row r="11" spans="1:9" x14ac:dyDescent="0.25">
      <c r="A11">
        <v>9</v>
      </c>
      <c r="B11">
        <v>21.1</v>
      </c>
      <c r="C11">
        <v>19.7</v>
      </c>
      <c r="D11">
        <v>19.8</v>
      </c>
      <c r="E11">
        <v>18.899999999999999</v>
      </c>
      <c r="F11">
        <v>20.399999999999999</v>
      </c>
      <c r="G11">
        <v>21.2</v>
      </c>
      <c r="H11">
        <v>19.3</v>
      </c>
      <c r="I11">
        <v>18.399999999999999</v>
      </c>
    </row>
    <row r="12" spans="1:9" x14ac:dyDescent="0.25">
      <c r="A12">
        <v>10</v>
      </c>
      <c r="B12">
        <v>21.1</v>
      </c>
      <c r="C12">
        <v>19.7</v>
      </c>
      <c r="D12">
        <v>19.3</v>
      </c>
      <c r="E12">
        <v>18.7</v>
      </c>
      <c r="F12">
        <v>20.8</v>
      </c>
      <c r="G12">
        <v>21.4</v>
      </c>
      <c r="H12">
        <v>19.3</v>
      </c>
      <c r="I12">
        <v>18.2</v>
      </c>
    </row>
    <row r="13" spans="1:9" x14ac:dyDescent="0.25">
      <c r="A13">
        <v>11</v>
      </c>
      <c r="B13">
        <v>21.2</v>
      </c>
      <c r="C13">
        <v>19.399999999999999</v>
      </c>
      <c r="D13">
        <v>19.7</v>
      </c>
      <c r="E13">
        <v>18.8</v>
      </c>
      <c r="F13">
        <v>20.399999999999999</v>
      </c>
      <c r="G13">
        <v>21.4</v>
      </c>
      <c r="H13">
        <v>19.5</v>
      </c>
      <c r="I13">
        <v>18.600000000000001</v>
      </c>
    </row>
    <row r="14" spans="1:9" x14ac:dyDescent="0.25">
      <c r="A14">
        <v>12</v>
      </c>
      <c r="B14">
        <v>21.2</v>
      </c>
      <c r="C14">
        <v>19.8</v>
      </c>
      <c r="D14">
        <v>19.399999999999999</v>
      </c>
      <c r="E14">
        <v>18.7</v>
      </c>
      <c r="F14">
        <v>20.6</v>
      </c>
      <c r="G14">
        <v>21.4</v>
      </c>
      <c r="H14">
        <v>19.399999999999999</v>
      </c>
      <c r="I14">
        <v>18.3</v>
      </c>
    </row>
    <row r="15" spans="1:9" x14ac:dyDescent="0.25">
      <c r="A15">
        <v>13</v>
      </c>
      <c r="B15">
        <v>21.2</v>
      </c>
      <c r="C15">
        <v>19.5</v>
      </c>
      <c r="D15">
        <v>19.7</v>
      </c>
      <c r="E15">
        <v>18.7</v>
      </c>
      <c r="F15">
        <v>20.399999999999999</v>
      </c>
      <c r="G15">
        <v>21.4</v>
      </c>
      <c r="H15">
        <v>19.3</v>
      </c>
      <c r="I15">
        <v>18.399999999999999</v>
      </c>
    </row>
    <row r="16" spans="1:9" x14ac:dyDescent="0.25">
      <c r="A16">
        <v>14</v>
      </c>
      <c r="B16">
        <v>21.2</v>
      </c>
      <c r="C16">
        <v>19.5</v>
      </c>
      <c r="D16">
        <v>19.5</v>
      </c>
      <c r="E16">
        <v>18.8</v>
      </c>
      <c r="F16">
        <v>20.399999999999999</v>
      </c>
      <c r="G16">
        <v>21.5</v>
      </c>
      <c r="H16">
        <v>19.399999999999999</v>
      </c>
      <c r="I16">
        <v>18.3</v>
      </c>
    </row>
    <row r="17" spans="1:9" x14ac:dyDescent="0.25">
      <c r="A17">
        <v>15</v>
      </c>
      <c r="B17">
        <v>21.2</v>
      </c>
      <c r="C17">
        <v>19.7</v>
      </c>
      <c r="D17">
        <v>19.899999999999999</v>
      </c>
      <c r="E17">
        <v>18.8</v>
      </c>
      <c r="F17">
        <v>20.3</v>
      </c>
      <c r="G17">
        <v>21.4</v>
      </c>
      <c r="H17">
        <v>19.399999999999999</v>
      </c>
      <c r="I17">
        <v>18.3</v>
      </c>
    </row>
    <row r="18" spans="1:9" x14ac:dyDescent="0.25">
      <c r="A18">
        <v>16</v>
      </c>
      <c r="B18">
        <v>21.1</v>
      </c>
      <c r="C18">
        <v>19.399999999999999</v>
      </c>
      <c r="D18">
        <v>19.5</v>
      </c>
      <c r="E18">
        <v>18.899999999999999</v>
      </c>
      <c r="F18">
        <v>20.8</v>
      </c>
      <c r="G18">
        <v>21.4</v>
      </c>
      <c r="H18">
        <v>19.399999999999999</v>
      </c>
      <c r="I18">
        <v>18.399999999999999</v>
      </c>
    </row>
    <row r="19" spans="1:9" x14ac:dyDescent="0.25">
      <c r="A19">
        <v>17</v>
      </c>
      <c r="B19">
        <v>21.1</v>
      </c>
      <c r="C19">
        <v>19.399999999999999</v>
      </c>
      <c r="D19">
        <v>19.399999999999999</v>
      </c>
      <c r="E19">
        <v>18.899999999999999</v>
      </c>
      <c r="F19">
        <v>20.6</v>
      </c>
      <c r="G19">
        <v>21.4</v>
      </c>
      <c r="H19">
        <v>19.3</v>
      </c>
      <c r="I19">
        <v>18.3</v>
      </c>
    </row>
    <row r="20" spans="1:9" x14ac:dyDescent="0.25">
      <c r="A20">
        <v>18</v>
      </c>
      <c r="B20">
        <v>21.2</v>
      </c>
      <c r="C20">
        <v>19.5</v>
      </c>
      <c r="D20">
        <v>19.5</v>
      </c>
      <c r="E20">
        <v>18.7</v>
      </c>
      <c r="F20">
        <v>20.5</v>
      </c>
      <c r="G20">
        <v>21.4</v>
      </c>
      <c r="H20">
        <v>19.399999999999999</v>
      </c>
      <c r="I20">
        <v>17.899999999999999</v>
      </c>
    </row>
    <row r="21" spans="1:9" x14ac:dyDescent="0.25">
      <c r="A21">
        <v>19</v>
      </c>
      <c r="B21">
        <v>21.2</v>
      </c>
      <c r="C21">
        <v>19.7</v>
      </c>
      <c r="D21">
        <v>19.5</v>
      </c>
      <c r="E21">
        <v>18.7</v>
      </c>
      <c r="F21">
        <v>20.6</v>
      </c>
      <c r="G21">
        <v>21.2</v>
      </c>
      <c r="H21">
        <v>19.3</v>
      </c>
      <c r="I21">
        <v>18.399999999999999</v>
      </c>
    </row>
    <row r="22" spans="1:9" x14ac:dyDescent="0.25">
      <c r="A22">
        <v>20</v>
      </c>
      <c r="B22">
        <v>20.9</v>
      </c>
      <c r="C22">
        <v>19.399999999999999</v>
      </c>
      <c r="D22">
        <v>19.7</v>
      </c>
      <c r="E22">
        <v>18.899999999999999</v>
      </c>
      <c r="F22">
        <v>20.5</v>
      </c>
      <c r="G22">
        <v>21.4</v>
      </c>
      <c r="H22">
        <v>19.2</v>
      </c>
      <c r="I22">
        <v>18.3</v>
      </c>
    </row>
    <row r="23" spans="1:9" x14ac:dyDescent="0.25">
      <c r="A23">
        <v>21</v>
      </c>
      <c r="B23">
        <v>21.1</v>
      </c>
      <c r="C23">
        <v>19.7</v>
      </c>
      <c r="D23">
        <v>19.5</v>
      </c>
      <c r="E23">
        <v>18.8</v>
      </c>
      <c r="F23">
        <v>20.6</v>
      </c>
      <c r="G23">
        <v>21.5</v>
      </c>
      <c r="H23">
        <v>19.3</v>
      </c>
      <c r="I23">
        <v>18.3</v>
      </c>
    </row>
    <row r="24" spans="1:9" x14ac:dyDescent="0.25">
      <c r="A24">
        <v>22</v>
      </c>
      <c r="B24">
        <v>20.9</v>
      </c>
      <c r="C24">
        <v>19.8</v>
      </c>
      <c r="D24">
        <v>19.7</v>
      </c>
      <c r="E24">
        <v>18.899999999999999</v>
      </c>
      <c r="F24">
        <v>20.6</v>
      </c>
      <c r="G24">
        <v>21.2</v>
      </c>
      <c r="H24">
        <v>19.3</v>
      </c>
      <c r="I24">
        <v>18.399999999999999</v>
      </c>
    </row>
    <row r="25" spans="1:9" x14ac:dyDescent="0.25">
      <c r="A25">
        <v>23</v>
      </c>
      <c r="B25">
        <v>20.9</v>
      </c>
      <c r="C25">
        <v>19.5</v>
      </c>
      <c r="D25">
        <v>19.5</v>
      </c>
      <c r="E25">
        <v>18.899999999999999</v>
      </c>
      <c r="F25">
        <v>20.6</v>
      </c>
      <c r="G25">
        <v>21.4</v>
      </c>
      <c r="H25">
        <v>19.3</v>
      </c>
      <c r="I25">
        <v>18.2</v>
      </c>
    </row>
    <row r="26" spans="1:9" x14ac:dyDescent="0.25">
      <c r="A26">
        <v>24</v>
      </c>
      <c r="B26">
        <v>21.2</v>
      </c>
      <c r="C26">
        <v>19.5</v>
      </c>
      <c r="D26">
        <v>19.399999999999999</v>
      </c>
      <c r="E26">
        <v>18.8</v>
      </c>
      <c r="F26">
        <v>20.6</v>
      </c>
      <c r="G26">
        <v>21.4</v>
      </c>
      <c r="H26">
        <v>19.399999999999999</v>
      </c>
      <c r="I26">
        <v>18.2</v>
      </c>
    </row>
    <row r="27" spans="1:9" x14ac:dyDescent="0.25">
      <c r="A27">
        <v>25</v>
      </c>
      <c r="B27">
        <v>21.1</v>
      </c>
      <c r="C27">
        <v>19.399999999999999</v>
      </c>
      <c r="D27">
        <v>19.8</v>
      </c>
      <c r="E27">
        <v>18.8</v>
      </c>
      <c r="F27">
        <v>20.6</v>
      </c>
      <c r="G27">
        <v>21.4</v>
      </c>
      <c r="H27">
        <v>19.399999999999999</v>
      </c>
      <c r="I27">
        <v>18.2</v>
      </c>
    </row>
    <row r="28" spans="1:9" x14ac:dyDescent="0.25">
      <c r="A28">
        <v>26</v>
      </c>
      <c r="B28">
        <v>21.2</v>
      </c>
      <c r="C28">
        <v>19.5</v>
      </c>
      <c r="D28">
        <v>19.5</v>
      </c>
      <c r="E28">
        <v>18.899999999999999</v>
      </c>
      <c r="F28">
        <v>20.399999999999999</v>
      </c>
      <c r="G28">
        <v>21.5</v>
      </c>
      <c r="H28">
        <v>19.3</v>
      </c>
      <c r="I28">
        <v>17.8</v>
      </c>
    </row>
    <row r="29" spans="1:9" x14ac:dyDescent="0.25">
      <c r="A29">
        <v>27</v>
      </c>
      <c r="B29">
        <v>21.1</v>
      </c>
      <c r="C29">
        <v>19.7</v>
      </c>
      <c r="D29">
        <v>19.8</v>
      </c>
      <c r="E29">
        <v>18.8</v>
      </c>
      <c r="F29">
        <v>20.399999999999999</v>
      </c>
      <c r="G29">
        <v>21.4</v>
      </c>
      <c r="H29">
        <v>19.399999999999999</v>
      </c>
      <c r="I29">
        <v>18.3</v>
      </c>
    </row>
    <row r="30" spans="1:9" x14ac:dyDescent="0.25">
      <c r="A30">
        <v>28</v>
      </c>
      <c r="B30">
        <v>21</v>
      </c>
      <c r="C30">
        <v>19.399999999999999</v>
      </c>
      <c r="D30">
        <v>19.7</v>
      </c>
      <c r="E30">
        <v>18.899999999999999</v>
      </c>
      <c r="F30">
        <v>20.5</v>
      </c>
      <c r="G30">
        <v>21.4</v>
      </c>
      <c r="H30">
        <v>19.3</v>
      </c>
      <c r="I30">
        <v>18.399999999999999</v>
      </c>
    </row>
    <row r="31" spans="1:9" x14ac:dyDescent="0.25">
      <c r="A31">
        <v>29</v>
      </c>
      <c r="B31">
        <v>20.9</v>
      </c>
      <c r="C31">
        <v>19.5</v>
      </c>
      <c r="D31">
        <v>19.8</v>
      </c>
      <c r="E31">
        <v>18.899999999999999</v>
      </c>
      <c r="F31">
        <v>20.399999999999999</v>
      </c>
      <c r="G31">
        <v>21.2</v>
      </c>
      <c r="H31">
        <v>19.3</v>
      </c>
      <c r="I31">
        <v>18.100000000000001</v>
      </c>
    </row>
    <row r="32" spans="1:9" x14ac:dyDescent="0.25">
      <c r="A32">
        <v>30</v>
      </c>
      <c r="B32">
        <v>21.2</v>
      </c>
      <c r="C32">
        <v>19.3</v>
      </c>
      <c r="D32">
        <v>19.7</v>
      </c>
      <c r="E32">
        <v>18.8</v>
      </c>
      <c r="F32">
        <v>20.6</v>
      </c>
      <c r="G32">
        <v>21.4</v>
      </c>
      <c r="H32">
        <v>19.399999999999999</v>
      </c>
      <c r="I32">
        <v>17.899999999999999</v>
      </c>
    </row>
    <row r="33" spans="1:9" x14ac:dyDescent="0.25">
      <c r="A33">
        <v>31</v>
      </c>
      <c r="B33">
        <v>21</v>
      </c>
      <c r="C33">
        <v>19.7</v>
      </c>
      <c r="D33">
        <v>19.7</v>
      </c>
      <c r="E33">
        <v>18.8</v>
      </c>
      <c r="F33">
        <v>20.5</v>
      </c>
      <c r="G33">
        <v>21.1</v>
      </c>
      <c r="H33">
        <v>19.2</v>
      </c>
      <c r="I33">
        <v>18.399999999999999</v>
      </c>
    </row>
    <row r="34" spans="1:9" x14ac:dyDescent="0.25">
      <c r="A34">
        <v>32</v>
      </c>
      <c r="B34">
        <v>21.1</v>
      </c>
      <c r="C34">
        <v>19.7</v>
      </c>
      <c r="D34">
        <v>19.8</v>
      </c>
      <c r="E34">
        <v>18.899999999999999</v>
      </c>
      <c r="F34">
        <v>20.5</v>
      </c>
      <c r="G34">
        <v>21.1</v>
      </c>
      <c r="H34">
        <v>19.399999999999999</v>
      </c>
      <c r="I34">
        <v>18.399999999999999</v>
      </c>
    </row>
    <row r="35" spans="1:9" x14ac:dyDescent="0.25">
      <c r="A35">
        <v>33</v>
      </c>
      <c r="B35">
        <v>21</v>
      </c>
      <c r="C35">
        <v>19.5</v>
      </c>
      <c r="D35">
        <v>19.8</v>
      </c>
      <c r="E35">
        <v>18.899999999999999</v>
      </c>
      <c r="F35">
        <v>20.5</v>
      </c>
      <c r="G35">
        <v>21.4</v>
      </c>
      <c r="H35">
        <v>19.2</v>
      </c>
      <c r="I35">
        <v>18.2</v>
      </c>
    </row>
    <row r="36" spans="1:9" x14ac:dyDescent="0.25">
      <c r="A36">
        <v>34</v>
      </c>
      <c r="B36">
        <v>21</v>
      </c>
      <c r="C36">
        <v>19.7</v>
      </c>
      <c r="D36">
        <v>19.7</v>
      </c>
      <c r="E36">
        <v>18.899999999999999</v>
      </c>
      <c r="F36">
        <v>20.5</v>
      </c>
      <c r="G36">
        <v>21.4</v>
      </c>
      <c r="H36">
        <v>19.3</v>
      </c>
      <c r="I36">
        <v>18.100000000000001</v>
      </c>
    </row>
    <row r="37" spans="1:9" x14ac:dyDescent="0.25">
      <c r="A37">
        <v>35</v>
      </c>
      <c r="B37">
        <v>21.1</v>
      </c>
      <c r="C37">
        <v>19.7</v>
      </c>
      <c r="D37">
        <v>19.5</v>
      </c>
      <c r="E37">
        <v>18.7</v>
      </c>
      <c r="F37">
        <v>20.6</v>
      </c>
      <c r="G37">
        <v>21.4</v>
      </c>
      <c r="H37">
        <v>19.3</v>
      </c>
      <c r="I37">
        <v>18.399999999999999</v>
      </c>
    </row>
    <row r="38" spans="1:9" x14ac:dyDescent="0.25">
      <c r="A38">
        <v>36</v>
      </c>
      <c r="B38">
        <v>21.1</v>
      </c>
      <c r="C38">
        <v>19.7</v>
      </c>
      <c r="D38">
        <v>19.8</v>
      </c>
      <c r="E38">
        <v>18.899999999999999</v>
      </c>
      <c r="F38">
        <v>20.5</v>
      </c>
      <c r="G38">
        <v>21.2</v>
      </c>
      <c r="H38">
        <v>19.3</v>
      </c>
      <c r="I38">
        <v>18.3</v>
      </c>
    </row>
    <row r="39" spans="1:9" x14ac:dyDescent="0.25">
      <c r="A39">
        <v>37</v>
      </c>
      <c r="B39">
        <v>21.1</v>
      </c>
      <c r="C39">
        <v>19.7</v>
      </c>
      <c r="D39">
        <v>19.899999999999999</v>
      </c>
      <c r="E39">
        <v>18.899999999999999</v>
      </c>
      <c r="F39">
        <v>20.100000000000001</v>
      </c>
      <c r="G39">
        <v>21.2</v>
      </c>
      <c r="H39">
        <v>19.399999999999999</v>
      </c>
      <c r="I39">
        <v>18.3</v>
      </c>
    </row>
    <row r="40" spans="1:9" x14ac:dyDescent="0.25">
      <c r="A40">
        <v>38</v>
      </c>
      <c r="B40">
        <v>21</v>
      </c>
      <c r="C40">
        <v>19.7</v>
      </c>
      <c r="D40">
        <v>19.5</v>
      </c>
      <c r="E40">
        <v>18.8</v>
      </c>
      <c r="F40">
        <v>20.8</v>
      </c>
      <c r="G40">
        <v>21.4</v>
      </c>
      <c r="H40">
        <v>19.2</v>
      </c>
      <c r="I40">
        <v>18.2</v>
      </c>
    </row>
    <row r="41" spans="1:9" x14ac:dyDescent="0.25">
      <c r="A41">
        <v>39</v>
      </c>
      <c r="B41">
        <v>21.1</v>
      </c>
      <c r="C41">
        <v>19.7</v>
      </c>
      <c r="D41">
        <v>19.7</v>
      </c>
      <c r="E41">
        <v>18.8</v>
      </c>
      <c r="F41">
        <v>20.399999999999999</v>
      </c>
      <c r="G41">
        <v>21.4</v>
      </c>
      <c r="H41">
        <v>19.399999999999999</v>
      </c>
      <c r="I41">
        <v>18.3</v>
      </c>
    </row>
    <row r="42" spans="1:9" x14ac:dyDescent="0.25">
      <c r="A42">
        <v>40</v>
      </c>
      <c r="B42">
        <v>21.1</v>
      </c>
      <c r="C42">
        <v>19.399999999999999</v>
      </c>
      <c r="D42">
        <v>19.399999999999999</v>
      </c>
      <c r="E42">
        <v>18.8</v>
      </c>
      <c r="F42">
        <v>20.5</v>
      </c>
      <c r="G42">
        <v>21.4</v>
      </c>
      <c r="H42">
        <v>19.3</v>
      </c>
      <c r="I42">
        <v>18.2</v>
      </c>
    </row>
    <row r="43" spans="1:9" x14ac:dyDescent="0.25">
      <c r="A43">
        <v>41</v>
      </c>
      <c r="B43">
        <v>21.1</v>
      </c>
      <c r="C43">
        <v>19.7</v>
      </c>
      <c r="D43">
        <v>19.8</v>
      </c>
      <c r="E43">
        <v>18.899999999999999</v>
      </c>
      <c r="F43">
        <v>20.6</v>
      </c>
      <c r="G43">
        <v>21.1</v>
      </c>
      <c r="H43">
        <v>19.3</v>
      </c>
      <c r="I43">
        <v>18.3</v>
      </c>
    </row>
    <row r="44" spans="1:9" x14ac:dyDescent="0.25">
      <c r="A44">
        <v>42</v>
      </c>
      <c r="B44">
        <v>21</v>
      </c>
      <c r="C44">
        <v>19.7</v>
      </c>
      <c r="D44">
        <v>19.5</v>
      </c>
      <c r="E44">
        <v>18.8</v>
      </c>
      <c r="F44">
        <v>20.5</v>
      </c>
      <c r="G44">
        <v>21.1</v>
      </c>
      <c r="H44">
        <v>19</v>
      </c>
      <c r="I44">
        <v>18.7</v>
      </c>
    </row>
    <row r="45" spans="1:9" x14ac:dyDescent="0.25">
      <c r="A45">
        <v>43</v>
      </c>
      <c r="B45">
        <v>21.4</v>
      </c>
      <c r="C45">
        <v>19.5</v>
      </c>
      <c r="D45">
        <v>19.7</v>
      </c>
      <c r="E45">
        <v>18.8</v>
      </c>
      <c r="F45">
        <v>20.399999999999999</v>
      </c>
      <c r="G45">
        <v>21.2</v>
      </c>
      <c r="H45">
        <v>19.3</v>
      </c>
      <c r="I45">
        <v>18.2</v>
      </c>
    </row>
    <row r="46" spans="1:9" x14ac:dyDescent="0.25">
      <c r="A46">
        <v>44</v>
      </c>
      <c r="B46">
        <v>21.1</v>
      </c>
      <c r="C46">
        <v>19.5</v>
      </c>
      <c r="D46">
        <v>19.5</v>
      </c>
      <c r="E46">
        <v>18.8</v>
      </c>
      <c r="F46">
        <v>20.5</v>
      </c>
      <c r="G46">
        <v>21.4</v>
      </c>
      <c r="H46">
        <v>19.399999999999999</v>
      </c>
      <c r="I46">
        <v>18.399999999999999</v>
      </c>
    </row>
    <row r="47" spans="1:9" x14ac:dyDescent="0.25">
      <c r="A47">
        <v>45</v>
      </c>
      <c r="B47">
        <v>21.1</v>
      </c>
      <c r="C47">
        <v>19.7</v>
      </c>
      <c r="D47">
        <v>19.8</v>
      </c>
      <c r="E47">
        <v>18.8</v>
      </c>
      <c r="F47">
        <v>20.5</v>
      </c>
      <c r="G47">
        <v>21.1</v>
      </c>
      <c r="H47">
        <v>19.3</v>
      </c>
      <c r="I47">
        <v>18.399999999999999</v>
      </c>
    </row>
    <row r="48" spans="1:9" x14ac:dyDescent="0.25">
      <c r="A48">
        <v>46</v>
      </c>
      <c r="B48">
        <v>21.2</v>
      </c>
      <c r="C48">
        <v>19.5</v>
      </c>
      <c r="D48">
        <v>19.8</v>
      </c>
      <c r="E48">
        <v>18.7</v>
      </c>
      <c r="F48">
        <v>20.5</v>
      </c>
      <c r="G48">
        <v>21.4</v>
      </c>
      <c r="H48">
        <v>19.3</v>
      </c>
      <c r="I48">
        <v>17.899999999999999</v>
      </c>
    </row>
    <row r="49" spans="1:10" x14ac:dyDescent="0.25">
      <c r="A49">
        <v>47</v>
      </c>
      <c r="B49">
        <v>21.1</v>
      </c>
      <c r="C49">
        <v>19.5</v>
      </c>
      <c r="D49">
        <v>19.7</v>
      </c>
      <c r="E49">
        <v>18.7</v>
      </c>
      <c r="F49">
        <v>20.5</v>
      </c>
      <c r="G49">
        <v>21.4</v>
      </c>
      <c r="H49">
        <v>19.3</v>
      </c>
      <c r="I49">
        <v>18.399999999999999</v>
      </c>
    </row>
    <row r="50" spans="1:10" x14ac:dyDescent="0.25">
      <c r="A50">
        <v>48</v>
      </c>
      <c r="B50">
        <v>21</v>
      </c>
      <c r="C50">
        <v>19.5</v>
      </c>
      <c r="D50">
        <v>19.5</v>
      </c>
      <c r="E50">
        <v>18.7</v>
      </c>
      <c r="F50">
        <v>20.5</v>
      </c>
      <c r="G50">
        <v>21.2</v>
      </c>
      <c r="H50">
        <v>19.399999999999999</v>
      </c>
      <c r="I50">
        <v>18.399999999999999</v>
      </c>
    </row>
    <row r="51" spans="1:10" x14ac:dyDescent="0.25">
      <c r="A51">
        <v>49</v>
      </c>
      <c r="B51">
        <v>20.9</v>
      </c>
      <c r="C51">
        <v>19.7</v>
      </c>
      <c r="D51">
        <v>19.7</v>
      </c>
      <c r="E51">
        <v>18.899999999999999</v>
      </c>
      <c r="F51">
        <v>20.6</v>
      </c>
      <c r="G51">
        <v>21.1</v>
      </c>
      <c r="H51">
        <v>19.2</v>
      </c>
      <c r="I51">
        <v>18.2</v>
      </c>
    </row>
    <row r="52" spans="1:10" x14ac:dyDescent="0.25">
      <c r="A52">
        <v>50</v>
      </c>
      <c r="B52">
        <v>21.1</v>
      </c>
      <c r="C52">
        <v>19.8</v>
      </c>
      <c r="D52">
        <v>19.8</v>
      </c>
      <c r="E52">
        <v>18.7</v>
      </c>
      <c r="F52">
        <v>20.399999999999999</v>
      </c>
      <c r="G52">
        <v>21.2</v>
      </c>
      <c r="H52">
        <v>19.3</v>
      </c>
      <c r="I52">
        <v>18.600000000000001</v>
      </c>
    </row>
    <row r="53" spans="1:10" x14ac:dyDescent="0.25">
      <c r="A53" t="s">
        <v>19</v>
      </c>
      <c r="B53">
        <f>AVERAGE(B3:B52)</f>
        <v>21.108000000000001</v>
      </c>
      <c r="C53">
        <f t="shared" ref="C53:I53" si="0">AVERAGE(C3:C52)</f>
        <v>19.586000000000006</v>
      </c>
      <c r="D53">
        <f t="shared" si="0"/>
        <v>19.625999999999998</v>
      </c>
      <c r="E53">
        <f t="shared" si="0"/>
        <v>18.809999999999992</v>
      </c>
      <c r="F53">
        <f t="shared" si="0"/>
        <v>20.512000000000004</v>
      </c>
      <c r="G53">
        <f t="shared" si="0"/>
        <v>21.311999999999998</v>
      </c>
      <c r="H53">
        <f t="shared" si="0"/>
        <v>19.327999999999989</v>
      </c>
      <c r="I53">
        <f t="shared" si="0"/>
        <v>18.281999999999996</v>
      </c>
      <c r="J53">
        <f>AVERAGE(B53:I53)</f>
        <v>19.820499999999996</v>
      </c>
    </row>
    <row r="54" spans="1:10" x14ac:dyDescent="0.25">
      <c r="A54" t="s">
        <v>20</v>
      </c>
      <c r="B54">
        <f>MEDIAN(B3:B52)</f>
        <v>21.1</v>
      </c>
      <c r="C54">
        <f t="shared" ref="C54:I54" si="1">MEDIAN(C3:C52)</f>
        <v>19.5</v>
      </c>
      <c r="D54">
        <f t="shared" si="1"/>
        <v>19.7</v>
      </c>
      <c r="E54">
        <f t="shared" si="1"/>
        <v>18.8</v>
      </c>
      <c r="F54">
        <f t="shared" si="1"/>
        <v>20.5</v>
      </c>
      <c r="G54">
        <f t="shared" si="1"/>
        <v>21.4</v>
      </c>
      <c r="H54">
        <f t="shared" si="1"/>
        <v>19.3</v>
      </c>
      <c r="I54">
        <f t="shared" si="1"/>
        <v>18.3</v>
      </c>
      <c r="J54">
        <f>MEDIAN(B54:I54)</f>
        <v>19.600000000000001</v>
      </c>
    </row>
    <row r="55" spans="1:10" x14ac:dyDescent="0.25">
      <c r="A55" t="s">
        <v>21</v>
      </c>
      <c r="B55">
        <f>_xlfn.VAR.P(B3:B52)</f>
        <v>1.3535999999999961E-2</v>
      </c>
      <c r="C55">
        <f t="shared" ref="C55:I55" si="2">_xlfn.VAR.P(C3:C52)</f>
        <v>2.1204000000000001E-2</v>
      </c>
      <c r="D55">
        <f t="shared" si="2"/>
        <v>2.5924000000000055E-2</v>
      </c>
      <c r="E55">
        <f t="shared" si="2"/>
        <v>6.099999999999944E-3</v>
      </c>
      <c r="F55">
        <f t="shared" si="2"/>
        <v>1.425600000000014E-2</v>
      </c>
      <c r="G55">
        <f t="shared" si="2"/>
        <v>1.5855999999999836E-2</v>
      </c>
      <c r="H55">
        <f t="shared" si="2"/>
        <v>7.6159999999999275E-3</v>
      </c>
      <c r="I55">
        <f t="shared" si="2"/>
        <v>2.9875999999999944E-2</v>
      </c>
      <c r="J55">
        <f>_xlfn.VAR.P(B55:I55)</f>
        <v>6.1309608000000178E-5</v>
      </c>
    </row>
    <row r="56" spans="1:10" x14ac:dyDescent="0.25">
      <c r="A56" t="s">
        <v>22</v>
      </c>
      <c r="B56">
        <f>MIN(B3:B52)</f>
        <v>20.9</v>
      </c>
      <c r="C56">
        <f t="shared" ref="C56:I56" si="3">MIN(C3:C52)</f>
        <v>19.3</v>
      </c>
      <c r="D56">
        <f t="shared" si="3"/>
        <v>19.3</v>
      </c>
      <c r="E56">
        <f t="shared" si="3"/>
        <v>18.7</v>
      </c>
      <c r="F56">
        <f t="shared" si="3"/>
        <v>20.100000000000001</v>
      </c>
      <c r="G56">
        <f t="shared" si="3"/>
        <v>21.1</v>
      </c>
      <c r="H56">
        <f t="shared" si="3"/>
        <v>19</v>
      </c>
      <c r="I56">
        <f t="shared" si="3"/>
        <v>17.8</v>
      </c>
      <c r="J56">
        <f>MIN(B56:I56)</f>
        <v>17.8</v>
      </c>
    </row>
    <row r="57" spans="1:10" x14ac:dyDescent="0.25">
      <c r="A57" t="s">
        <v>23</v>
      </c>
      <c r="B57">
        <f>MAX(B3:B52)</f>
        <v>21.4</v>
      </c>
      <c r="C57">
        <f t="shared" ref="C57:I57" si="4">MAX(C3:C52)</f>
        <v>19.899999999999999</v>
      </c>
      <c r="D57">
        <f t="shared" si="4"/>
        <v>19.899999999999999</v>
      </c>
      <c r="E57">
        <f t="shared" si="4"/>
        <v>18.899999999999999</v>
      </c>
      <c r="F57">
        <f t="shared" si="4"/>
        <v>20.8</v>
      </c>
      <c r="G57">
        <f t="shared" si="4"/>
        <v>21.5</v>
      </c>
      <c r="H57">
        <f t="shared" si="4"/>
        <v>19.5</v>
      </c>
      <c r="I57">
        <f t="shared" si="4"/>
        <v>18.7</v>
      </c>
      <c r="J57">
        <f>MAX(B57:I57)</f>
        <v>21.5</v>
      </c>
    </row>
    <row r="58" spans="1:10" x14ac:dyDescent="0.25">
      <c r="A58" t="s">
        <v>4</v>
      </c>
      <c r="B58">
        <f>_xlfn.STDEV.P(B3:B52)</f>
        <v>0.11634431657799173</v>
      </c>
      <c r="C58">
        <f t="shared" ref="C58:I58" si="5">_xlfn.STDEV.P(C3:C52)</f>
        <v>0.14561593319413918</v>
      </c>
      <c r="D58">
        <f t="shared" si="5"/>
        <v>0.16100931650063002</v>
      </c>
      <c r="E58">
        <f t="shared" si="5"/>
        <v>7.8102496759066192E-2</v>
      </c>
      <c r="F58">
        <f t="shared" si="5"/>
        <v>0.11939849245279498</v>
      </c>
      <c r="G58">
        <f t="shared" si="5"/>
        <v>0.1259206099095769</v>
      </c>
      <c r="H58">
        <f t="shared" si="5"/>
        <v>8.7269696917085304E-2</v>
      </c>
      <c r="I58">
        <f t="shared" si="5"/>
        <v>0.17284675293449958</v>
      </c>
      <c r="J58">
        <f>_xlfn.STDEV.P(B58:I58)</f>
        <v>3.1096226773779202E-2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4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216</v>
      </c>
      <c r="D2">
        <v>247</v>
      </c>
      <c r="E2">
        <v>236</v>
      </c>
      <c r="F2">
        <v>233</v>
      </c>
      <c r="G2">
        <v>209</v>
      </c>
      <c r="H2">
        <v>177</v>
      </c>
      <c r="I2">
        <v>250</v>
      </c>
    </row>
    <row r="3" spans="1:9" x14ac:dyDescent="0.25">
      <c r="A3">
        <v>1</v>
      </c>
      <c r="B3">
        <v>0.5</v>
      </c>
      <c r="C3">
        <v>0.2</v>
      </c>
      <c r="D3">
        <v>0.6</v>
      </c>
      <c r="E3">
        <v>0.2</v>
      </c>
      <c r="F3">
        <v>1.1000000000000001</v>
      </c>
      <c r="G3">
        <v>0.6</v>
      </c>
      <c r="H3">
        <v>0.6</v>
      </c>
      <c r="I3">
        <v>1.1000000000000001</v>
      </c>
    </row>
    <row r="4" spans="1:9" x14ac:dyDescent="0.25">
      <c r="A4">
        <v>2</v>
      </c>
      <c r="B4">
        <v>0.5</v>
      </c>
      <c r="C4">
        <v>0.2</v>
      </c>
      <c r="D4">
        <v>0.7</v>
      </c>
      <c r="E4">
        <v>0.2</v>
      </c>
      <c r="F4">
        <v>1.1000000000000001</v>
      </c>
      <c r="G4">
        <v>0.7</v>
      </c>
      <c r="H4">
        <v>0.6</v>
      </c>
      <c r="I4">
        <v>0.6</v>
      </c>
    </row>
    <row r="5" spans="1:9" x14ac:dyDescent="0.25">
      <c r="A5">
        <v>3</v>
      </c>
      <c r="B5">
        <v>0.5</v>
      </c>
      <c r="C5">
        <v>0.2</v>
      </c>
      <c r="D5">
        <v>0.5</v>
      </c>
      <c r="E5">
        <v>0.4</v>
      </c>
      <c r="F5">
        <v>1.3</v>
      </c>
      <c r="G5">
        <v>0.7</v>
      </c>
      <c r="H5">
        <v>0.6</v>
      </c>
      <c r="I5">
        <v>0.7</v>
      </c>
    </row>
    <row r="6" spans="1:9" x14ac:dyDescent="0.25">
      <c r="A6">
        <v>4</v>
      </c>
      <c r="B6">
        <v>0.5</v>
      </c>
      <c r="C6">
        <v>0.4</v>
      </c>
      <c r="D6">
        <v>0.7</v>
      </c>
      <c r="E6">
        <v>0.4</v>
      </c>
      <c r="F6">
        <v>0.9</v>
      </c>
      <c r="G6">
        <v>0.5</v>
      </c>
      <c r="H6">
        <v>0.6</v>
      </c>
      <c r="I6">
        <v>1</v>
      </c>
    </row>
    <row r="7" spans="1:9" x14ac:dyDescent="0.25">
      <c r="A7">
        <v>5</v>
      </c>
      <c r="B7">
        <v>0.6</v>
      </c>
      <c r="C7">
        <v>0.2</v>
      </c>
      <c r="D7">
        <v>0.5</v>
      </c>
      <c r="E7">
        <v>0.2</v>
      </c>
      <c r="F7">
        <v>1.1000000000000001</v>
      </c>
      <c r="G7">
        <v>0.7</v>
      </c>
      <c r="H7">
        <v>0.6</v>
      </c>
      <c r="I7">
        <v>0.6</v>
      </c>
    </row>
    <row r="8" spans="1:9" x14ac:dyDescent="0.25">
      <c r="A8">
        <v>6</v>
      </c>
      <c r="B8">
        <v>0.6</v>
      </c>
      <c r="C8">
        <v>0.2</v>
      </c>
      <c r="D8">
        <v>0.5</v>
      </c>
      <c r="E8">
        <v>0.2</v>
      </c>
      <c r="F8">
        <v>1.2</v>
      </c>
      <c r="G8">
        <v>0.7</v>
      </c>
      <c r="H8">
        <v>0.6</v>
      </c>
      <c r="I8">
        <v>0.9</v>
      </c>
    </row>
    <row r="9" spans="1:9" x14ac:dyDescent="0.25">
      <c r="A9">
        <v>7</v>
      </c>
      <c r="B9">
        <v>0.1</v>
      </c>
      <c r="C9">
        <v>0.4</v>
      </c>
      <c r="D9">
        <v>0.7</v>
      </c>
      <c r="E9">
        <v>0.4</v>
      </c>
      <c r="F9">
        <v>1.2</v>
      </c>
      <c r="G9">
        <v>0.6</v>
      </c>
      <c r="H9">
        <v>0.4</v>
      </c>
      <c r="I9">
        <v>0.7</v>
      </c>
    </row>
    <row r="10" spans="1:9" x14ac:dyDescent="0.25">
      <c r="A10">
        <v>8</v>
      </c>
      <c r="B10">
        <v>0.2</v>
      </c>
      <c r="C10">
        <v>0.2</v>
      </c>
      <c r="D10">
        <v>0.9</v>
      </c>
      <c r="E10">
        <v>0.4</v>
      </c>
      <c r="F10">
        <v>1.2</v>
      </c>
      <c r="G10">
        <v>0.7</v>
      </c>
      <c r="H10">
        <v>0.4</v>
      </c>
      <c r="I10">
        <v>0.7</v>
      </c>
    </row>
    <row r="11" spans="1:9" x14ac:dyDescent="0.25">
      <c r="A11">
        <v>9</v>
      </c>
      <c r="B11">
        <v>0.4</v>
      </c>
      <c r="C11">
        <v>0.5</v>
      </c>
      <c r="D11">
        <v>0.6</v>
      </c>
      <c r="E11">
        <v>0.2</v>
      </c>
      <c r="F11">
        <v>1.1000000000000001</v>
      </c>
      <c r="G11">
        <v>0.7</v>
      </c>
      <c r="H11">
        <v>0.6</v>
      </c>
      <c r="I11">
        <v>1.1000000000000001</v>
      </c>
    </row>
    <row r="12" spans="1:9" x14ac:dyDescent="0.25">
      <c r="A12">
        <v>10</v>
      </c>
      <c r="B12">
        <v>0.4</v>
      </c>
      <c r="C12">
        <v>0.6</v>
      </c>
      <c r="D12">
        <v>0.7</v>
      </c>
      <c r="E12">
        <v>0.2</v>
      </c>
      <c r="F12">
        <v>0.9</v>
      </c>
      <c r="G12">
        <v>0.6</v>
      </c>
      <c r="H12">
        <v>0.7</v>
      </c>
      <c r="I12">
        <v>0.9</v>
      </c>
    </row>
    <row r="13" spans="1:9" x14ac:dyDescent="0.25">
      <c r="A13">
        <v>11</v>
      </c>
      <c r="B13">
        <v>0.4</v>
      </c>
      <c r="C13">
        <v>0.4</v>
      </c>
      <c r="D13">
        <v>0.7</v>
      </c>
      <c r="E13">
        <v>0.2</v>
      </c>
      <c r="F13">
        <v>1</v>
      </c>
      <c r="G13">
        <v>0.6</v>
      </c>
      <c r="H13">
        <v>0.6</v>
      </c>
      <c r="I13">
        <v>0.7</v>
      </c>
    </row>
    <row r="14" spans="1:9" x14ac:dyDescent="0.25">
      <c r="A14">
        <v>12</v>
      </c>
      <c r="B14">
        <v>0.5</v>
      </c>
      <c r="C14">
        <v>0.1</v>
      </c>
      <c r="D14">
        <v>0.5</v>
      </c>
      <c r="E14">
        <v>0.4</v>
      </c>
      <c r="F14">
        <v>1.1000000000000001</v>
      </c>
      <c r="G14">
        <v>0.7</v>
      </c>
      <c r="H14">
        <v>0.6</v>
      </c>
      <c r="I14">
        <v>0.6</v>
      </c>
    </row>
    <row r="15" spans="1:9" x14ac:dyDescent="0.25">
      <c r="A15">
        <v>13</v>
      </c>
      <c r="B15">
        <v>0.2</v>
      </c>
      <c r="C15">
        <v>0.4</v>
      </c>
      <c r="D15">
        <v>0.7</v>
      </c>
      <c r="E15">
        <v>0.4</v>
      </c>
      <c r="F15">
        <v>1</v>
      </c>
      <c r="G15">
        <v>0.5</v>
      </c>
      <c r="H15">
        <v>0.4</v>
      </c>
      <c r="I15">
        <v>0.9</v>
      </c>
    </row>
    <row r="16" spans="1:9" x14ac:dyDescent="0.25">
      <c r="A16">
        <v>14</v>
      </c>
      <c r="B16">
        <v>0.2</v>
      </c>
      <c r="C16">
        <v>0.2</v>
      </c>
      <c r="D16">
        <v>0.7</v>
      </c>
      <c r="E16">
        <v>0.5</v>
      </c>
      <c r="F16">
        <v>1.1000000000000001</v>
      </c>
      <c r="G16">
        <v>0.5</v>
      </c>
      <c r="H16">
        <v>0.5</v>
      </c>
      <c r="I16">
        <v>0.9</v>
      </c>
    </row>
    <row r="17" spans="1:9" x14ac:dyDescent="0.25">
      <c r="A17">
        <v>15</v>
      </c>
      <c r="B17">
        <v>0.6</v>
      </c>
      <c r="C17">
        <v>0.2</v>
      </c>
      <c r="D17">
        <v>0.4</v>
      </c>
      <c r="E17">
        <v>0.4</v>
      </c>
      <c r="F17">
        <v>1.2</v>
      </c>
      <c r="G17">
        <v>0.7</v>
      </c>
      <c r="H17">
        <v>0.6</v>
      </c>
      <c r="I17">
        <v>0.6</v>
      </c>
    </row>
    <row r="18" spans="1:9" x14ac:dyDescent="0.25">
      <c r="A18">
        <v>16</v>
      </c>
      <c r="B18">
        <v>0.6</v>
      </c>
      <c r="C18">
        <v>0.1</v>
      </c>
      <c r="D18">
        <v>0.4</v>
      </c>
      <c r="E18">
        <v>0.4</v>
      </c>
      <c r="F18">
        <v>1.1000000000000001</v>
      </c>
      <c r="G18">
        <v>0.7</v>
      </c>
      <c r="H18">
        <v>0.5</v>
      </c>
      <c r="I18">
        <v>0.9</v>
      </c>
    </row>
    <row r="19" spans="1:9" x14ac:dyDescent="0.25">
      <c r="A19">
        <v>17</v>
      </c>
      <c r="B19">
        <v>0.6</v>
      </c>
      <c r="C19">
        <v>0.2</v>
      </c>
      <c r="D19">
        <v>0.5</v>
      </c>
      <c r="E19">
        <v>0.4</v>
      </c>
      <c r="F19">
        <v>1.2</v>
      </c>
      <c r="G19">
        <v>0.7</v>
      </c>
      <c r="H19">
        <v>0.6</v>
      </c>
      <c r="I19">
        <v>0.5</v>
      </c>
    </row>
    <row r="20" spans="1:9" x14ac:dyDescent="0.25">
      <c r="A20">
        <v>18</v>
      </c>
      <c r="B20">
        <v>0.6</v>
      </c>
      <c r="C20">
        <v>0.4</v>
      </c>
      <c r="D20">
        <v>0.5</v>
      </c>
      <c r="E20">
        <v>0.1</v>
      </c>
      <c r="F20">
        <v>1</v>
      </c>
      <c r="G20">
        <v>0.7</v>
      </c>
      <c r="H20">
        <v>0.6</v>
      </c>
      <c r="I20">
        <v>0.9</v>
      </c>
    </row>
    <row r="21" spans="1:9" x14ac:dyDescent="0.25">
      <c r="A21">
        <v>19</v>
      </c>
      <c r="B21">
        <v>0.5</v>
      </c>
      <c r="C21">
        <v>0.2</v>
      </c>
      <c r="D21">
        <v>0.6</v>
      </c>
      <c r="E21">
        <v>0.4</v>
      </c>
      <c r="F21">
        <v>1.2</v>
      </c>
      <c r="G21">
        <v>0.7</v>
      </c>
      <c r="H21">
        <v>0.6</v>
      </c>
      <c r="I21">
        <v>0.5</v>
      </c>
    </row>
    <row r="22" spans="1:9" x14ac:dyDescent="0.25">
      <c r="A22">
        <v>20</v>
      </c>
      <c r="B22">
        <v>0.5</v>
      </c>
      <c r="C22">
        <v>0.1</v>
      </c>
      <c r="D22">
        <v>0.5</v>
      </c>
      <c r="E22">
        <v>0.5</v>
      </c>
      <c r="F22">
        <v>1.2</v>
      </c>
      <c r="G22">
        <v>0.7</v>
      </c>
      <c r="H22">
        <v>0.6</v>
      </c>
      <c r="I22">
        <v>0.6</v>
      </c>
    </row>
    <row r="23" spans="1:9" x14ac:dyDescent="0.25">
      <c r="A23">
        <v>21</v>
      </c>
      <c r="B23">
        <v>0.2</v>
      </c>
      <c r="C23">
        <v>0.2</v>
      </c>
      <c r="D23">
        <v>0.9</v>
      </c>
      <c r="E23">
        <v>0.4</v>
      </c>
      <c r="F23">
        <v>1</v>
      </c>
      <c r="G23">
        <v>0.7</v>
      </c>
      <c r="H23">
        <v>0.5</v>
      </c>
      <c r="I23">
        <v>0.6</v>
      </c>
    </row>
    <row r="24" spans="1:9" x14ac:dyDescent="0.25">
      <c r="A24">
        <v>22</v>
      </c>
      <c r="B24">
        <v>0.6</v>
      </c>
      <c r="C24">
        <v>0.5</v>
      </c>
      <c r="D24">
        <v>0.9</v>
      </c>
      <c r="E24">
        <v>0.1</v>
      </c>
      <c r="F24">
        <v>0.9</v>
      </c>
      <c r="G24">
        <v>0.7</v>
      </c>
      <c r="H24">
        <v>0.6</v>
      </c>
      <c r="I24">
        <v>0.7</v>
      </c>
    </row>
    <row r="25" spans="1:9" x14ac:dyDescent="0.25">
      <c r="A25">
        <v>23</v>
      </c>
      <c r="B25">
        <v>0.5</v>
      </c>
      <c r="C25">
        <v>0.4</v>
      </c>
      <c r="D25">
        <v>0.6</v>
      </c>
      <c r="E25">
        <v>0.4</v>
      </c>
      <c r="F25">
        <v>0.9</v>
      </c>
      <c r="G25">
        <v>0.5</v>
      </c>
      <c r="H25">
        <v>0.5</v>
      </c>
      <c r="I25">
        <v>1</v>
      </c>
    </row>
    <row r="26" spans="1:9" x14ac:dyDescent="0.25">
      <c r="A26">
        <v>24</v>
      </c>
      <c r="B26">
        <v>0.4</v>
      </c>
      <c r="C26">
        <v>0.4</v>
      </c>
      <c r="D26">
        <v>0.6</v>
      </c>
      <c r="E26">
        <v>0.4</v>
      </c>
      <c r="F26">
        <v>1</v>
      </c>
      <c r="G26">
        <v>0.4</v>
      </c>
      <c r="H26">
        <v>0.4</v>
      </c>
      <c r="I26">
        <v>0.9</v>
      </c>
    </row>
    <row r="27" spans="1:9" x14ac:dyDescent="0.25">
      <c r="A27">
        <v>25</v>
      </c>
      <c r="B27">
        <v>0.6</v>
      </c>
      <c r="C27">
        <v>0.4</v>
      </c>
      <c r="D27">
        <v>0.5</v>
      </c>
      <c r="E27">
        <v>0.2</v>
      </c>
      <c r="F27">
        <v>1</v>
      </c>
      <c r="G27">
        <v>0.7</v>
      </c>
      <c r="H27">
        <v>0.7</v>
      </c>
      <c r="I27">
        <v>0.7</v>
      </c>
    </row>
    <row r="28" spans="1:9" x14ac:dyDescent="0.25">
      <c r="A28">
        <v>26</v>
      </c>
      <c r="B28">
        <v>0.4</v>
      </c>
      <c r="C28">
        <v>0.4</v>
      </c>
      <c r="D28">
        <v>0.6</v>
      </c>
      <c r="E28">
        <v>0.2</v>
      </c>
      <c r="F28">
        <v>0.9</v>
      </c>
      <c r="G28">
        <v>0.6</v>
      </c>
      <c r="H28">
        <v>0.6</v>
      </c>
      <c r="I28">
        <v>1.2</v>
      </c>
    </row>
    <row r="29" spans="1:9" x14ac:dyDescent="0.25">
      <c r="A29">
        <v>27</v>
      </c>
      <c r="B29">
        <v>0.5</v>
      </c>
      <c r="C29">
        <v>0.1</v>
      </c>
      <c r="D29">
        <v>0.6</v>
      </c>
      <c r="E29">
        <v>0.2</v>
      </c>
      <c r="F29">
        <v>0.7</v>
      </c>
      <c r="G29">
        <v>0.7</v>
      </c>
      <c r="H29">
        <v>0.6</v>
      </c>
      <c r="I29">
        <v>1.1000000000000001</v>
      </c>
    </row>
    <row r="30" spans="1:9" x14ac:dyDescent="0.25">
      <c r="A30">
        <v>28</v>
      </c>
      <c r="B30">
        <v>0.5</v>
      </c>
      <c r="C30">
        <v>0.4</v>
      </c>
      <c r="D30">
        <v>0.6</v>
      </c>
      <c r="E30">
        <v>0.4</v>
      </c>
      <c r="F30">
        <v>1</v>
      </c>
      <c r="G30">
        <v>0.5</v>
      </c>
      <c r="H30">
        <v>0.6</v>
      </c>
      <c r="I30">
        <v>1</v>
      </c>
    </row>
    <row r="31" spans="1:9" x14ac:dyDescent="0.25">
      <c r="A31">
        <v>29</v>
      </c>
      <c r="B31">
        <v>0.2</v>
      </c>
      <c r="C31">
        <v>0.1</v>
      </c>
      <c r="D31">
        <v>0.7</v>
      </c>
      <c r="E31">
        <v>0.4</v>
      </c>
      <c r="F31">
        <v>1</v>
      </c>
      <c r="G31">
        <v>0.7</v>
      </c>
      <c r="H31">
        <v>0.5</v>
      </c>
      <c r="I31">
        <v>0.9</v>
      </c>
    </row>
    <row r="32" spans="1:9" x14ac:dyDescent="0.25">
      <c r="A32">
        <v>30</v>
      </c>
      <c r="B32">
        <v>0.2</v>
      </c>
      <c r="C32">
        <v>0.2</v>
      </c>
      <c r="D32">
        <v>0.6</v>
      </c>
      <c r="E32">
        <v>0.5</v>
      </c>
      <c r="F32">
        <v>1.1000000000000001</v>
      </c>
      <c r="G32">
        <v>0.6</v>
      </c>
      <c r="H32">
        <v>0.6</v>
      </c>
      <c r="I32">
        <v>0.9</v>
      </c>
    </row>
    <row r="33" spans="1:9" x14ac:dyDescent="0.25">
      <c r="A33">
        <v>31</v>
      </c>
      <c r="B33">
        <v>0.4</v>
      </c>
      <c r="C33">
        <v>0.1</v>
      </c>
      <c r="D33">
        <v>0.6</v>
      </c>
      <c r="E33">
        <v>0.4</v>
      </c>
      <c r="F33">
        <v>1.1000000000000001</v>
      </c>
      <c r="G33">
        <v>0.7</v>
      </c>
      <c r="H33">
        <v>0.4</v>
      </c>
      <c r="I33">
        <v>0.9</v>
      </c>
    </row>
    <row r="34" spans="1:9" x14ac:dyDescent="0.25">
      <c r="A34">
        <v>32</v>
      </c>
      <c r="B34">
        <v>0.5</v>
      </c>
      <c r="C34">
        <v>0.1</v>
      </c>
      <c r="D34">
        <v>0.6</v>
      </c>
      <c r="E34">
        <v>0.5</v>
      </c>
      <c r="F34">
        <v>1.1000000000000001</v>
      </c>
      <c r="G34">
        <v>0.6</v>
      </c>
      <c r="H34">
        <v>0.5</v>
      </c>
      <c r="I34">
        <v>0.6</v>
      </c>
    </row>
    <row r="35" spans="1:9" x14ac:dyDescent="0.25">
      <c r="A35">
        <v>33</v>
      </c>
      <c r="B35">
        <v>0.5</v>
      </c>
      <c r="C35">
        <v>0.4</v>
      </c>
      <c r="D35">
        <v>0.7</v>
      </c>
      <c r="E35">
        <v>0.2</v>
      </c>
      <c r="F35">
        <v>0.9</v>
      </c>
      <c r="G35">
        <v>0.6</v>
      </c>
      <c r="H35">
        <v>0.7</v>
      </c>
      <c r="I35">
        <v>1.1000000000000001</v>
      </c>
    </row>
    <row r="36" spans="1:9" x14ac:dyDescent="0.25">
      <c r="A36">
        <v>34</v>
      </c>
      <c r="B36">
        <v>0.4</v>
      </c>
      <c r="C36">
        <v>0.4</v>
      </c>
      <c r="D36">
        <v>0.6</v>
      </c>
      <c r="E36">
        <v>0.4</v>
      </c>
      <c r="F36">
        <v>1</v>
      </c>
      <c r="G36">
        <v>0.4</v>
      </c>
      <c r="H36">
        <v>0.4</v>
      </c>
      <c r="I36">
        <v>1.5</v>
      </c>
    </row>
    <row r="37" spans="1:9" x14ac:dyDescent="0.25">
      <c r="A37">
        <v>35</v>
      </c>
      <c r="B37">
        <v>0.5</v>
      </c>
      <c r="C37">
        <v>0.4</v>
      </c>
      <c r="D37">
        <v>0.7</v>
      </c>
      <c r="E37">
        <v>0.4</v>
      </c>
      <c r="F37">
        <v>1</v>
      </c>
      <c r="G37">
        <v>0.5</v>
      </c>
      <c r="H37">
        <v>0.5</v>
      </c>
      <c r="I37">
        <v>0.9</v>
      </c>
    </row>
    <row r="38" spans="1:9" x14ac:dyDescent="0.25">
      <c r="A38">
        <v>36</v>
      </c>
      <c r="B38">
        <v>0.2</v>
      </c>
      <c r="C38">
        <v>0.2</v>
      </c>
      <c r="D38">
        <v>0.7</v>
      </c>
      <c r="E38">
        <v>0.5</v>
      </c>
      <c r="F38">
        <v>1.3</v>
      </c>
      <c r="G38">
        <v>0.6</v>
      </c>
      <c r="H38">
        <v>0.4</v>
      </c>
      <c r="I38">
        <v>0.7</v>
      </c>
    </row>
    <row r="39" spans="1:9" x14ac:dyDescent="0.25">
      <c r="A39">
        <v>37</v>
      </c>
      <c r="B39">
        <v>0.4</v>
      </c>
      <c r="C39">
        <v>0.1</v>
      </c>
      <c r="D39">
        <v>0.5</v>
      </c>
      <c r="E39">
        <v>0.4</v>
      </c>
      <c r="F39">
        <v>1.1000000000000001</v>
      </c>
      <c r="G39">
        <v>0.7</v>
      </c>
      <c r="H39">
        <v>0.4</v>
      </c>
      <c r="I39">
        <v>0.7</v>
      </c>
    </row>
    <row r="40" spans="1:9" x14ac:dyDescent="0.25">
      <c r="A40">
        <v>38</v>
      </c>
      <c r="B40">
        <v>0.5</v>
      </c>
      <c r="C40">
        <v>0.4</v>
      </c>
      <c r="D40">
        <v>0.7</v>
      </c>
      <c r="E40">
        <v>0.4</v>
      </c>
      <c r="F40">
        <v>1</v>
      </c>
      <c r="G40">
        <v>0.5</v>
      </c>
      <c r="H40">
        <v>0.5</v>
      </c>
      <c r="I40">
        <v>0.9</v>
      </c>
    </row>
    <row r="41" spans="1:9" x14ac:dyDescent="0.25">
      <c r="A41">
        <v>39</v>
      </c>
      <c r="B41">
        <v>0.2</v>
      </c>
      <c r="C41">
        <v>0.1</v>
      </c>
      <c r="D41">
        <v>0.6</v>
      </c>
      <c r="E41">
        <v>0.5</v>
      </c>
      <c r="F41">
        <v>1.1000000000000001</v>
      </c>
      <c r="G41">
        <v>0.7</v>
      </c>
      <c r="H41">
        <v>0.5</v>
      </c>
      <c r="I41">
        <v>0.7</v>
      </c>
    </row>
    <row r="42" spans="1:9" x14ac:dyDescent="0.25">
      <c r="A42">
        <v>40</v>
      </c>
      <c r="B42">
        <v>0.6</v>
      </c>
      <c r="C42">
        <v>0.4</v>
      </c>
      <c r="D42">
        <v>0.5</v>
      </c>
      <c r="E42">
        <v>0.1</v>
      </c>
      <c r="F42">
        <v>0.9</v>
      </c>
      <c r="G42">
        <v>0.6</v>
      </c>
      <c r="H42">
        <v>0.7</v>
      </c>
      <c r="I42">
        <v>0.7</v>
      </c>
    </row>
    <row r="43" spans="1:9" x14ac:dyDescent="0.25">
      <c r="A43">
        <v>41</v>
      </c>
      <c r="B43">
        <v>0.1</v>
      </c>
      <c r="C43">
        <v>0.4</v>
      </c>
      <c r="D43">
        <v>0.7</v>
      </c>
      <c r="E43">
        <v>0.4</v>
      </c>
      <c r="F43">
        <v>1.1000000000000001</v>
      </c>
      <c r="G43">
        <v>0.6</v>
      </c>
      <c r="H43">
        <v>0.4</v>
      </c>
      <c r="I43">
        <v>0.9</v>
      </c>
    </row>
    <row r="44" spans="1:9" x14ac:dyDescent="0.25">
      <c r="A44">
        <v>42</v>
      </c>
      <c r="B44">
        <v>0.5</v>
      </c>
      <c r="C44">
        <v>0.4</v>
      </c>
      <c r="D44">
        <v>0.5</v>
      </c>
      <c r="E44">
        <v>0.2</v>
      </c>
      <c r="F44">
        <v>0.9</v>
      </c>
      <c r="G44">
        <v>0.7</v>
      </c>
      <c r="H44">
        <v>0.5</v>
      </c>
      <c r="I44">
        <v>1</v>
      </c>
    </row>
    <row r="45" spans="1:9" x14ac:dyDescent="0.25">
      <c r="A45">
        <v>43</v>
      </c>
      <c r="B45">
        <v>0.5</v>
      </c>
      <c r="C45">
        <v>0.4</v>
      </c>
      <c r="D45">
        <v>0.7</v>
      </c>
      <c r="E45">
        <v>0.4</v>
      </c>
      <c r="F45">
        <v>1.1000000000000001</v>
      </c>
      <c r="G45">
        <v>0.5</v>
      </c>
      <c r="H45">
        <v>0.5</v>
      </c>
      <c r="I45">
        <v>0.7</v>
      </c>
    </row>
    <row r="46" spans="1:9" x14ac:dyDescent="0.25">
      <c r="A46">
        <v>44</v>
      </c>
      <c r="B46">
        <v>0.2</v>
      </c>
      <c r="C46">
        <v>0.1</v>
      </c>
      <c r="D46">
        <v>0.6</v>
      </c>
      <c r="E46">
        <v>0.5</v>
      </c>
      <c r="F46">
        <v>1.1000000000000001</v>
      </c>
      <c r="G46">
        <v>0.7</v>
      </c>
      <c r="H46">
        <v>0.5</v>
      </c>
      <c r="I46">
        <v>0.7</v>
      </c>
    </row>
    <row r="47" spans="1:9" x14ac:dyDescent="0.25">
      <c r="A47">
        <v>45</v>
      </c>
      <c r="B47">
        <v>0.6</v>
      </c>
      <c r="C47">
        <v>0.4</v>
      </c>
      <c r="D47">
        <v>0.6</v>
      </c>
      <c r="E47">
        <v>0.4</v>
      </c>
      <c r="F47">
        <v>1</v>
      </c>
      <c r="G47">
        <v>0.5</v>
      </c>
      <c r="H47">
        <v>0.6</v>
      </c>
      <c r="I47">
        <v>0.7</v>
      </c>
    </row>
    <row r="48" spans="1:9" x14ac:dyDescent="0.25">
      <c r="A48">
        <v>46</v>
      </c>
      <c r="B48">
        <v>0.4</v>
      </c>
      <c r="C48">
        <v>0.5</v>
      </c>
      <c r="D48">
        <v>0.5</v>
      </c>
      <c r="E48">
        <v>0.4</v>
      </c>
      <c r="F48">
        <v>1.1000000000000001</v>
      </c>
      <c r="G48">
        <v>0.5</v>
      </c>
      <c r="H48">
        <v>0.5</v>
      </c>
      <c r="I48">
        <v>0.9</v>
      </c>
    </row>
    <row r="49" spans="1:10" x14ac:dyDescent="0.25">
      <c r="A49">
        <v>47</v>
      </c>
      <c r="B49">
        <v>0.4</v>
      </c>
      <c r="C49">
        <v>0.2</v>
      </c>
      <c r="D49">
        <v>0.5</v>
      </c>
      <c r="E49">
        <v>0.4</v>
      </c>
      <c r="F49">
        <v>1</v>
      </c>
      <c r="G49">
        <v>0.6</v>
      </c>
      <c r="H49">
        <v>0.2</v>
      </c>
      <c r="I49">
        <v>0.9</v>
      </c>
    </row>
    <row r="50" spans="1:10" x14ac:dyDescent="0.25">
      <c r="A50">
        <v>48</v>
      </c>
      <c r="B50">
        <v>0.5</v>
      </c>
      <c r="C50">
        <v>0.6</v>
      </c>
      <c r="D50">
        <v>0.6</v>
      </c>
      <c r="E50">
        <v>0.4</v>
      </c>
      <c r="F50">
        <v>1.1000000000000001</v>
      </c>
      <c r="G50">
        <v>0.5</v>
      </c>
      <c r="H50">
        <v>0.6</v>
      </c>
      <c r="I50">
        <v>0.7</v>
      </c>
    </row>
    <row r="51" spans="1:10" x14ac:dyDescent="0.25">
      <c r="A51">
        <v>49</v>
      </c>
      <c r="B51">
        <v>0.5</v>
      </c>
      <c r="C51">
        <v>0.4</v>
      </c>
      <c r="D51">
        <v>0.5</v>
      </c>
      <c r="E51">
        <v>0.1</v>
      </c>
      <c r="F51">
        <v>0.7</v>
      </c>
      <c r="G51">
        <v>0.6</v>
      </c>
      <c r="H51">
        <v>0.7</v>
      </c>
      <c r="I51">
        <v>0.9</v>
      </c>
    </row>
    <row r="52" spans="1:10" x14ac:dyDescent="0.25">
      <c r="A52">
        <v>50</v>
      </c>
      <c r="B52">
        <v>0.5</v>
      </c>
      <c r="C52">
        <v>0.5</v>
      </c>
      <c r="D52">
        <v>0.9</v>
      </c>
      <c r="E52">
        <v>0.2</v>
      </c>
      <c r="F52">
        <v>0.9</v>
      </c>
      <c r="G52">
        <v>0.6</v>
      </c>
      <c r="H52">
        <v>0.7</v>
      </c>
      <c r="I52">
        <v>0.6</v>
      </c>
    </row>
    <row r="53" spans="1:10" x14ac:dyDescent="0.25">
      <c r="A53" t="s">
        <v>19</v>
      </c>
      <c r="B53">
        <f>AVERAGE(B3:B52)</f>
        <v>0.43</v>
      </c>
      <c r="C53">
        <f t="shared" ref="C53:I53" si="0">AVERAGE(C3:C52)</f>
        <v>0.3</v>
      </c>
      <c r="D53">
        <f t="shared" si="0"/>
        <v>0.6160000000000001</v>
      </c>
      <c r="E53">
        <f t="shared" si="0"/>
        <v>0.33800000000000002</v>
      </c>
      <c r="F53">
        <f t="shared" si="0"/>
        <v>1.044</v>
      </c>
      <c r="G53">
        <f t="shared" si="0"/>
        <v>0.61599999999999999</v>
      </c>
      <c r="H53">
        <f t="shared" si="0"/>
        <v>0.54199999999999982</v>
      </c>
      <c r="I53">
        <f t="shared" si="0"/>
        <v>0.82200000000000006</v>
      </c>
      <c r="J53">
        <f>AVERAGE(B53:I53)</f>
        <v>0.58850000000000002</v>
      </c>
    </row>
    <row r="54" spans="1:10" x14ac:dyDescent="0.25">
      <c r="A54" t="s">
        <v>20</v>
      </c>
      <c r="B54">
        <f>MEDIAN(B3:B52)</f>
        <v>0.5</v>
      </c>
      <c r="C54">
        <f t="shared" ref="C54:I54" si="1">MEDIAN(C3:C52)</f>
        <v>0.4</v>
      </c>
      <c r="D54">
        <f t="shared" si="1"/>
        <v>0.6</v>
      </c>
      <c r="E54">
        <f t="shared" si="1"/>
        <v>0.4</v>
      </c>
      <c r="F54">
        <f t="shared" si="1"/>
        <v>1.1000000000000001</v>
      </c>
      <c r="G54">
        <f t="shared" si="1"/>
        <v>0.6</v>
      </c>
      <c r="H54">
        <f t="shared" si="1"/>
        <v>0.6</v>
      </c>
      <c r="I54">
        <f t="shared" si="1"/>
        <v>0.9</v>
      </c>
      <c r="J54">
        <f>MEDIAN(B54:I54)</f>
        <v>0.6</v>
      </c>
    </row>
    <row r="55" spans="1:10" x14ac:dyDescent="0.25">
      <c r="A55" t="s">
        <v>21</v>
      </c>
      <c r="B55">
        <f>_xlfn.VAR.P(B3:B52)</f>
        <v>2.1700000000000001E-2</v>
      </c>
      <c r="C55">
        <f t="shared" ref="C55:I55" si="2">_xlfn.VAR.P(C3:C52)</f>
        <v>2.1600000000000022E-2</v>
      </c>
      <c r="D55">
        <f t="shared" si="2"/>
        <v>1.4143999999999686E-2</v>
      </c>
      <c r="E55">
        <f t="shared" si="2"/>
        <v>1.5156000000000017E-2</v>
      </c>
      <c r="F55">
        <f t="shared" si="2"/>
        <v>1.6064000000000307E-2</v>
      </c>
      <c r="G55">
        <f t="shared" si="2"/>
        <v>8.1439999999998684E-3</v>
      </c>
      <c r="H55">
        <f t="shared" si="2"/>
        <v>1.0836000000000149E-2</v>
      </c>
      <c r="I55">
        <f t="shared" si="2"/>
        <v>3.8915999999999895E-2</v>
      </c>
      <c r="J55">
        <f>_xlfn.VAR.P(B55:I55)</f>
        <v>7.9809831999999624E-5</v>
      </c>
    </row>
    <row r="56" spans="1:10" x14ac:dyDescent="0.25">
      <c r="A56" t="s">
        <v>22</v>
      </c>
      <c r="B56">
        <f>MIN(B3:B52)</f>
        <v>0.1</v>
      </c>
      <c r="C56">
        <f t="shared" ref="C56:I56" si="3">MIN(C3:C52)</f>
        <v>0.1</v>
      </c>
      <c r="D56">
        <f t="shared" si="3"/>
        <v>0.4</v>
      </c>
      <c r="E56">
        <f t="shared" si="3"/>
        <v>0.1</v>
      </c>
      <c r="F56">
        <f t="shared" si="3"/>
        <v>0.7</v>
      </c>
      <c r="G56">
        <f t="shared" si="3"/>
        <v>0.4</v>
      </c>
      <c r="H56">
        <f t="shared" si="3"/>
        <v>0.2</v>
      </c>
      <c r="I56">
        <f t="shared" si="3"/>
        <v>0.5</v>
      </c>
      <c r="J56">
        <f>MIN(B56:I56)</f>
        <v>0.1</v>
      </c>
    </row>
    <row r="57" spans="1:10" x14ac:dyDescent="0.25">
      <c r="A57" t="s">
        <v>23</v>
      </c>
      <c r="B57">
        <f>MAX(B3:B52)</f>
        <v>0.6</v>
      </c>
      <c r="C57">
        <f t="shared" ref="C57:I57" si="4">MAX(C3:C52)</f>
        <v>0.6</v>
      </c>
      <c r="D57">
        <f t="shared" si="4"/>
        <v>0.9</v>
      </c>
      <c r="E57">
        <f t="shared" si="4"/>
        <v>0.5</v>
      </c>
      <c r="F57">
        <f t="shared" si="4"/>
        <v>1.3</v>
      </c>
      <c r="G57">
        <f t="shared" si="4"/>
        <v>0.7</v>
      </c>
      <c r="H57">
        <f t="shared" si="4"/>
        <v>0.7</v>
      </c>
      <c r="I57">
        <f t="shared" si="4"/>
        <v>1.5</v>
      </c>
      <c r="J57">
        <f>MAX(B57:I57)</f>
        <v>1.5</v>
      </c>
    </row>
    <row r="58" spans="1:10" x14ac:dyDescent="0.25">
      <c r="A58" t="s">
        <v>4</v>
      </c>
      <c r="B58">
        <f>_xlfn.STDEV.P(B3:B52)</f>
        <v>0.14730919862656236</v>
      </c>
      <c r="C58">
        <f t="shared" ref="C58:I58" si="5">_xlfn.STDEV.P(C3:C52)</f>
        <v>0.14696938456699077</v>
      </c>
      <c r="D58">
        <f t="shared" si="5"/>
        <v>0.11892854997854672</v>
      </c>
      <c r="E58">
        <f t="shared" si="5"/>
        <v>0.12310970717209921</v>
      </c>
      <c r="F58">
        <f t="shared" si="5"/>
        <v>0.1267438361420401</v>
      </c>
      <c r="G58">
        <f t="shared" si="5"/>
        <v>9.0244113381427099E-2</v>
      </c>
      <c r="H58">
        <f t="shared" si="5"/>
        <v>0.10409610943738555</v>
      </c>
      <c r="I58">
        <f t="shared" si="5"/>
        <v>0.19727138667328289</v>
      </c>
      <c r="J58">
        <f>_xlfn.STDEV.P(B58:I58)</f>
        <v>3.0655945892791647E-2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216</v>
      </c>
      <c r="D2">
        <v>247</v>
      </c>
      <c r="E2">
        <v>236</v>
      </c>
      <c r="F2">
        <v>233</v>
      </c>
      <c r="G2">
        <v>209</v>
      </c>
      <c r="H2">
        <v>177</v>
      </c>
      <c r="I2">
        <v>250</v>
      </c>
    </row>
    <row r="3" spans="1:9" x14ac:dyDescent="0.25">
      <c r="A3">
        <v>1</v>
      </c>
      <c r="B3">
        <v>21.4</v>
      </c>
      <c r="C3">
        <v>18.8</v>
      </c>
      <c r="D3">
        <v>19</v>
      </c>
      <c r="E3">
        <v>20.8</v>
      </c>
      <c r="F3">
        <v>30.3</v>
      </c>
      <c r="G3">
        <v>21</v>
      </c>
      <c r="H3">
        <v>19.899999999999999</v>
      </c>
      <c r="I3">
        <v>17.5</v>
      </c>
    </row>
    <row r="4" spans="1:9" x14ac:dyDescent="0.25">
      <c r="A4">
        <v>2</v>
      </c>
      <c r="B4">
        <v>21.6</v>
      </c>
      <c r="C4">
        <v>18.8</v>
      </c>
      <c r="D4">
        <v>19.3</v>
      </c>
      <c r="E4">
        <v>20.6</v>
      </c>
      <c r="F4">
        <v>30.2</v>
      </c>
      <c r="G4">
        <v>20.8</v>
      </c>
      <c r="H4">
        <v>19.899999999999999</v>
      </c>
      <c r="I4">
        <v>17.600000000000001</v>
      </c>
    </row>
    <row r="5" spans="1:9" x14ac:dyDescent="0.25">
      <c r="A5">
        <v>3</v>
      </c>
      <c r="B5">
        <v>21.5</v>
      </c>
      <c r="C5">
        <v>18.8</v>
      </c>
      <c r="D5">
        <v>19.2</v>
      </c>
      <c r="E5">
        <v>20.8</v>
      </c>
      <c r="F5">
        <v>30.3</v>
      </c>
      <c r="G5">
        <v>21</v>
      </c>
      <c r="H5">
        <v>19.8</v>
      </c>
      <c r="I5">
        <v>17.600000000000001</v>
      </c>
    </row>
    <row r="6" spans="1:9" x14ac:dyDescent="0.25">
      <c r="A6">
        <v>4</v>
      </c>
      <c r="B6">
        <v>21.6</v>
      </c>
      <c r="C6">
        <v>18.899999999999999</v>
      </c>
      <c r="D6">
        <v>19.2</v>
      </c>
      <c r="E6">
        <v>20.6</v>
      </c>
      <c r="F6">
        <v>29.8</v>
      </c>
      <c r="G6">
        <v>21</v>
      </c>
      <c r="H6">
        <v>20.100000000000001</v>
      </c>
      <c r="I6">
        <v>17.600000000000001</v>
      </c>
    </row>
    <row r="7" spans="1:9" x14ac:dyDescent="0.25">
      <c r="A7">
        <v>5</v>
      </c>
      <c r="B7">
        <v>21.6</v>
      </c>
      <c r="C7">
        <v>18.8</v>
      </c>
      <c r="D7">
        <v>19.5</v>
      </c>
      <c r="E7">
        <v>20.8</v>
      </c>
      <c r="F7">
        <v>29.7</v>
      </c>
      <c r="G7">
        <v>20.9</v>
      </c>
      <c r="H7">
        <v>19.899999999999999</v>
      </c>
      <c r="I7">
        <v>17.7</v>
      </c>
    </row>
    <row r="8" spans="1:9" x14ac:dyDescent="0.25">
      <c r="A8">
        <v>6</v>
      </c>
      <c r="B8">
        <v>21.5</v>
      </c>
      <c r="C8">
        <v>19</v>
      </c>
      <c r="D8">
        <v>19.2</v>
      </c>
      <c r="E8">
        <v>20.8</v>
      </c>
      <c r="F8">
        <v>30</v>
      </c>
      <c r="G8">
        <v>21</v>
      </c>
      <c r="H8">
        <v>19.899999999999999</v>
      </c>
      <c r="I8">
        <v>17.5</v>
      </c>
    </row>
    <row r="9" spans="1:9" x14ac:dyDescent="0.25">
      <c r="A9">
        <v>7</v>
      </c>
      <c r="B9">
        <v>21.6</v>
      </c>
      <c r="C9">
        <v>19</v>
      </c>
      <c r="D9">
        <v>19.399999999999999</v>
      </c>
      <c r="E9">
        <v>20.6</v>
      </c>
      <c r="F9">
        <v>29.5</v>
      </c>
      <c r="G9">
        <v>20.9</v>
      </c>
      <c r="H9">
        <v>20.100000000000001</v>
      </c>
      <c r="I9">
        <v>17.5</v>
      </c>
    </row>
    <row r="10" spans="1:9" x14ac:dyDescent="0.25">
      <c r="A10">
        <v>8</v>
      </c>
      <c r="B10">
        <v>21.7</v>
      </c>
      <c r="C10">
        <v>18.7</v>
      </c>
      <c r="D10">
        <v>19.2</v>
      </c>
      <c r="E10">
        <v>20.8</v>
      </c>
      <c r="F10">
        <v>29.7</v>
      </c>
      <c r="G10">
        <v>21</v>
      </c>
      <c r="H10">
        <v>20</v>
      </c>
      <c r="I10">
        <v>17.2</v>
      </c>
    </row>
    <row r="11" spans="1:9" x14ac:dyDescent="0.25">
      <c r="A11">
        <v>9</v>
      </c>
      <c r="B11">
        <v>21.5</v>
      </c>
      <c r="C11">
        <v>18.7</v>
      </c>
      <c r="D11">
        <v>19</v>
      </c>
      <c r="E11">
        <v>20.8</v>
      </c>
      <c r="F11">
        <v>29.5</v>
      </c>
      <c r="G11">
        <v>20.9</v>
      </c>
      <c r="H11">
        <v>19.8</v>
      </c>
      <c r="I11">
        <v>17.899999999999999</v>
      </c>
    </row>
    <row r="12" spans="1:9" x14ac:dyDescent="0.25">
      <c r="A12">
        <v>10</v>
      </c>
      <c r="B12">
        <v>21.6</v>
      </c>
      <c r="C12">
        <v>19</v>
      </c>
      <c r="D12">
        <v>19</v>
      </c>
      <c r="E12">
        <v>20.5</v>
      </c>
      <c r="F12">
        <v>29.5</v>
      </c>
      <c r="G12">
        <v>21.1</v>
      </c>
      <c r="H12">
        <v>20</v>
      </c>
      <c r="I12">
        <v>17.5</v>
      </c>
    </row>
    <row r="13" spans="1:9" x14ac:dyDescent="0.25">
      <c r="A13">
        <v>11</v>
      </c>
      <c r="B13">
        <v>21.4</v>
      </c>
      <c r="C13">
        <v>18.8</v>
      </c>
      <c r="D13">
        <v>19.2</v>
      </c>
      <c r="E13">
        <v>20.9</v>
      </c>
      <c r="F13">
        <v>29.7</v>
      </c>
      <c r="G13">
        <v>21</v>
      </c>
      <c r="H13">
        <v>19.8</v>
      </c>
      <c r="I13">
        <v>17.5</v>
      </c>
    </row>
    <row r="14" spans="1:9" x14ac:dyDescent="0.25">
      <c r="A14">
        <v>12</v>
      </c>
      <c r="B14">
        <v>21.5</v>
      </c>
      <c r="C14">
        <v>18.8</v>
      </c>
      <c r="D14">
        <v>19</v>
      </c>
      <c r="E14">
        <v>20.6</v>
      </c>
      <c r="F14">
        <v>29.5</v>
      </c>
      <c r="G14">
        <v>21.1</v>
      </c>
      <c r="H14">
        <v>20</v>
      </c>
      <c r="I14">
        <v>17.3</v>
      </c>
    </row>
    <row r="15" spans="1:9" x14ac:dyDescent="0.25">
      <c r="A15">
        <v>13</v>
      </c>
      <c r="B15">
        <v>21.6</v>
      </c>
      <c r="C15">
        <v>18.899999999999999</v>
      </c>
      <c r="D15">
        <v>19.3</v>
      </c>
      <c r="E15">
        <v>20.6</v>
      </c>
      <c r="F15">
        <v>29.3</v>
      </c>
      <c r="G15">
        <v>21.1</v>
      </c>
      <c r="H15">
        <v>20.100000000000001</v>
      </c>
      <c r="I15">
        <v>17.5</v>
      </c>
    </row>
    <row r="16" spans="1:9" x14ac:dyDescent="0.25">
      <c r="A16">
        <v>14</v>
      </c>
      <c r="B16">
        <v>21.6</v>
      </c>
      <c r="C16">
        <v>18.899999999999999</v>
      </c>
      <c r="D16">
        <v>19.3</v>
      </c>
      <c r="E16">
        <v>20.5</v>
      </c>
      <c r="F16">
        <v>29.3</v>
      </c>
      <c r="G16">
        <v>21.1</v>
      </c>
      <c r="H16">
        <v>20</v>
      </c>
      <c r="I16">
        <v>17.7</v>
      </c>
    </row>
    <row r="17" spans="1:9" x14ac:dyDescent="0.25">
      <c r="A17">
        <v>15</v>
      </c>
      <c r="B17">
        <v>21.6</v>
      </c>
      <c r="C17">
        <v>18.8</v>
      </c>
      <c r="D17">
        <v>19</v>
      </c>
      <c r="E17">
        <v>20.6</v>
      </c>
      <c r="F17">
        <v>29.1</v>
      </c>
      <c r="G17">
        <v>21</v>
      </c>
      <c r="H17">
        <v>20</v>
      </c>
      <c r="I17">
        <v>17.600000000000001</v>
      </c>
    </row>
    <row r="18" spans="1:9" x14ac:dyDescent="0.25">
      <c r="A18">
        <v>16</v>
      </c>
      <c r="B18">
        <v>21.5</v>
      </c>
      <c r="C18">
        <v>19</v>
      </c>
      <c r="D18">
        <v>19.399999999999999</v>
      </c>
      <c r="E18">
        <v>20.8</v>
      </c>
      <c r="F18">
        <v>28.9</v>
      </c>
      <c r="G18">
        <v>20.9</v>
      </c>
      <c r="H18">
        <v>20</v>
      </c>
      <c r="I18">
        <v>17.600000000000001</v>
      </c>
    </row>
    <row r="19" spans="1:9" x14ac:dyDescent="0.25">
      <c r="A19">
        <v>17</v>
      </c>
      <c r="B19">
        <v>21.7</v>
      </c>
      <c r="C19">
        <v>18.899999999999999</v>
      </c>
      <c r="D19">
        <v>19.2</v>
      </c>
      <c r="E19">
        <v>20.5</v>
      </c>
      <c r="F19">
        <v>28.9</v>
      </c>
      <c r="G19">
        <v>21</v>
      </c>
      <c r="H19">
        <v>20</v>
      </c>
      <c r="I19">
        <v>17.7</v>
      </c>
    </row>
    <row r="20" spans="1:9" x14ac:dyDescent="0.25">
      <c r="A20">
        <v>18</v>
      </c>
      <c r="B20">
        <v>21.4</v>
      </c>
      <c r="C20">
        <v>18.8</v>
      </c>
      <c r="D20">
        <v>19.399999999999999</v>
      </c>
      <c r="E20">
        <v>20.8</v>
      </c>
      <c r="F20">
        <v>28.8</v>
      </c>
      <c r="G20">
        <v>21</v>
      </c>
      <c r="H20">
        <v>19.899999999999999</v>
      </c>
      <c r="I20">
        <v>17.3</v>
      </c>
    </row>
    <row r="21" spans="1:9" x14ac:dyDescent="0.25">
      <c r="A21">
        <v>19</v>
      </c>
      <c r="B21">
        <v>21.6</v>
      </c>
      <c r="C21">
        <v>18.8</v>
      </c>
      <c r="D21">
        <v>19</v>
      </c>
      <c r="E21">
        <v>20.6</v>
      </c>
      <c r="F21">
        <v>28.9</v>
      </c>
      <c r="G21">
        <v>21</v>
      </c>
      <c r="H21">
        <v>20</v>
      </c>
      <c r="I21">
        <v>17.3</v>
      </c>
    </row>
    <row r="22" spans="1:9" x14ac:dyDescent="0.25">
      <c r="A22">
        <v>20</v>
      </c>
      <c r="B22">
        <v>21.6</v>
      </c>
      <c r="C22">
        <v>18.7</v>
      </c>
      <c r="D22">
        <v>19.2</v>
      </c>
      <c r="E22">
        <v>20.6</v>
      </c>
      <c r="F22">
        <v>28.8</v>
      </c>
      <c r="G22">
        <v>21</v>
      </c>
      <c r="H22">
        <v>20.100000000000001</v>
      </c>
      <c r="I22">
        <v>17.2</v>
      </c>
    </row>
    <row r="23" spans="1:9" x14ac:dyDescent="0.25">
      <c r="A23">
        <v>21</v>
      </c>
      <c r="B23">
        <v>21.6</v>
      </c>
      <c r="C23">
        <v>18.600000000000001</v>
      </c>
      <c r="D23">
        <v>19.2</v>
      </c>
      <c r="E23">
        <v>20.6</v>
      </c>
      <c r="F23">
        <v>28.7</v>
      </c>
      <c r="G23">
        <v>20.9</v>
      </c>
      <c r="H23">
        <v>20</v>
      </c>
      <c r="I23">
        <v>17.2</v>
      </c>
    </row>
    <row r="24" spans="1:9" x14ac:dyDescent="0.25">
      <c r="A24">
        <v>22</v>
      </c>
      <c r="B24">
        <v>21.6</v>
      </c>
      <c r="C24">
        <v>18.7</v>
      </c>
      <c r="D24">
        <v>19.2</v>
      </c>
      <c r="E24">
        <v>20.8</v>
      </c>
      <c r="F24">
        <v>28.7</v>
      </c>
      <c r="G24">
        <v>21.1</v>
      </c>
      <c r="H24">
        <v>20</v>
      </c>
      <c r="I24">
        <v>17.2</v>
      </c>
    </row>
    <row r="25" spans="1:9" x14ac:dyDescent="0.25">
      <c r="A25">
        <v>23</v>
      </c>
      <c r="B25">
        <v>21.5</v>
      </c>
      <c r="C25">
        <v>18.7</v>
      </c>
      <c r="D25">
        <v>19.2</v>
      </c>
      <c r="E25">
        <v>20.8</v>
      </c>
      <c r="F25">
        <v>28.7</v>
      </c>
      <c r="G25">
        <v>21</v>
      </c>
      <c r="H25">
        <v>20</v>
      </c>
      <c r="I25">
        <v>17.3</v>
      </c>
    </row>
    <row r="26" spans="1:9" x14ac:dyDescent="0.25">
      <c r="A26">
        <v>24</v>
      </c>
      <c r="B26">
        <v>21.6</v>
      </c>
      <c r="C26">
        <v>18.899999999999999</v>
      </c>
      <c r="D26">
        <v>19.3</v>
      </c>
      <c r="E26">
        <v>20.8</v>
      </c>
      <c r="F26">
        <v>28.2</v>
      </c>
      <c r="G26">
        <v>20.9</v>
      </c>
      <c r="H26">
        <v>19.899999999999999</v>
      </c>
      <c r="I26">
        <v>17.600000000000001</v>
      </c>
    </row>
    <row r="27" spans="1:9" x14ac:dyDescent="0.25">
      <c r="A27">
        <v>25</v>
      </c>
      <c r="B27">
        <v>21.5</v>
      </c>
      <c r="C27">
        <v>19.2</v>
      </c>
      <c r="D27">
        <v>19.3</v>
      </c>
      <c r="E27">
        <v>20.8</v>
      </c>
      <c r="F27">
        <v>28.6</v>
      </c>
      <c r="G27">
        <v>20.9</v>
      </c>
      <c r="H27">
        <v>19.899999999999999</v>
      </c>
      <c r="I27">
        <v>17.3</v>
      </c>
    </row>
    <row r="28" spans="1:9" x14ac:dyDescent="0.25">
      <c r="A28">
        <v>26</v>
      </c>
      <c r="B28">
        <v>21.7</v>
      </c>
      <c r="C28">
        <v>18.8</v>
      </c>
      <c r="D28">
        <v>19.2</v>
      </c>
      <c r="E28">
        <v>20.5</v>
      </c>
      <c r="F28">
        <v>28.4</v>
      </c>
      <c r="G28">
        <v>21</v>
      </c>
      <c r="H28">
        <v>20</v>
      </c>
      <c r="I28">
        <v>17.3</v>
      </c>
    </row>
    <row r="29" spans="1:9" x14ac:dyDescent="0.25">
      <c r="A29">
        <v>27</v>
      </c>
      <c r="B29">
        <v>21.6</v>
      </c>
      <c r="C29">
        <v>18.899999999999999</v>
      </c>
      <c r="D29">
        <v>19</v>
      </c>
      <c r="E29">
        <v>20.8</v>
      </c>
      <c r="F29">
        <v>28.3</v>
      </c>
      <c r="G29">
        <v>21.1</v>
      </c>
      <c r="H29">
        <v>20</v>
      </c>
      <c r="I29">
        <v>17.3</v>
      </c>
    </row>
    <row r="30" spans="1:9" x14ac:dyDescent="0.25">
      <c r="A30">
        <v>28</v>
      </c>
      <c r="B30">
        <v>21.5</v>
      </c>
      <c r="C30">
        <v>18.7</v>
      </c>
      <c r="D30">
        <v>19.2</v>
      </c>
      <c r="E30">
        <v>20.8</v>
      </c>
      <c r="F30">
        <v>28.3</v>
      </c>
      <c r="G30">
        <v>20.9</v>
      </c>
      <c r="H30">
        <v>19.899999999999999</v>
      </c>
      <c r="I30">
        <v>17.2</v>
      </c>
    </row>
    <row r="31" spans="1:9" x14ac:dyDescent="0.25">
      <c r="A31">
        <v>29</v>
      </c>
      <c r="B31">
        <v>21.5</v>
      </c>
      <c r="C31">
        <v>18.7</v>
      </c>
      <c r="D31">
        <v>19.399999999999999</v>
      </c>
      <c r="E31">
        <v>20.6</v>
      </c>
      <c r="F31">
        <v>28.2</v>
      </c>
      <c r="G31">
        <v>21</v>
      </c>
      <c r="H31">
        <v>19.899999999999999</v>
      </c>
      <c r="I31">
        <v>17.3</v>
      </c>
    </row>
    <row r="32" spans="1:9" x14ac:dyDescent="0.25">
      <c r="A32">
        <v>30</v>
      </c>
      <c r="B32">
        <v>21.9</v>
      </c>
      <c r="C32">
        <v>18.899999999999999</v>
      </c>
      <c r="D32">
        <v>19.3</v>
      </c>
      <c r="E32">
        <v>20.6</v>
      </c>
      <c r="F32">
        <v>28</v>
      </c>
      <c r="G32">
        <v>20.9</v>
      </c>
      <c r="H32">
        <v>20.100000000000001</v>
      </c>
      <c r="I32">
        <v>17.3</v>
      </c>
    </row>
    <row r="33" spans="1:9" x14ac:dyDescent="0.25">
      <c r="A33">
        <v>31</v>
      </c>
      <c r="B33">
        <v>21.5</v>
      </c>
      <c r="C33">
        <v>18.8</v>
      </c>
      <c r="D33">
        <v>19.2</v>
      </c>
      <c r="E33">
        <v>20.9</v>
      </c>
      <c r="F33">
        <v>28.1</v>
      </c>
      <c r="G33">
        <v>20.8</v>
      </c>
      <c r="H33">
        <v>19.8</v>
      </c>
      <c r="I33">
        <v>17.5</v>
      </c>
    </row>
    <row r="34" spans="1:9" x14ac:dyDescent="0.25">
      <c r="A34">
        <v>32</v>
      </c>
      <c r="B34">
        <v>21.6</v>
      </c>
      <c r="C34">
        <v>18.8</v>
      </c>
      <c r="D34">
        <v>19.2</v>
      </c>
      <c r="E34">
        <v>20.5</v>
      </c>
      <c r="F34">
        <v>28.1</v>
      </c>
      <c r="G34">
        <v>21.1</v>
      </c>
      <c r="H34">
        <v>20</v>
      </c>
      <c r="I34">
        <v>17.2</v>
      </c>
    </row>
    <row r="35" spans="1:9" x14ac:dyDescent="0.25">
      <c r="A35">
        <v>33</v>
      </c>
      <c r="B35">
        <v>21.4</v>
      </c>
      <c r="C35">
        <v>18.7</v>
      </c>
      <c r="D35">
        <v>19.2</v>
      </c>
      <c r="E35">
        <v>20.8</v>
      </c>
      <c r="F35">
        <v>28.1</v>
      </c>
      <c r="G35">
        <v>21</v>
      </c>
      <c r="H35">
        <v>19.899999999999999</v>
      </c>
      <c r="I35">
        <v>17.5</v>
      </c>
    </row>
    <row r="36" spans="1:9" x14ac:dyDescent="0.25">
      <c r="A36">
        <v>34</v>
      </c>
      <c r="B36">
        <v>21.6</v>
      </c>
      <c r="C36">
        <v>18.8</v>
      </c>
      <c r="D36">
        <v>19.3</v>
      </c>
      <c r="E36">
        <v>20.6</v>
      </c>
      <c r="F36">
        <v>27.8</v>
      </c>
      <c r="G36">
        <v>21.1</v>
      </c>
      <c r="H36">
        <v>20</v>
      </c>
      <c r="I36">
        <v>17.3</v>
      </c>
    </row>
    <row r="37" spans="1:9" x14ac:dyDescent="0.25">
      <c r="A37">
        <v>35</v>
      </c>
      <c r="B37">
        <v>21.5</v>
      </c>
      <c r="C37">
        <v>18.8</v>
      </c>
      <c r="D37">
        <v>19.3</v>
      </c>
      <c r="E37">
        <v>20.8</v>
      </c>
      <c r="F37">
        <v>28.1</v>
      </c>
      <c r="G37">
        <v>20.8</v>
      </c>
      <c r="H37">
        <v>19.899999999999999</v>
      </c>
      <c r="I37">
        <v>17.5</v>
      </c>
    </row>
    <row r="38" spans="1:9" x14ac:dyDescent="0.25">
      <c r="A38">
        <v>36</v>
      </c>
      <c r="B38">
        <v>21.5</v>
      </c>
      <c r="C38">
        <v>18.899999999999999</v>
      </c>
      <c r="D38">
        <v>19</v>
      </c>
      <c r="E38">
        <v>20.8</v>
      </c>
      <c r="F38">
        <v>28.1</v>
      </c>
      <c r="G38">
        <v>20.9</v>
      </c>
      <c r="H38">
        <v>19.7</v>
      </c>
      <c r="I38">
        <v>17.600000000000001</v>
      </c>
    </row>
    <row r="39" spans="1:9" x14ac:dyDescent="0.25">
      <c r="A39">
        <v>37</v>
      </c>
      <c r="B39">
        <v>21.6</v>
      </c>
      <c r="C39">
        <v>18.8</v>
      </c>
      <c r="D39">
        <v>19.3</v>
      </c>
      <c r="E39">
        <v>20.6</v>
      </c>
      <c r="F39">
        <v>27.5</v>
      </c>
      <c r="G39">
        <v>21.1</v>
      </c>
      <c r="H39">
        <v>20</v>
      </c>
      <c r="I39">
        <v>17.600000000000001</v>
      </c>
    </row>
    <row r="40" spans="1:9" x14ac:dyDescent="0.25">
      <c r="A40">
        <v>38</v>
      </c>
      <c r="B40">
        <v>21.2</v>
      </c>
      <c r="C40">
        <v>19</v>
      </c>
      <c r="D40">
        <v>19.3</v>
      </c>
      <c r="E40">
        <v>20.8</v>
      </c>
      <c r="F40">
        <v>28</v>
      </c>
      <c r="G40">
        <v>21</v>
      </c>
      <c r="H40">
        <v>19.8</v>
      </c>
      <c r="I40">
        <v>17.7</v>
      </c>
    </row>
    <row r="41" spans="1:9" x14ac:dyDescent="0.25">
      <c r="A41">
        <v>39</v>
      </c>
      <c r="B41">
        <v>21.6</v>
      </c>
      <c r="C41">
        <v>18.8</v>
      </c>
      <c r="D41">
        <v>18.899999999999999</v>
      </c>
      <c r="E41">
        <v>20.6</v>
      </c>
      <c r="F41">
        <v>27.8</v>
      </c>
      <c r="G41">
        <v>21.1</v>
      </c>
      <c r="H41">
        <v>20</v>
      </c>
      <c r="I41">
        <v>17.7</v>
      </c>
    </row>
    <row r="42" spans="1:9" x14ac:dyDescent="0.25">
      <c r="A42">
        <v>40</v>
      </c>
      <c r="B42">
        <v>21.5</v>
      </c>
      <c r="C42">
        <v>19</v>
      </c>
      <c r="D42">
        <v>19.399999999999999</v>
      </c>
      <c r="E42">
        <v>20.8</v>
      </c>
      <c r="F42">
        <v>27.8</v>
      </c>
      <c r="G42">
        <v>20.9</v>
      </c>
      <c r="H42">
        <v>20</v>
      </c>
      <c r="I42">
        <v>17</v>
      </c>
    </row>
    <row r="43" spans="1:9" x14ac:dyDescent="0.25">
      <c r="A43">
        <v>41</v>
      </c>
      <c r="B43">
        <v>21.4</v>
      </c>
      <c r="C43">
        <v>18.8</v>
      </c>
      <c r="D43">
        <v>19.5</v>
      </c>
      <c r="E43">
        <v>20.6</v>
      </c>
      <c r="F43">
        <v>27.8</v>
      </c>
      <c r="G43">
        <v>21</v>
      </c>
      <c r="H43">
        <v>19.899999999999999</v>
      </c>
      <c r="I43">
        <v>17.5</v>
      </c>
    </row>
    <row r="44" spans="1:9" x14ac:dyDescent="0.25">
      <c r="A44">
        <v>42</v>
      </c>
      <c r="B44">
        <v>21.6</v>
      </c>
      <c r="C44">
        <v>18.8</v>
      </c>
      <c r="D44">
        <v>19</v>
      </c>
      <c r="E44">
        <v>20.8</v>
      </c>
      <c r="F44">
        <v>27.7</v>
      </c>
      <c r="G44">
        <v>21</v>
      </c>
      <c r="H44">
        <v>19.8</v>
      </c>
      <c r="I44">
        <v>17.5</v>
      </c>
    </row>
    <row r="45" spans="1:9" x14ac:dyDescent="0.25">
      <c r="A45">
        <v>43</v>
      </c>
      <c r="B45">
        <v>21.6</v>
      </c>
      <c r="C45">
        <v>18.7</v>
      </c>
      <c r="D45">
        <v>19.2</v>
      </c>
      <c r="E45">
        <v>20.6</v>
      </c>
      <c r="F45">
        <v>27.8</v>
      </c>
      <c r="G45">
        <v>21.1</v>
      </c>
      <c r="H45">
        <v>20</v>
      </c>
      <c r="I45">
        <v>17.100000000000001</v>
      </c>
    </row>
    <row r="46" spans="1:9" x14ac:dyDescent="0.25">
      <c r="A46">
        <v>44</v>
      </c>
      <c r="B46">
        <v>21.7</v>
      </c>
      <c r="C46">
        <v>18.7</v>
      </c>
      <c r="D46">
        <v>19</v>
      </c>
      <c r="E46">
        <v>20.6</v>
      </c>
      <c r="F46">
        <v>27.7</v>
      </c>
      <c r="G46">
        <v>21</v>
      </c>
      <c r="H46">
        <v>20.100000000000001</v>
      </c>
      <c r="I46">
        <v>17.5</v>
      </c>
    </row>
    <row r="47" spans="1:9" x14ac:dyDescent="0.25">
      <c r="A47">
        <v>45</v>
      </c>
      <c r="B47">
        <v>21.6</v>
      </c>
      <c r="C47">
        <v>18.8</v>
      </c>
      <c r="D47">
        <v>19.2</v>
      </c>
      <c r="E47">
        <v>20.6</v>
      </c>
      <c r="F47">
        <v>27.6</v>
      </c>
      <c r="G47">
        <v>21.1</v>
      </c>
      <c r="H47">
        <v>19.899999999999999</v>
      </c>
      <c r="I47">
        <v>17.2</v>
      </c>
    </row>
    <row r="48" spans="1:9" x14ac:dyDescent="0.25">
      <c r="A48">
        <v>46</v>
      </c>
      <c r="B48">
        <v>21.6</v>
      </c>
      <c r="C48">
        <v>18.8</v>
      </c>
      <c r="D48">
        <v>19.399999999999999</v>
      </c>
      <c r="E48">
        <v>20.8</v>
      </c>
      <c r="F48">
        <v>27.3</v>
      </c>
      <c r="G48">
        <v>20.9</v>
      </c>
      <c r="H48">
        <v>20</v>
      </c>
      <c r="I48">
        <v>17.3</v>
      </c>
    </row>
    <row r="49" spans="1:10" x14ac:dyDescent="0.25">
      <c r="A49">
        <v>47</v>
      </c>
      <c r="B49">
        <v>21.6</v>
      </c>
      <c r="C49">
        <v>18.899999999999999</v>
      </c>
      <c r="D49">
        <v>19.3</v>
      </c>
      <c r="E49">
        <v>20.6</v>
      </c>
      <c r="F49">
        <v>27.5</v>
      </c>
      <c r="G49">
        <v>21</v>
      </c>
      <c r="H49">
        <v>19.899999999999999</v>
      </c>
      <c r="I49">
        <v>17.600000000000001</v>
      </c>
    </row>
    <row r="50" spans="1:10" x14ac:dyDescent="0.25">
      <c r="A50">
        <v>48</v>
      </c>
      <c r="B50">
        <v>21.6</v>
      </c>
      <c r="C50">
        <v>18.7</v>
      </c>
      <c r="D50">
        <v>19.3</v>
      </c>
      <c r="E50">
        <v>20.8</v>
      </c>
      <c r="F50">
        <v>27.6</v>
      </c>
      <c r="G50">
        <v>21</v>
      </c>
      <c r="H50">
        <v>20</v>
      </c>
      <c r="I50">
        <v>17.3</v>
      </c>
    </row>
    <row r="51" spans="1:10" x14ac:dyDescent="0.25">
      <c r="A51">
        <v>49</v>
      </c>
      <c r="B51">
        <v>21.7</v>
      </c>
      <c r="C51">
        <v>19</v>
      </c>
      <c r="D51">
        <v>19.3</v>
      </c>
      <c r="E51">
        <v>20.5</v>
      </c>
      <c r="F51">
        <v>27.5</v>
      </c>
      <c r="G51">
        <v>21.1</v>
      </c>
      <c r="H51">
        <v>20.100000000000001</v>
      </c>
      <c r="I51">
        <v>17.3</v>
      </c>
    </row>
    <row r="52" spans="1:10" x14ac:dyDescent="0.25">
      <c r="A52">
        <v>50</v>
      </c>
      <c r="B52">
        <v>21.6</v>
      </c>
      <c r="C52">
        <v>18.600000000000001</v>
      </c>
      <c r="D52">
        <v>19.2</v>
      </c>
      <c r="E52">
        <v>20.6</v>
      </c>
      <c r="F52">
        <v>27.3</v>
      </c>
      <c r="G52">
        <v>21</v>
      </c>
      <c r="H52">
        <v>19.899999999999999</v>
      </c>
      <c r="I52">
        <v>17.3</v>
      </c>
    </row>
    <row r="53" spans="1:10" x14ac:dyDescent="0.25">
      <c r="A53" t="s">
        <v>19</v>
      </c>
      <c r="B53">
        <f>AVERAGE(B3:B52)</f>
        <v>21.562000000000008</v>
      </c>
      <c r="C53">
        <f t="shared" ref="C53:I53" si="0">AVERAGE(C3:C52)</f>
        <v>18.823999999999995</v>
      </c>
      <c r="D53">
        <f t="shared" si="0"/>
        <v>19.215999999999994</v>
      </c>
      <c r="E53">
        <f t="shared" si="0"/>
        <v>20.687999999999999</v>
      </c>
      <c r="F53">
        <f t="shared" si="0"/>
        <v>28.579999999999995</v>
      </c>
      <c r="G53">
        <f t="shared" si="0"/>
        <v>20.99</v>
      </c>
      <c r="H53">
        <f t="shared" si="0"/>
        <v>19.953999999999994</v>
      </c>
      <c r="I53">
        <f t="shared" si="0"/>
        <v>17.430000000000003</v>
      </c>
      <c r="J53">
        <f>AVERAGE(B53:I53)</f>
        <v>20.905499999999996</v>
      </c>
    </row>
    <row r="54" spans="1:10" x14ac:dyDescent="0.25">
      <c r="A54" t="s">
        <v>20</v>
      </c>
      <c r="B54">
        <f>MEDIAN(B3:B52)</f>
        <v>21.6</v>
      </c>
      <c r="C54">
        <f t="shared" ref="C54:I54" si="1">MEDIAN(C3:C52)</f>
        <v>18.8</v>
      </c>
      <c r="D54">
        <f t="shared" si="1"/>
        <v>19.2</v>
      </c>
      <c r="E54">
        <f t="shared" si="1"/>
        <v>20.6</v>
      </c>
      <c r="F54">
        <f t="shared" si="1"/>
        <v>28.35</v>
      </c>
      <c r="G54">
        <f t="shared" si="1"/>
        <v>21</v>
      </c>
      <c r="H54">
        <f t="shared" si="1"/>
        <v>20</v>
      </c>
      <c r="I54">
        <f t="shared" si="1"/>
        <v>17.5</v>
      </c>
      <c r="J54">
        <f>MEDIAN(B54:I54)</f>
        <v>20.3</v>
      </c>
    </row>
    <row r="55" spans="1:10" x14ac:dyDescent="0.25">
      <c r="A55" t="s">
        <v>21</v>
      </c>
      <c r="B55">
        <f>_xlfn.VAR.P(B3:B52)</f>
        <v>1.1156000000000063E-2</v>
      </c>
      <c r="C55">
        <f t="shared" ref="C55:I55" si="2">_xlfn.VAR.P(C3:C52)</f>
        <v>1.3823999999999949E-2</v>
      </c>
      <c r="D55">
        <f t="shared" si="2"/>
        <v>2.0543999999999986E-2</v>
      </c>
      <c r="E55">
        <f t="shared" si="2"/>
        <v>1.4655999999999949E-2</v>
      </c>
      <c r="F55">
        <f t="shared" si="2"/>
        <v>0.73079999999999923</v>
      </c>
      <c r="G55">
        <f t="shared" si="2"/>
        <v>7.3000000000001319E-3</v>
      </c>
      <c r="H55">
        <f t="shared" si="2"/>
        <v>8.8840000000000897E-3</v>
      </c>
      <c r="I55">
        <f t="shared" si="2"/>
        <v>3.6099999999999979E-2</v>
      </c>
      <c r="J55">
        <f>_xlfn.VAR.P(B55:I55)</f>
        <v>5.5946213415999868E-2</v>
      </c>
    </row>
    <row r="56" spans="1:10" x14ac:dyDescent="0.25">
      <c r="A56" t="s">
        <v>22</v>
      </c>
      <c r="B56">
        <f>MIN(B3:B52)</f>
        <v>21.2</v>
      </c>
      <c r="C56">
        <f t="shared" ref="C56:I56" si="3">MIN(C3:C52)</f>
        <v>18.600000000000001</v>
      </c>
      <c r="D56">
        <f t="shared" si="3"/>
        <v>18.899999999999999</v>
      </c>
      <c r="E56">
        <f t="shared" si="3"/>
        <v>20.5</v>
      </c>
      <c r="F56">
        <f t="shared" si="3"/>
        <v>27.3</v>
      </c>
      <c r="G56">
        <f t="shared" si="3"/>
        <v>20.8</v>
      </c>
      <c r="H56">
        <f t="shared" si="3"/>
        <v>19.7</v>
      </c>
      <c r="I56">
        <f t="shared" si="3"/>
        <v>17</v>
      </c>
      <c r="J56">
        <f>MIN(B56:I56)</f>
        <v>17</v>
      </c>
    </row>
    <row r="57" spans="1:10" x14ac:dyDescent="0.25">
      <c r="A57" t="s">
        <v>23</v>
      </c>
      <c r="B57">
        <f>MAX(B3:B52)</f>
        <v>21.9</v>
      </c>
      <c r="C57">
        <f t="shared" ref="C57:I57" si="4">MAX(C3:C52)</f>
        <v>19.2</v>
      </c>
      <c r="D57">
        <f t="shared" si="4"/>
        <v>19.5</v>
      </c>
      <c r="E57">
        <f t="shared" si="4"/>
        <v>20.9</v>
      </c>
      <c r="F57">
        <f t="shared" si="4"/>
        <v>30.3</v>
      </c>
      <c r="G57">
        <f t="shared" si="4"/>
        <v>21.1</v>
      </c>
      <c r="H57">
        <f t="shared" si="4"/>
        <v>20.100000000000001</v>
      </c>
      <c r="I57">
        <f t="shared" si="4"/>
        <v>17.899999999999999</v>
      </c>
      <c r="J57">
        <f>MAX(B57:I57)</f>
        <v>30.3</v>
      </c>
    </row>
    <row r="58" spans="1:10" x14ac:dyDescent="0.25">
      <c r="A58" t="s">
        <v>4</v>
      </c>
      <c r="B58">
        <f>_xlfn.STDEV.P(B3:B52)</f>
        <v>0.10562196741208744</v>
      </c>
      <c r="C58">
        <f t="shared" ref="C58:I58" si="5">_xlfn.STDEV.P(C3:C52)</f>
        <v>0.11757550765359233</v>
      </c>
      <c r="D58">
        <f t="shared" si="5"/>
        <v>0.1433317829373513</v>
      </c>
      <c r="E58">
        <f t="shared" si="5"/>
        <v>0.12106196760337223</v>
      </c>
      <c r="F58">
        <f t="shared" si="5"/>
        <v>0.85486841092650001</v>
      </c>
      <c r="G58">
        <f t="shared" si="5"/>
        <v>8.544003745317609E-2</v>
      </c>
      <c r="H58">
        <f t="shared" si="5"/>
        <v>9.4254973343585902E-2</v>
      </c>
      <c r="I58">
        <f t="shared" si="5"/>
        <v>0.18999999999999995</v>
      </c>
      <c r="J58">
        <f>_xlfn.STDEV.P(B58:I58)</f>
        <v>0.24413874332882624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AH31" sqref="AH31"/>
    </sheetView>
  </sheetViews>
  <sheetFormatPr defaultRowHeight="15" x14ac:dyDescent="0.25"/>
  <cols>
    <col min="2" max="9" width="4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21</v>
      </c>
      <c r="D2">
        <v>160</v>
      </c>
      <c r="E2">
        <v>132</v>
      </c>
      <c r="F2">
        <v>97</v>
      </c>
      <c r="G2">
        <v>285</v>
      </c>
      <c r="H2">
        <v>178</v>
      </c>
      <c r="I2">
        <v>105</v>
      </c>
    </row>
    <row r="3" spans="1:9" x14ac:dyDescent="0.25">
      <c r="A3">
        <v>1</v>
      </c>
      <c r="B3">
        <v>0.6</v>
      </c>
      <c r="C3">
        <v>0.4</v>
      </c>
      <c r="D3">
        <v>0.5</v>
      </c>
      <c r="E3">
        <v>0.1</v>
      </c>
      <c r="F3">
        <v>0.5</v>
      </c>
      <c r="G3">
        <v>1.7</v>
      </c>
      <c r="H3">
        <v>0.6</v>
      </c>
      <c r="I3">
        <v>0.2</v>
      </c>
    </row>
    <row r="4" spans="1:9" x14ac:dyDescent="0.25">
      <c r="A4">
        <v>2</v>
      </c>
      <c r="B4">
        <v>0.4</v>
      </c>
      <c r="C4">
        <v>0.2</v>
      </c>
      <c r="D4">
        <v>0.5</v>
      </c>
      <c r="E4">
        <v>0.4</v>
      </c>
      <c r="F4">
        <v>0.6</v>
      </c>
      <c r="G4">
        <v>1.5</v>
      </c>
      <c r="H4">
        <v>0.2</v>
      </c>
      <c r="I4">
        <v>1</v>
      </c>
    </row>
    <row r="5" spans="1:9" x14ac:dyDescent="0.25">
      <c r="A5">
        <v>3</v>
      </c>
      <c r="B5">
        <v>0.6</v>
      </c>
      <c r="C5">
        <v>0.4</v>
      </c>
      <c r="D5">
        <v>0.5</v>
      </c>
      <c r="E5">
        <v>0.2</v>
      </c>
      <c r="F5">
        <v>0.7</v>
      </c>
      <c r="G5">
        <v>1.3</v>
      </c>
      <c r="H5">
        <v>0.5</v>
      </c>
      <c r="I5">
        <v>1.1000000000000001</v>
      </c>
    </row>
    <row r="6" spans="1:9" x14ac:dyDescent="0.25">
      <c r="A6">
        <v>4</v>
      </c>
      <c r="B6">
        <v>0.6</v>
      </c>
      <c r="C6">
        <v>0.2</v>
      </c>
      <c r="D6">
        <v>0.4</v>
      </c>
      <c r="E6">
        <v>0.1</v>
      </c>
      <c r="F6">
        <v>0.4</v>
      </c>
      <c r="G6">
        <v>1.7</v>
      </c>
      <c r="H6">
        <v>0.6</v>
      </c>
      <c r="I6">
        <v>0.9</v>
      </c>
    </row>
    <row r="7" spans="1:9" x14ac:dyDescent="0.25">
      <c r="A7">
        <v>5</v>
      </c>
      <c r="B7">
        <v>0.4</v>
      </c>
      <c r="C7">
        <v>0.1</v>
      </c>
      <c r="D7">
        <v>0.5</v>
      </c>
      <c r="E7">
        <v>0.4</v>
      </c>
      <c r="F7">
        <v>0.6</v>
      </c>
      <c r="G7">
        <v>2</v>
      </c>
      <c r="H7">
        <v>0.4</v>
      </c>
      <c r="I7">
        <v>0.6</v>
      </c>
    </row>
    <row r="8" spans="1:9" x14ac:dyDescent="0.25">
      <c r="A8">
        <v>6</v>
      </c>
      <c r="B8">
        <v>0.6</v>
      </c>
      <c r="C8">
        <v>0.4</v>
      </c>
      <c r="D8">
        <v>0.2</v>
      </c>
      <c r="E8">
        <v>0.1</v>
      </c>
      <c r="F8">
        <v>0.9</v>
      </c>
      <c r="G8">
        <v>2.1</v>
      </c>
      <c r="H8">
        <v>0.5</v>
      </c>
      <c r="I8">
        <v>0.9</v>
      </c>
    </row>
    <row r="9" spans="1:9" x14ac:dyDescent="0.25">
      <c r="A9">
        <v>7</v>
      </c>
      <c r="B9">
        <v>0.6</v>
      </c>
      <c r="C9">
        <v>0.4</v>
      </c>
      <c r="D9">
        <v>0.4</v>
      </c>
      <c r="E9">
        <v>0.1</v>
      </c>
      <c r="F9">
        <v>0.6</v>
      </c>
      <c r="G9">
        <v>2.2000000000000002</v>
      </c>
      <c r="H9">
        <v>0.6</v>
      </c>
      <c r="I9">
        <v>0.7</v>
      </c>
    </row>
    <row r="10" spans="1:9" x14ac:dyDescent="0.25">
      <c r="A10">
        <v>8</v>
      </c>
      <c r="B10">
        <v>0.5</v>
      </c>
      <c r="C10">
        <v>0.4</v>
      </c>
      <c r="D10">
        <v>0.2</v>
      </c>
      <c r="E10">
        <v>0.2</v>
      </c>
      <c r="F10">
        <v>0.6</v>
      </c>
      <c r="G10">
        <v>2.2999999999999998</v>
      </c>
      <c r="H10">
        <v>0.6</v>
      </c>
      <c r="I10">
        <v>0.7</v>
      </c>
    </row>
    <row r="11" spans="1:9" x14ac:dyDescent="0.25">
      <c r="A11">
        <v>9</v>
      </c>
      <c r="B11">
        <v>0.5</v>
      </c>
      <c r="C11">
        <v>0.1</v>
      </c>
      <c r="D11">
        <v>0.4</v>
      </c>
      <c r="E11">
        <v>0.2</v>
      </c>
      <c r="F11">
        <v>0.7</v>
      </c>
      <c r="G11">
        <v>2.7</v>
      </c>
      <c r="H11">
        <v>0.5</v>
      </c>
      <c r="I11">
        <v>0.7</v>
      </c>
    </row>
    <row r="12" spans="1:9" x14ac:dyDescent="0.25">
      <c r="A12">
        <v>10</v>
      </c>
      <c r="B12">
        <v>0.5</v>
      </c>
      <c r="C12">
        <v>0.4</v>
      </c>
      <c r="D12">
        <v>0.1</v>
      </c>
      <c r="E12">
        <v>0.4</v>
      </c>
      <c r="F12">
        <v>0.9</v>
      </c>
      <c r="G12">
        <v>2.8</v>
      </c>
      <c r="H12">
        <v>0.5</v>
      </c>
      <c r="I12">
        <v>0.5</v>
      </c>
    </row>
    <row r="13" spans="1:9" x14ac:dyDescent="0.25">
      <c r="A13">
        <v>11</v>
      </c>
      <c r="B13">
        <v>0.6</v>
      </c>
      <c r="C13">
        <v>0.4</v>
      </c>
      <c r="D13">
        <v>0.4</v>
      </c>
      <c r="E13">
        <v>0.2</v>
      </c>
      <c r="F13">
        <v>1</v>
      </c>
      <c r="G13">
        <v>2.7</v>
      </c>
      <c r="H13">
        <v>0.6</v>
      </c>
      <c r="I13">
        <v>0.7</v>
      </c>
    </row>
    <row r="14" spans="1:9" x14ac:dyDescent="0.25">
      <c r="A14">
        <v>12</v>
      </c>
      <c r="B14">
        <v>0.6</v>
      </c>
      <c r="C14">
        <v>0.2</v>
      </c>
      <c r="D14">
        <v>0.4</v>
      </c>
      <c r="E14">
        <v>0.4</v>
      </c>
      <c r="F14">
        <v>0.6</v>
      </c>
      <c r="G14">
        <v>2.6</v>
      </c>
      <c r="H14">
        <v>0.4</v>
      </c>
      <c r="I14">
        <v>0.9</v>
      </c>
    </row>
    <row r="15" spans="1:9" x14ac:dyDescent="0.25">
      <c r="A15">
        <v>13</v>
      </c>
      <c r="B15">
        <v>0.2</v>
      </c>
      <c r="C15">
        <v>0.5</v>
      </c>
      <c r="D15">
        <v>0.4</v>
      </c>
      <c r="E15">
        <v>0.4</v>
      </c>
      <c r="F15">
        <v>0.7</v>
      </c>
      <c r="G15">
        <v>2.1</v>
      </c>
      <c r="H15">
        <v>0.2</v>
      </c>
      <c r="I15">
        <v>0.9</v>
      </c>
    </row>
    <row r="16" spans="1:9" x14ac:dyDescent="0.25">
      <c r="A16">
        <v>14</v>
      </c>
      <c r="B16">
        <v>0.5</v>
      </c>
      <c r="C16">
        <v>0.5</v>
      </c>
      <c r="D16">
        <v>0.2</v>
      </c>
      <c r="E16">
        <v>0.1</v>
      </c>
      <c r="F16">
        <v>0.6</v>
      </c>
      <c r="G16">
        <v>2.1</v>
      </c>
      <c r="H16">
        <v>0.5</v>
      </c>
      <c r="I16">
        <v>0.9</v>
      </c>
    </row>
    <row r="17" spans="1:9" x14ac:dyDescent="0.25">
      <c r="A17">
        <v>15</v>
      </c>
      <c r="B17">
        <v>0.6</v>
      </c>
      <c r="C17">
        <v>0.4</v>
      </c>
      <c r="D17">
        <v>0.4</v>
      </c>
      <c r="E17">
        <v>0.1</v>
      </c>
      <c r="F17">
        <v>0.6</v>
      </c>
      <c r="G17">
        <v>2.2999999999999998</v>
      </c>
      <c r="H17">
        <v>0.5</v>
      </c>
      <c r="I17">
        <v>0.9</v>
      </c>
    </row>
    <row r="18" spans="1:9" x14ac:dyDescent="0.25">
      <c r="A18">
        <v>16</v>
      </c>
      <c r="B18">
        <v>0.4</v>
      </c>
      <c r="C18">
        <v>0.4</v>
      </c>
      <c r="D18">
        <v>0.6</v>
      </c>
      <c r="E18">
        <v>0.1</v>
      </c>
      <c r="F18">
        <v>0.6</v>
      </c>
      <c r="G18">
        <v>2.7</v>
      </c>
      <c r="H18">
        <v>0.6</v>
      </c>
      <c r="I18">
        <v>0.9</v>
      </c>
    </row>
    <row r="19" spans="1:9" x14ac:dyDescent="0.25">
      <c r="A19">
        <v>17</v>
      </c>
      <c r="B19">
        <v>0.4</v>
      </c>
      <c r="C19">
        <v>0.4</v>
      </c>
      <c r="D19">
        <v>0.5</v>
      </c>
      <c r="E19">
        <v>0.4</v>
      </c>
      <c r="F19">
        <v>1</v>
      </c>
      <c r="G19">
        <v>2.4</v>
      </c>
      <c r="H19">
        <v>0.2</v>
      </c>
      <c r="I19">
        <v>1</v>
      </c>
    </row>
    <row r="20" spans="1:9" x14ac:dyDescent="0.25">
      <c r="A20">
        <v>18</v>
      </c>
      <c r="B20">
        <v>0.7</v>
      </c>
      <c r="C20">
        <v>0.2</v>
      </c>
      <c r="D20">
        <v>0.4</v>
      </c>
      <c r="E20">
        <v>0.1</v>
      </c>
      <c r="F20">
        <v>0.7</v>
      </c>
      <c r="G20">
        <v>2.2000000000000002</v>
      </c>
      <c r="H20">
        <v>0.6</v>
      </c>
      <c r="I20">
        <v>0.6</v>
      </c>
    </row>
    <row r="21" spans="1:9" x14ac:dyDescent="0.25">
      <c r="A21">
        <v>19</v>
      </c>
      <c r="B21">
        <v>0.4</v>
      </c>
      <c r="C21">
        <v>0.2</v>
      </c>
      <c r="D21">
        <v>0.5</v>
      </c>
      <c r="E21">
        <v>0.4</v>
      </c>
      <c r="F21">
        <v>0.7</v>
      </c>
      <c r="G21">
        <v>2.2000000000000002</v>
      </c>
      <c r="H21">
        <v>0.5</v>
      </c>
      <c r="I21">
        <v>0.5</v>
      </c>
    </row>
    <row r="22" spans="1:9" x14ac:dyDescent="0.25">
      <c r="A22">
        <v>20</v>
      </c>
      <c r="B22">
        <v>0.6</v>
      </c>
      <c r="C22">
        <v>0.2</v>
      </c>
      <c r="D22">
        <v>0.2</v>
      </c>
      <c r="E22">
        <v>0.2</v>
      </c>
      <c r="F22">
        <v>0.5</v>
      </c>
      <c r="G22">
        <v>2.6</v>
      </c>
      <c r="H22">
        <v>0.6</v>
      </c>
      <c r="I22">
        <v>1</v>
      </c>
    </row>
    <row r="23" spans="1:9" x14ac:dyDescent="0.25">
      <c r="A23">
        <v>21</v>
      </c>
      <c r="B23">
        <v>0.4</v>
      </c>
      <c r="C23">
        <v>0.4</v>
      </c>
      <c r="D23">
        <v>0.5</v>
      </c>
      <c r="E23">
        <v>0.4</v>
      </c>
      <c r="F23">
        <v>0.6</v>
      </c>
      <c r="G23">
        <v>2.2999999999999998</v>
      </c>
      <c r="H23">
        <v>0.4</v>
      </c>
      <c r="I23">
        <v>0.9</v>
      </c>
    </row>
    <row r="24" spans="1:9" x14ac:dyDescent="0.25">
      <c r="A24">
        <v>22</v>
      </c>
      <c r="B24">
        <v>0.4</v>
      </c>
      <c r="C24">
        <v>0.1</v>
      </c>
      <c r="D24">
        <v>0.5</v>
      </c>
      <c r="E24">
        <v>0.2</v>
      </c>
      <c r="F24">
        <v>0.9</v>
      </c>
      <c r="G24">
        <v>2.8</v>
      </c>
      <c r="H24">
        <v>0.5</v>
      </c>
      <c r="I24">
        <v>0.5</v>
      </c>
    </row>
    <row r="25" spans="1:9" x14ac:dyDescent="0.25">
      <c r="A25">
        <v>23</v>
      </c>
      <c r="B25">
        <v>0.6</v>
      </c>
      <c r="C25">
        <v>0.1</v>
      </c>
      <c r="D25">
        <v>0.2</v>
      </c>
      <c r="E25">
        <v>0.1</v>
      </c>
      <c r="F25">
        <v>0.6</v>
      </c>
      <c r="G25">
        <v>2.9</v>
      </c>
      <c r="H25">
        <v>0.5</v>
      </c>
      <c r="I25">
        <v>0.9</v>
      </c>
    </row>
    <row r="26" spans="1:9" x14ac:dyDescent="0.25">
      <c r="A26">
        <v>24</v>
      </c>
      <c r="B26">
        <v>0.5</v>
      </c>
      <c r="C26">
        <v>0.1</v>
      </c>
      <c r="D26">
        <v>0.2</v>
      </c>
      <c r="E26">
        <v>0.4</v>
      </c>
      <c r="F26">
        <v>0.6</v>
      </c>
      <c r="G26">
        <v>3.2</v>
      </c>
      <c r="H26">
        <v>0.5</v>
      </c>
      <c r="I26">
        <v>0.6</v>
      </c>
    </row>
    <row r="27" spans="1:9" x14ac:dyDescent="0.25">
      <c r="A27">
        <v>25</v>
      </c>
      <c r="B27">
        <v>0.5</v>
      </c>
      <c r="C27">
        <v>0.4</v>
      </c>
      <c r="D27">
        <v>0.2</v>
      </c>
      <c r="E27">
        <v>0.2</v>
      </c>
      <c r="F27">
        <v>0.7</v>
      </c>
      <c r="G27">
        <v>3.1</v>
      </c>
      <c r="H27">
        <v>0.5</v>
      </c>
      <c r="I27">
        <v>0.9</v>
      </c>
    </row>
    <row r="28" spans="1:9" x14ac:dyDescent="0.25">
      <c r="A28">
        <v>26</v>
      </c>
      <c r="B28">
        <v>0.5</v>
      </c>
      <c r="C28">
        <v>0.1</v>
      </c>
      <c r="D28">
        <v>0.1</v>
      </c>
      <c r="E28">
        <v>0.4</v>
      </c>
      <c r="F28">
        <v>0.9</v>
      </c>
      <c r="G28">
        <v>3.3</v>
      </c>
      <c r="H28">
        <v>0.4</v>
      </c>
      <c r="I28">
        <v>0.7</v>
      </c>
    </row>
    <row r="29" spans="1:9" x14ac:dyDescent="0.25">
      <c r="A29">
        <v>27</v>
      </c>
      <c r="B29">
        <v>0.6</v>
      </c>
      <c r="C29">
        <v>0.2</v>
      </c>
      <c r="D29">
        <v>0.5</v>
      </c>
      <c r="E29">
        <v>0.4</v>
      </c>
      <c r="F29">
        <v>0.9</v>
      </c>
      <c r="G29">
        <v>3.3</v>
      </c>
      <c r="H29">
        <v>0.5</v>
      </c>
      <c r="I29">
        <v>0.4</v>
      </c>
    </row>
    <row r="30" spans="1:9" x14ac:dyDescent="0.25">
      <c r="A30">
        <v>28</v>
      </c>
      <c r="B30">
        <v>0.5</v>
      </c>
      <c r="C30">
        <v>0.2</v>
      </c>
      <c r="D30">
        <v>0.2</v>
      </c>
      <c r="E30">
        <v>0.2</v>
      </c>
      <c r="F30">
        <v>0.9</v>
      </c>
      <c r="G30">
        <v>3.9</v>
      </c>
      <c r="H30">
        <v>0.5</v>
      </c>
      <c r="I30">
        <v>0.7</v>
      </c>
    </row>
    <row r="31" spans="1:9" x14ac:dyDescent="0.25">
      <c r="A31">
        <v>29</v>
      </c>
      <c r="B31">
        <v>0.7</v>
      </c>
      <c r="C31">
        <v>0.1</v>
      </c>
      <c r="D31">
        <v>0.2</v>
      </c>
      <c r="E31">
        <v>0.2</v>
      </c>
      <c r="F31">
        <v>0.7</v>
      </c>
      <c r="G31">
        <v>3.8</v>
      </c>
      <c r="H31">
        <v>0.5</v>
      </c>
      <c r="I31">
        <v>0.9</v>
      </c>
    </row>
    <row r="32" spans="1:9" x14ac:dyDescent="0.25">
      <c r="A32">
        <v>30</v>
      </c>
      <c r="B32">
        <v>0.4</v>
      </c>
      <c r="C32">
        <v>0.5</v>
      </c>
      <c r="D32">
        <v>0.4</v>
      </c>
      <c r="E32">
        <v>0.2</v>
      </c>
      <c r="F32">
        <v>1</v>
      </c>
      <c r="G32">
        <v>5.4</v>
      </c>
      <c r="H32">
        <v>0.4</v>
      </c>
      <c r="I32">
        <v>0.6</v>
      </c>
    </row>
    <row r="33" spans="1:9" x14ac:dyDescent="0.25">
      <c r="A33">
        <v>31</v>
      </c>
      <c r="B33">
        <v>0.4</v>
      </c>
      <c r="C33">
        <v>0.2</v>
      </c>
      <c r="D33">
        <v>0.2</v>
      </c>
      <c r="E33">
        <v>0.4</v>
      </c>
      <c r="F33">
        <v>0.9</v>
      </c>
      <c r="G33">
        <v>5.4</v>
      </c>
      <c r="H33">
        <v>0.2</v>
      </c>
      <c r="I33">
        <v>0.9</v>
      </c>
    </row>
    <row r="34" spans="1:9" x14ac:dyDescent="0.25">
      <c r="A34">
        <v>32</v>
      </c>
      <c r="B34">
        <v>0.6</v>
      </c>
      <c r="C34">
        <v>0.2</v>
      </c>
      <c r="D34">
        <v>0.4</v>
      </c>
      <c r="E34">
        <v>0.2</v>
      </c>
      <c r="F34">
        <v>0.6</v>
      </c>
      <c r="G34">
        <v>6.3</v>
      </c>
      <c r="H34">
        <v>0.5</v>
      </c>
      <c r="I34">
        <v>0.7</v>
      </c>
    </row>
    <row r="35" spans="1:9" x14ac:dyDescent="0.25">
      <c r="A35">
        <v>33</v>
      </c>
      <c r="B35">
        <v>0.6</v>
      </c>
      <c r="C35">
        <v>0.4</v>
      </c>
      <c r="D35">
        <v>0.5</v>
      </c>
      <c r="E35">
        <v>0.1</v>
      </c>
      <c r="F35">
        <v>0.5</v>
      </c>
      <c r="G35">
        <v>4.5</v>
      </c>
      <c r="H35">
        <v>0.5</v>
      </c>
      <c r="I35">
        <v>1</v>
      </c>
    </row>
    <row r="36" spans="1:9" x14ac:dyDescent="0.25">
      <c r="A36">
        <v>34</v>
      </c>
      <c r="B36">
        <v>0.6</v>
      </c>
      <c r="C36">
        <v>0.2</v>
      </c>
      <c r="D36">
        <v>0.2</v>
      </c>
      <c r="E36">
        <v>0.2</v>
      </c>
      <c r="F36">
        <v>0.7</v>
      </c>
      <c r="G36">
        <v>5.4</v>
      </c>
      <c r="H36">
        <v>0.4</v>
      </c>
      <c r="I36">
        <v>0.7</v>
      </c>
    </row>
    <row r="37" spans="1:9" x14ac:dyDescent="0.25">
      <c r="A37">
        <v>35</v>
      </c>
      <c r="B37">
        <v>0.5</v>
      </c>
      <c r="C37">
        <v>0.5</v>
      </c>
      <c r="D37">
        <v>0.4</v>
      </c>
      <c r="E37">
        <v>0.4</v>
      </c>
      <c r="F37">
        <v>0.6</v>
      </c>
      <c r="G37">
        <v>4</v>
      </c>
      <c r="H37">
        <v>0.5</v>
      </c>
      <c r="I37">
        <v>0.9</v>
      </c>
    </row>
    <row r="38" spans="1:9" x14ac:dyDescent="0.25">
      <c r="A38">
        <v>36</v>
      </c>
      <c r="B38">
        <v>0.4</v>
      </c>
      <c r="C38">
        <v>0.2</v>
      </c>
      <c r="D38">
        <v>0.4</v>
      </c>
      <c r="E38">
        <v>0.4</v>
      </c>
      <c r="F38">
        <v>1</v>
      </c>
      <c r="G38">
        <v>3.5</v>
      </c>
      <c r="H38">
        <v>0.5</v>
      </c>
      <c r="I38">
        <v>0.5</v>
      </c>
    </row>
    <row r="39" spans="1:9" x14ac:dyDescent="0.25">
      <c r="A39">
        <v>37</v>
      </c>
      <c r="B39">
        <v>0.6</v>
      </c>
      <c r="C39">
        <v>0.4</v>
      </c>
      <c r="D39">
        <v>0.4</v>
      </c>
      <c r="E39">
        <v>0.1</v>
      </c>
      <c r="F39">
        <v>0.7</v>
      </c>
      <c r="G39">
        <v>2.8</v>
      </c>
      <c r="H39">
        <v>0.4</v>
      </c>
      <c r="I39">
        <v>0.9</v>
      </c>
    </row>
    <row r="40" spans="1:9" x14ac:dyDescent="0.25">
      <c r="A40">
        <v>38</v>
      </c>
      <c r="B40">
        <v>0.4</v>
      </c>
      <c r="C40">
        <v>0.2</v>
      </c>
      <c r="D40">
        <v>0.5</v>
      </c>
      <c r="E40">
        <v>0.2</v>
      </c>
      <c r="F40">
        <v>0.7</v>
      </c>
      <c r="G40">
        <v>3.2</v>
      </c>
      <c r="H40">
        <v>0.4</v>
      </c>
      <c r="I40">
        <v>0.7</v>
      </c>
    </row>
    <row r="41" spans="1:9" x14ac:dyDescent="0.25">
      <c r="A41">
        <v>39</v>
      </c>
      <c r="B41">
        <v>0.4</v>
      </c>
      <c r="C41">
        <v>0.1</v>
      </c>
      <c r="D41">
        <v>0.4</v>
      </c>
      <c r="E41">
        <v>0.4</v>
      </c>
      <c r="F41">
        <v>0.7</v>
      </c>
      <c r="G41">
        <v>3.2</v>
      </c>
      <c r="H41">
        <v>0.4</v>
      </c>
      <c r="I41">
        <v>0.6</v>
      </c>
    </row>
    <row r="42" spans="1:9" x14ac:dyDescent="0.25">
      <c r="A42">
        <v>40</v>
      </c>
      <c r="B42">
        <v>0.4</v>
      </c>
      <c r="C42">
        <v>0.4</v>
      </c>
      <c r="D42">
        <v>0.5</v>
      </c>
      <c r="E42">
        <v>0.4</v>
      </c>
      <c r="F42">
        <v>0.7</v>
      </c>
      <c r="G42">
        <v>4.8</v>
      </c>
      <c r="H42">
        <v>0.4</v>
      </c>
      <c r="I42">
        <v>1.1000000000000001</v>
      </c>
    </row>
    <row r="43" spans="1:9" x14ac:dyDescent="0.25">
      <c r="A43">
        <v>41</v>
      </c>
      <c r="B43">
        <v>0.4</v>
      </c>
      <c r="C43">
        <v>0.2</v>
      </c>
      <c r="D43">
        <v>0.6</v>
      </c>
      <c r="E43">
        <v>0.4</v>
      </c>
      <c r="F43">
        <v>0.9</v>
      </c>
      <c r="G43">
        <v>5.9</v>
      </c>
      <c r="H43">
        <v>0.5</v>
      </c>
      <c r="I43">
        <v>0.4</v>
      </c>
    </row>
    <row r="44" spans="1:9" x14ac:dyDescent="0.25">
      <c r="A44">
        <v>42</v>
      </c>
      <c r="B44">
        <v>0.2</v>
      </c>
      <c r="C44">
        <v>0.2</v>
      </c>
      <c r="D44">
        <v>0.5</v>
      </c>
      <c r="E44">
        <v>0.4</v>
      </c>
      <c r="F44">
        <v>1</v>
      </c>
      <c r="G44">
        <v>6.1</v>
      </c>
      <c r="H44">
        <v>0.2</v>
      </c>
      <c r="I44">
        <v>1</v>
      </c>
    </row>
    <row r="45" spans="1:9" x14ac:dyDescent="0.25">
      <c r="A45">
        <v>43</v>
      </c>
      <c r="B45">
        <v>0.6</v>
      </c>
      <c r="C45">
        <v>0.1</v>
      </c>
      <c r="D45">
        <v>0.4</v>
      </c>
      <c r="E45">
        <v>0.2</v>
      </c>
      <c r="F45">
        <v>0.7</v>
      </c>
      <c r="G45">
        <v>6.8</v>
      </c>
      <c r="H45">
        <v>0.5</v>
      </c>
      <c r="I45">
        <v>0.5</v>
      </c>
    </row>
    <row r="46" spans="1:9" x14ac:dyDescent="0.25">
      <c r="A46">
        <v>44</v>
      </c>
      <c r="B46">
        <v>0.6</v>
      </c>
      <c r="C46">
        <v>0.4</v>
      </c>
      <c r="D46">
        <v>0.4</v>
      </c>
      <c r="E46">
        <v>0.2</v>
      </c>
      <c r="F46">
        <v>0.6</v>
      </c>
      <c r="G46">
        <v>6.2</v>
      </c>
      <c r="H46">
        <v>0.5</v>
      </c>
      <c r="I46">
        <v>1</v>
      </c>
    </row>
    <row r="47" spans="1:9" x14ac:dyDescent="0.25">
      <c r="A47">
        <v>45</v>
      </c>
      <c r="B47">
        <v>0.5</v>
      </c>
      <c r="C47">
        <v>0.5</v>
      </c>
      <c r="D47">
        <v>0.4</v>
      </c>
      <c r="E47">
        <v>0.1</v>
      </c>
      <c r="F47">
        <v>0.6</v>
      </c>
      <c r="G47">
        <v>5.0999999999999996</v>
      </c>
      <c r="H47">
        <v>0.5</v>
      </c>
      <c r="I47">
        <v>1.2</v>
      </c>
    </row>
    <row r="48" spans="1:9" x14ac:dyDescent="0.25">
      <c r="A48">
        <v>46</v>
      </c>
      <c r="B48">
        <v>0.5</v>
      </c>
      <c r="C48">
        <v>0.4</v>
      </c>
      <c r="D48">
        <v>0.5</v>
      </c>
      <c r="E48">
        <v>0.1</v>
      </c>
      <c r="F48">
        <v>0.5</v>
      </c>
      <c r="G48">
        <v>4.5999999999999996</v>
      </c>
      <c r="H48">
        <v>0.5</v>
      </c>
      <c r="I48">
        <v>0.9</v>
      </c>
    </row>
    <row r="49" spans="1:10" x14ac:dyDescent="0.25">
      <c r="A49">
        <v>47</v>
      </c>
      <c r="B49">
        <v>0.4</v>
      </c>
      <c r="C49">
        <v>0.2</v>
      </c>
      <c r="D49">
        <v>0.5</v>
      </c>
      <c r="E49">
        <v>0.5</v>
      </c>
      <c r="F49">
        <v>0.7</v>
      </c>
      <c r="G49">
        <v>4.4000000000000004</v>
      </c>
      <c r="H49">
        <v>0.6</v>
      </c>
      <c r="I49">
        <v>0.4</v>
      </c>
    </row>
    <row r="50" spans="1:10" x14ac:dyDescent="0.25">
      <c r="A50">
        <v>48</v>
      </c>
      <c r="B50">
        <v>0.5</v>
      </c>
      <c r="C50">
        <v>0.2</v>
      </c>
      <c r="D50">
        <v>0.2</v>
      </c>
      <c r="E50">
        <v>0.2</v>
      </c>
      <c r="F50">
        <v>0.7</v>
      </c>
      <c r="G50">
        <v>4.2</v>
      </c>
      <c r="H50">
        <v>0.5</v>
      </c>
      <c r="I50">
        <v>0.9</v>
      </c>
    </row>
    <row r="51" spans="1:10" x14ac:dyDescent="0.25">
      <c r="A51">
        <v>49</v>
      </c>
      <c r="B51">
        <v>0.4</v>
      </c>
      <c r="C51">
        <v>0.1</v>
      </c>
      <c r="D51">
        <v>0.4</v>
      </c>
      <c r="E51">
        <v>0.2</v>
      </c>
      <c r="F51">
        <v>0.9</v>
      </c>
      <c r="G51">
        <v>4.5999999999999996</v>
      </c>
      <c r="H51">
        <v>0.6</v>
      </c>
      <c r="I51">
        <v>0.9</v>
      </c>
    </row>
    <row r="52" spans="1:10" x14ac:dyDescent="0.25">
      <c r="A52">
        <v>50</v>
      </c>
      <c r="B52">
        <v>0.7</v>
      </c>
      <c r="C52">
        <v>0.6</v>
      </c>
      <c r="D52">
        <v>0.4</v>
      </c>
      <c r="E52">
        <v>0.2</v>
      </c>
      <c r="F52">
        <v>0.6</v>
      </c>
      <c r="G52">
        <v>4.5</v>
      </c>
      <c r="H52">
        <v>0.6</v>
      </c>
      <c r="I52">
        <v>0.7</v>
      </c>
    </row>
    <row r="53" spans="1:10" x14ac:dyDescent="0.25">
      <c r="A53" t="s">
        <v>19</v>
      </c>
      <c r="B53">
        <f>AVERAGE(B3:B52)</f>
        <v>0.50199999999999989</v>
      </c>
      <c r="C53">
        <f t="shared" ref="C53:I53" si="0">AVERAGE(C3:C52)</f>
        <v>0.28599999999999987</v>
      </c>
      <c r="D53">
        <f t="shared" si="0"/>
        <v>0.37799999999999984</v>
      </c>
      <c r="E53">
        <f t="shared" si="0"/>
        <v>0.252</v>
      </c>
      <c r="F53">
        <f t="shared" si="0"/>
        <v>0.71199999999999986</v>
      </c>
      <c r="G53">
        <f t="shared" si="0"/>
        <v>3.4740000000000002</v>
      </c>
      <c r="H53">
        <f t="shared" si="0"/>
        <v>0.47199999999999998</v>
      </c>
      <c r="I53">
        <f t="shared" si="0"/>
        <v>0.77199999999999991</v>
      </c>
      <c r="J53">
        <f>AVERAGE(B53:I53)</f>
        <v>0.85599999999999987</v>
      </c>
    </row>
    <row r="54" spans="1:10" x14ac:dyDescent="0.25">
      <c r="A54" t="s">
        <v>20</v>
      </c>
      <c r="B54">
        <f>MEDIAN(B3:B52)</f>
        <v>0.5</v>
      </c>
      <c r="C54">
        <f t="shared" ref="C54:I54" si="1">MEDIAN(C3:C52)</f>
        <v>0.2</v>
      </c>
      <c r="D54">
        <f t="shared" si="1"/>
        <v>0.4</v>
      </c>
      <c r="E54">
        <f t="shared" si="1"/>
        <v>0.2</v>
      </c>
      <c r="F54">
        <f t="shared" si="1"/>
        <v>0.7</v>
      </c>
      <c r="G54">
        <f t="shared" si="1"/>
        <v>3.1500000000000004</v>
      </c>
      <c r="H54">
        <f t="shared" si="1"/>
        <v>0.5</v>
      </c>
      <c r="I54">
        <f t="shared" si="1"/>
        <v>0.9</v>
      </c>
      <c r="J54">
        <f>MEDIAN(B54:I54)</f>
        <v>0.5</v>
      </c>
    </row>
    <row r="55" spans="1:10" x14ac:dyDescent="0.25">
      <c r="A55" t="s">
        <v>21</v>
      </c>
      <c r="B55">
        <f>_xlfn.VAR.P(B3:B52)</f>
        <v>1.259600000000005E-2</v>
      </c>
      <c r="C55">
        <f t="shared" ref="C55:I55" si="2">_xlfn.VAR.P(C3:C52)</f>
        <v>2.0404000000000089E-2</v>
      </c>
      <c r="D55">
        <f t="shared" si="2"/>
        <v>1.7316000000000189E-2</v>
      </c>
      <c r="E55">
        <f t="shared" si="2"/>
        <v>1.6096000000000027E-2</v>
      </c>
      <c r="F55">
        <f t="shared" si="2"/>
        <v>2.4255999999999858E-2</v>
      </c>
      <c r="G55">
        <f t="shared" si="2"/>
        <v>1.9947239999999977</v>
      </c>
      <c r="H55">
        <f t="shared" si="2"/>
        <v>1.2415999999999986E-2</v>
      </c>
      <c r="I55">
        <f t="shared" si="2"/>
        <v>4.6015999999999897E-2</v>
      </c>
      <c r="J55">
        <f>_xlfn.VAR.P(B55:I55)</f>
        <v>0.42605250733199901</v>
      </c>
    </row>
    <row r="56" spans="1:10" x14ac:dyDescent="0.25">
      <c r="A56" t="s">
        <v>22</v>
      </c>
      <c r="B56">
        <f>MIN(B3:B52)</f>
        <v>0.2</v>
      </c>
      <c r="C56">
        <f t="shared" ref="C56:I56" si="3">MIN(C3:C52)</f>
        <v>0.1</v>
      </c>
      <c r="D56">
        <f t="shared" si="3"/>
        <v>0.1</v>
      </c>
      <c r="E56">
        <f t="shared" si="3"/>
        <v>0.1</v>
      </c>
      <c r="F56">
        <f t="shared" si="3"/>
        <v>0.4</v>
      </c>
      <c r="G56">
        <f t="shared" si="3"/>
        <v>1.3</v>
      </c>
      <c r="H56">
        <f t="shared" si="3"/>
        <v>0.2</v>
      </c>
      <c r="I56">
        <f t="shared" si="3"/>
        <v>0.2</v>
      </c>
      <c r="J56">
        <f>MIN(B56:I56)</f>
        <v>0.1</v>
      </c>
    </row>
    <row r="57" spans="1:10" x14ac:dyDescent="0.25">
      <c r="A57" t="s">
        <v>23</v>
      </c>
      <c r="B57">
        <f>MAX(B3:B52)</f>
        <v>0.7</v>
      </c>
      <c r="C57">
        <f t="shared" ref="C57:I57" si="4">MAX(C3:C52)</f>
        <v>0.6</v>
      </c>
      <c r="D57">
        <f t="shared" si="4"/>
        <v>0.6</v>
      </c>
      <c r="E57">
        <f t="shared" si="4"/>
        <v>0.5</v>
      </c>
      <c r="F57">
        <f t="shared" si="4"/>
        <v>1</v>
      </c>
      <c r="G57">
        <f t="shared" si="4"/>
        <v>6.8</v>
      </c>
      <c r="H57">
        <f t="shared" si="4"/>
        <v>0.6</v>
      </c>
      <c r="I57">
        <f t="shared" si="4"/>
        <v>1.2</v>
      </c>
      <c r="J57">
        <f>MAX(B57:I57)</f>
        <v>6.8</v>
      </c>
    </row>
    <row r="58" spans="1:10" x14ac:dyDescent="0.25">
      <c r="A58" t="s">
        <v>4</v>
      </c>
      <c r="B58">
        <f>_xlfn.STDEV.P(B3:B52)</f>
        <v>0.11223190277278582</v>
      </c>
      <c r="C58">
        <f t="shared" ref="C58:I58" si="5">_xlfn.STDEV.P(C3:C52)</f>
        <v>0.14284257068535308</v>
      </c>
      <c r="D58">
        <f t="shared" si="5"/>
        <v>0.13159027319676858</v>
      </c>
      <c r="E58">
        <f t="shared" si="5"/>
        <v>0.12687001221722977</v>
      </c>
      <c r="F58">
        <f t="shared" si="5"/>
        <v>0.15574337867145382</v>
      </c>
      <c r="G58">
        <f t="shared" si="5"/>
        <v>1.4123469828622135</v>
      </c>
      <c r="H58">
        <f t="shared" si="5"/>
        <v>0.1114271062174729</v>
      </c>
      <c r="I58">
        <f t="shared" si="5"/>
        <v>0.21451340284467052</v>
      </c>
      <c r="J58">
        <f>_xlfn.STDEV.P(B58:I58)</f>
        <v>0.42120028897716422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AD24" sqref="AD24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159</v>
      </c>
      <c r="D2">
        <v>271</v>
      </c>
      <c r="E2">
        <v>215</v>
      </c>
      <c r="F2">
        <v>202</v>
      </c>
      <c r="G2">
        <v>192</v>
      </c>
      <c r="H2">
        <v>190</v>
      </c>
      <c r="I2">
        <v>228</v>
      </c>
    </row>
    <row r="3" spans="1:9" x14ac:dyDescent="0.25">
      <c r="A3">
        <v>1</v>
      </c>
      <c r="B3">
        <v>21.1</v>
      </c>
      <c r="C3">
        <v>19.399999999999999</v>
      </c>
      <c r="D3">
        <v>18.899999999999999</v>
      </c>
      <c r="E3">
        <v>19.399999999999999</v>
      </c>
      <c r="F3">
        <v>21.5</v>
      </c>
      <c r="G3">
        <v>20.9</v>
      </c>
      <c r="H3">
        <v>19.2</v>
      </c>
      <c r="I3">
        <v>18.600000000000001</v>
      </c>
    </row>
    <row r="4" spans="1:9" x14ac:dyDescent="0.25">
      <c r="A4">
        <v>2</v>
      </c>
      <c r="B4">
        <v>21.2</v>
      </c>
      <c r="C4">
        <v>19.5</v>
      </c>
      <c r="D4">
        <v>19.2</v>
      </c>
      <c r="E4">
        <v>19.7</v>
      </c>
      <c r="F4">
        <v>21.5</v>
      </c>
      <c r="G4">
        <v>21</v>
      </c>
      <c r="H4">
        <v>19.3</v>
      </c>
      <c r="I4">
        <v>18.7</v>
      </c>
    </row>
    <row r="5" spans="1:9" x14ac:dyDescent="0.25">
      <c r="A5">
        <v>3</v>
      </c>
      <c r="B5">
        <v>21.2</v>
      </c>
      <c r="C5">
        <v>19.5</v>
      </c>
      <c r="D5">
        <v>19.2</v>
      </c>
      <c r="E5">
        <v>19.3</v>
      </c>
      <c r="F5">
        <v>21.4</v>
      </c>
      <c r="G5">
        <v>20.9</v>
      </c>
      <c r="H5">
        <v>19.2</v>
      </c>
      <c r="I5">
        <v>18.7</v>
      </c>
    </row>
    <row r="6" spans="1:9" x14ac:dyDescent="0.25">
      <c r="A6">
        <v>4</v>
      </c>
      <c r="B6">
        <v>21</v>
      </c>
      <c r="C6">
        <v>19.5</v>
      </c>
      <c r="D6">
        <v>19.5</v>
      </c>
      <c r="E6">
        <v>19.5</v>
      </c>
      <c r="F6">
        <v>21.4</v>
      </c>
      <c r="G6">
        <v>20.8</v>
      </c>
      <c r="H6">
        <v>19.2</v>
      </c>
      <c r="I6">
        <v>18.600000000000001</v>
      </c>
    </row>
    <row r="7" spans="1:9" x14ac:dyDescent="0.25">
      <c r="A7">
        <v>5</v>
      </c>
      <c r="B7">
        <v>20.9</v>
      </c>
      <c r="C7">
        <v>19.5</v>
      </c>
      <c r="D7">
        <v>19.3</v>
      </c>
      <c r="E7">
        <v>19.399999999999999</v>
      </c>
      <c r="F7">
        <v>21.2</v>
      </c>
      <c r="G7">
        <v>20.9</v>
      </c>
      <c r="H7">
        <v>19</v>
      </c>
      <c r="I7">
        <v>18.8</v>
      </c>
    </row>
    <row r="8" spans="1:9" x14ac:dyDescent="0.25">
      <c r="A8">
        <v>6</v>
      </c>
      <c r="B8">
        <v>21.2</v>
      </c>
      <c r="C8">
        <v>19.399999999999999</v>
      </c>
      <c r="D8">
        <v>18.8</v>
      </c>
      <c r="E8">
        <v>19.399999999999999</v>
      </c>
      <c r="F8">
        <v>21.4</v>
      </c>
      <c r="G8">
        <v>21</v>
      </c>
      <c r="H8">
        <v>19</v>
      </c>
      <c r="I8">
        <v>18.600000000000001</v>
      </c>
    </row>
    <row r="9" spans="1:9" x14ac:dyDescent="0.25">
      <c r="A9">
        <v>7</v>
      </c>
      <c r="B9">
        <v>20.9</v>
      </c>
      <c r="C9">
        <v>19.5</v>
      </c>
      <c r="D9">
        <v>19.2</v>
      </c>
      <c r="E9">
        <v>19.399999999999999</v>
      </c>
      <c r="F9">
        <v>21.4</v>
      </c>
      <c r="G9">
        <v>21</v>
      </c>
      <c r="H9">
        <v>18.8</v>
      </c>
      <c r="I9">
        <v>18.8</v>
      </c>
    </row>
    <row r="10" spans="1:9" x14ac:dyDescent="0.25">
      <c r="A10">
        <v>8</v>
      </c>
      <c r="B10">
        <v>21</v>
      </c>
      <c r="C10">
        <v>19.7</v>
      </c>
      <c r="D10">
        <v>18.899999999999999</v>
      </c>
      <c r="E10">
        <v>19.3</v>
      </c>
      <c r="F10">
        <v>21.5</v>
      </c>
      <c r="G10">
        <v>21.1</v>
      </c>
      <c r="H10">
        <v>19.2</v>
      </c>
      <c r="I10">
        <v>19</v>
      </c>
    </row>
    <row r="11" spans="1:9" x14ac:dyDescent="0.25">
      <c r="A11">
        <v>9</v>
      </c>
      <c r="B11">
        <v>21.1</v>
      </c>
      <c r="C11">
        <v>19.399999999999999</v>
      </c>
      <c r="D11">
        <v>19</v>
      </c>
      <c r="E11">
        <v>19.5</v>
      </c>
      <c r="F11">
        <v>21.5</v>
      </c>
      <c r="G11">
        <v>21.1</v>
      </c>
      <c r="H11">
        <v>19.2</v>
      </c>
      <c r="I11">
        <v>18.600000000000001</v>
      </c>
    </row>
    <row r="12" spans="1:9" x14ac:dyDescent="0.25">
      <c r="A12">
        <v>10</v>
      </c>
      <c r="B12">
        <v>21.2</v>
      </c>
      <c r="C12">
        <v>19.7</v>
      </c>
      <c r="D12">
        <v>18.899999999999999</v>
      </c>
      <c r="E12">
        <v>19.3</v>
      </c>
      <c r="F12">
        <v>21.5</v>
      </c>
      <c r="G12">
        <v>21.1</v>
      </c>
      <c r="H12">
        <v>19.2</v>
      </c>
      <c r="I12">
        <v>18.600000000000001</v>
      </c>
    </row>
    <row r="13" spans="1:9" x14ac:dyDescent="0.25">
      <c r="A13">
        <v>11</v>
      </c>
      <c r="B13">
        <v>21</v>
      </c>
      <c r="C13">
        <v>19.3</v>
      </c>
      <c r="D13">
        <v>19.2</v>
      </c>
      <c r="E13">
        <v>19.5</v>
      </c>
      <c r="F13">
        <v>21.5</v>
      </c>
      <c r="G13">
        <v>21.1</v>
      </c>
      <c r="H13">
        <v>19.2</v>
      </c>
      <c r="I13">
        <v>18.600000000000001</v>
      </c>
    </row>
    <row r="14" spans="1:9" x14ac:dyDescent="0.25">
      <c r="A14">
        <v>12</v>
      </c>
      <c r="B14">
        <v>20.9</v>
      </c>
      <c r="C14">
        <v>19.7</v>
      </c>
      <c r="D14">
        <v>19.2</v>
      </c>
      <c r="E14">
        <v>19.399999999999999</v>
      </c>
      <c r="F14">
        <v>21.4</v>
      </c>
      <c r="G14">
        <v>21</v>
      </c>
      <c r="H14">
        <v>18.899999999999999</v>
      </c>
      <c r="I14">
        <v>18.899999999999999</v>
      </c>
    </row>
    <row r="15" spans="1:9" x14ac:dyDescent="0.25">
      <c r="A15">
        <v>13</v>
      </c>
      <c r="B15">
        <v>20.9</v>
      </c>
      <c r="C15">
        <v>19.3</v>
      </c>
      <c r="D15">
        <v>19</v>
      </c>
      <c r="E15">
        <v>19.3</v>
      </c>
      <c r="F15">
        <v>21.4</v>
      </c>
      <c r="G15">
        <v>21.1</v>
      </c>
      <c r="H15">
        <v>19.2</v>
      </c>
      <c r="I15">
        <v>18.600000000000001</v>
      </c>
    </row>
    <row r="16" spans="1:9" x14ac:dyDescent="0.25">
      <c r="A16">
        <v>14</v>
      </c>
      <c r="B16">
        <v>21.2</v>
      </c>
      <c r="C16">
        <v>19.7</v>
      </c>
      <c r="D16">
        <v>19</v>
      </c>
      <c r="E16">
        <v>19</v>
      </c>
      <c r="F16">
        <v>21.4</v>
      </c>
      <c r="G16">
        <v>21.1</v>
      </c>
      <c r="H16">
        <v>19.3</v>
      </c>
      <c r="I16">
        <v>18.8</v>
      </c>
    </row>
    <row r="17" spans="1:9" x14ac:dyDescent="0.25">
      <c r="A17">
        <v>15</v>
      </c>
      <c r="B17">
        <v>20.9</v>
      </c>
      <c r="C17">
        <v>19.3</v>
      </c>
      <c r="D17">
        <v>19.2</v>
      </c>
      <c r="E17">
        <v>19.399999999999999</v>
      </c>
      <c r="F17">
        <v>21.5</v>
      </c>
      <c r="G17">
        <v>21.1</v>
      </c>
      <c r="H17">
        <v>19.2</v>
      </c>
      <c r="I17">
        <v>18.399999999999999</v>
      </c>
    </row>
    <row r="18" spans="1:9" x14ac:dyDescent="0.25">
      <c r="A18">
        <v>16</v>
      </c>
      <c r="B18">
        <v>21.1</v>
      </c>
      <c r="C18">
        <v>19.7</v>
      </c>
      <c r="D18">
        <v>19.2</v>
      </c>
      <c r="E18">
        <v>19.3</v>
      </c>
      <c r="F18">
        <v>21.5</v>
      </c>
      <c r="G18">
        <v>21</v>
      </c>
      <c r="H18">
        <v>19.3</v>
      </c>
      <c r="I18">
        <v>18.899999999999999</v>
      </c>
    </row>
    <row r="19" spans="1:9" x14ac:dyDescent="0.25">
      <c r="A19">
        <v>17</v>
      </c>
      <c r="B19">
        <v>21.1</v>
      </c>
      <c r="C19">
        <v>19.5</v>
      </c>
      <c r="D19">
        <v>18.7</v>
      </c>
      <c r="E19">
        <v>19.399999999999999</v>
      </c>
      <c r="F19">
        <v>21.5</v>
      </c>
      <c r="G19">
        <v>21.1</v>
      </c>
      <c r="H19">
        <v>19.2</v>
      </c>
      <c r="I19">
        <v>18.8</v>
      </c>
    </row>
    <row r="20" spans="1:9" x14ac:dyDescent="0.25">
      <c r="A20">
        <v>18</v>
      </c>
      <c r="B20">
        <v>21.1</v>
      </c>
      <c r="C20">
        <v>19.399999999999999</v>
      </c>
      <c r="D20">
        <v>19.3</v>
      </c>
      <c r="E20">
        <v>19.399999999999999</v>
      </c>
      <c r="F20">
        <v>21.2</v>
      </c>
      <c r="G20">
        <v>21</v>
      </c>
      <c r="H20">
        <v>19.2</v>
      </c>
      <c r="I20">
        <v>18.8</v>
      </c>
    </row>
    <row r="21" spans="1:9" x14ac:dyDescent="0.25">
      <c r="A21">
        <v>19</v>
      </c>
      <c r="B21">
        <v>21.2</v>
      </c>
      <c r="C21">
        <v>19.5</v>
      </c>
      <c r="D21">
        <v>19</v>
      </c>
      <c r="E21">
        <v>19.3</v>
      </c>
      <c r="F21">
        <v>21.5</v>
      </c>
      <c r="G21">
        <v>21.2</v>
      </c>
      <c r="H21">
        <v>19.2</v>
      </c>
      <c r="I21">
        <v>18.600000000000001</v>
      </c>
    </row>
    <row r="22" spans="1:9" x14ac:dyDescent="0.25">
      <c r="A22">
        <v>20</v>
      </c>
      <c r="B22">
        <v>21.1</v>
      </c>
      <c r="C22">
        <v>19.5</v>
      </c>
      <c r="D22">
        <v>18.899999999999999</v>
      </c>
      <c r="E22">
        <v>19.3</v>
      </c>
      <c r="F22">
        <v>21.2</v>
      </c>
      <c r="G22">
        <v>21.4</v>
      </c>
      <c r="H22">
        <v>19.3</v>
      </c>
      <c r="I22">
        <v>18.7</v>
      </c>
    </row>
    <row r="23" spans="1:9" x14ac:dyDescent="0.25">
      <c r="A23">
        <v>21</v>
      </c>
      <c r="B23">
        <v>21.1</v>
      </c>
      <c r="C23">
        <v>19.5</v>
      </c>
      <c r="D23">
        <v>18.8</v>
      </c>
      <c r="E23">
        <v>19.399999999999999</v>
      </c>
      <c r="F23">
        <v>21.4</v>
      </c>
      <c r="G23">
        <v>21.1</v>
      </c>
      <c r="H23">
        <v>19.2</v>
      </c>
      <c r="I23">
        <v>18.600000000000001</v>
      </c>
    </row>
    <row r="24" spans="1:9" x14ac:dyDescent="0.25">
      <c r="A24">
        <v>22</v>
      </c>
      <c r="B24">
        <v>21</v>
      </c>
      <c r="C24">
        <v>19.7</v>
      </c>
      <c r="D24">
        <v>19.2</v>
      </c>
      <c r="E24">
        <v>19.399999999999999</v>
      </c>
      <c r="F24">
        <v>21.5</v>
      </c>
      <c r="G24">
        <v>21</v>
      </c>
      <c r="H24">
        <v>19</v>
      </c>
      <c r="I24">
        <v>18.8</v>
      </c>
    </row>
    <row r="25" spans="1:9" x14ac:dyDescent="0.25">
      <c r="A25">
        <v>23</v>
      </c>
      <c r="B25">
        <v>21.1</v>
      </c>
      <c r="C25">
        <v>19.399999999999999</v>
      </c>
      <c r="D25">
        <v>18.899999999999999</v>
      </c>
      <c r="E25">
        <v>19.2</v>
      </c>
      <c r="F25">
        <v>21.2</v>
      </c>
      <c r="G25">
        <v>21.2</v>
      </c>
      <c r="H25">
        <v>19.3</v>
      </c>
      <c r="I25">
        <v>18.600000000000001</v>
      </c>
    </row>
    <row r="26" spans="1:9" x14ac:dyDescent="0.25">
      <c r="A26">
        <v>24</v>
      </c>
      <c r="B26">
        <v>20.9</v>
      </c>
      <c r="C26">
        <v>19.7</v>
      </c>
      <c r="D26">
        <v>19.2</v>
      </c>
      <c r="E26">
        <v>19.3</v>
      </c>
      <c r="F26">
        <v>21.4</v>
      </c>
      <c r="G26">
        <v>21.1</v>
      </c>
      <c r="H26">
        <v>19</v>
      </c>
      <c r="I26">
        <v>18.3</v>
      </c>
    </row>
    <row r="27" spans="1:9" x14ac:dyDescent="0.25">
      <c r="A27">
        <v>25</v>
      </c>
      <c r="B27">
        <v>21</v>
      </c>
      <c r="C27">
        <v>19.399999999999999</v>
      </c>
      <c r="D27">
        <v>19</v>
      </c>
      <c r="E27">
        <v>19.399999999999999</v>
      </c>
      <c r="F27">
        <v>21.6</v>
      </c>
      <c r="G27">
        <v>21.2</v>
      </c>
      <c r="H27">
        <v>19</v>
      </c>
      <c r="I27">
        <v>18.399999999999999</v>
      </c>
    </row>
    <row r="28" spans="1:9" x14ac:dyDescent="0.25">
      <c r="A28">
        <v>26</v>
      </c>
      <c r="B28">
        <v>21.1</v>
      </c>
      <c r="C28">
        <v>19.7</v>
      </c>
      <c r="D28">
        <v>19</v>
      </c>
      <c r="E28">
        <v>19.3</v>
      </c>
      <c r="F28">
        <v>21.5</v>
      </c>
      <c r="G28">
        <v>21</v>
      </c>
      <c r="H28">
        <v>19.2</v>
      </c>
      <c r="I28">
        <v>19</v>
      </c>
    </row>
    <row r="29" spans="1:9" x14ac:dyDescent="0.25">
      <c r="A29">
        <v>27</v>
      </c>
      <c r="B29">
        <v>21.2</v>
      </c>
      <c r="C29">
        <v>19.5</v>
      </c>
      <c r="D29">
        <v>19</v>
      </c>
      <c r="E29">
        <v>19.2</v>
      </c>
      <c r="F29">
        <v>21.1</v>
      </c>
      <c r="G29">
        <v>21.1</v>
      </c>
      <c r="H29">
        <v>19.3</v>
      </c>
      <c r="I29">
        <v>18.7</v>
      </c>
    </row>
    <row r="30" spans="1:9" x14ac:dyDescent="0.25">
      <c r="A30">
        <v>28</v>
      </c>
      <c r="B30">
        <v>21</v>
      </c>
      <c r="C30">
        <v>19.7</v>
      </c>
      <c r="D30">
        <v>19.2</v>
      </c>
      <c r="E30">
        <v>19.3</v>
      </c>
      <c r="F30">
        <v>21.1</v>
      </c>
      <c r="G30">
        <v>21.1</v>
      </c>
      <c r="H30">
        <v>19.2</v>
      </c>
      <c r="I30">
        <v>18.7</v>
      </c>
    </row>
    <row r="31" spans="1:9" x14ac:dyDescent="0.25">
      <c r="A31">
        <v>29</v>
      </c>
      <c r="B31">
        <v>20.9</v>
      </c>
      <c r="C31">
        <v>19.5</v>
      </c>
      <c r="D31">
        <v>19</v>
      </c>
      <c r="E31">
        <v>19.3</v>
      </c>
      <c r="F31">
        <v>21.4</v>
      </c>
      <c r="G31">
        <v>21.2</v>
      </c>
      <c r="H31">
        <v>19</v>
      </c>
      <c r="I31">
        <v>18.600000000000001</v>
      </c>
    </row>
    <row r="32" spans="1:9" x14ac:dyDescent="0.25">
      <c r="A32">
        <v>30</v>
      </c>
      <c r="B32">
        <v>20.8</v>
      </c>
      <c r="C32">
        <v>19.7</v>
      </c>
      <c r="D32">
        <v>19.2</v>
      </c>
      <c r="E32">
        <v>19.399999999999999</v>
      </c>
      <c r="F32">
        <v>21.4</v>
      </c>
      <c r="G32">
        <v>21</v>
      </c>
      <c r="H32">
        <v>19</v>
      </c>
      <c r="I32">
        <v>18.7</v>
      </c>
    </row>
    <row r="33" spans="1:9" x14ac:dyDescent="0.25">
      <c r="A33">
        <v>31</v>
      </c>
      <c r="B33">
        <v>21</v>
      </c>
      <c r="C33">
        <v>19.5</v>
      </c>
      <c r="D33">
        <v>18.899999999999999</v>
      </c>
      <c r="E33">
        <v>19.3</v>
      </c>
      <c r="F33">
        <v>21.5</v>
      </c>
      <c r="G33">
        <v>21.2</v>
      </c>
      <c r="H33">
        <v>19.2</v>
      </c>
      <c r="I33">
        <v>18.7</v>
      </c>
    </row>
    <row r="34" spans="1:9" x14ac:dyDescent="0.25">
      <c r="A34">
        <v>32</v>
      </c>
      <c r="B34">
        <v>20.9</v>
      </c>
      <c r="C34">
        <v>19.399999999999999</v>
      </c>
      <c r="D34">
        <v>18.899999999999999</v>
      </c>
      <c r="E34">
        <v>19.399999999999999</v>
      </c>
      <c r="F34">
        <v>21.5</v>
      </c>
      <c r="G34">
        <v>21.1</v>
      </c>
      <c r="H34">
        <v>19.2</v>
      </c>
      <c r="I34">
        <v>18.7</v>
      </c>
    </row>
    <row r="35" spans="1:9" x14ac:dyDescent="0.25">
      <c r="A35">
        <v>33</v>
      </c>
      <c r="B35">
        <v>20.8</v>
      </c>
      <c r="C35">
        <v>19.7</v>
      </c>
      <c r="D35">
        <v>19</v>
      </c>
      <c r="E35">
        <v>19.399999999999999</v>
      </c>
      <c r="F35">
        <v>21.4</v>
      </c>
      <c r="G35">
        <v>21.1</v>
      </c>
      <c r="H35">
        <v>19</v>
      </c>
      <c r="I35">
        <v>18.8</v>
      </c>
    </row>
    <row r="36" spans="1:9" x14ac:dyDescent="0.25">
      <c r="A36">
        <v>34</v>
      </c>
      <c r="B36">
        <v>21.2</v>
      </c>
      <c r="C36">
        <v>19.5</v>
      </c>
      <c r="D36">
        <v>19</v>
      </c>
      <c r="E36">
        <v>19.399999999999999</v>
      </c>
      <c r="F36">
        <v>21.5</v>
      </c>
      <c r="G36">
        <v>20.9</v>
      </c>
      <c r="H36">
        <v>19</v>
      </c>
      <c r="I36">
        <v>18.899999999999999</v>
      </c>
    </row>
    <row r="37" spans="1:9" x14ac:dyDescent="0.25">
      <c r="A37">
        <v>35</v>
      </c>
      <c r="B37">
        <v>21</v>
      </c>
      <c r="C37">
        <v>19.3</v>
      </c>
      <c r="D37">
        <v>19</v>
      </c>
      <c r="E37">
        <v>19.399999999999999</v>
      </c>
      <c r="F37">
        <v>21.4</v>
      </c>
      <c r="G37">
        <v>21.2</v>
      </c>
      <c r="H37">
        <v>19.2</v>
      </c>
      <c r="I37">
        <v>18.399999999999999</v>
      </c>
    </row>
    <row r="38" spans="1:9" x14ac:dyDescent="0.25">
      <c r="A38">
        <v>36</v>
      </c>
      <c r="B38">
        <v>21.1</v>
      </c>
      <c r="C38">
        <v>19.899999999999999</v>
      </c>
      <c r="D38">
        <v>19</v>
      </c>
      <c r="E38">
        <v>19.3</v>
      </c>
      <c r="F38">
        <v>21.2</v>
      </c>
      <c r="G38">
        <v>21.1</v>
      </c>
      <c r="H38">
        <v>19.3</v>
      </c>
      <c r="I38">
        <v>18.899999999999999</v>
      </c>
    </row>
    <row r="39" spans="1:9" x14ac:dyDescent="0.25">
      <c r="A39">
        <v>37</v>
      </c>
      <c r="B39">
        <v>21.1</v>
      </c>
      <c r="C39">
        <v>19.399999999999999</v>
      </c>
      <c r="D39">
        <v>18.899999999999999</v>
      </c>
      <c r="E39">
        <v>19.3</v>
      </c>
      <c r="F39">
        <v>21.4</v>
      </c>
      <c r="G39">
        <v>21.1</v>
      </c>
      <c r="H39">
        <v>19</v>
      </c>
      <c r="I39">
        <v>18.8</v>
      </c>
    </row>
    <row r="40" spans="1:9" x14ac:dyDescent="0.25">
      <c r="A40">
        <v>38</v>
      </c>
      <c r="B40">
        <v>21.1</v>
      </c>
      <c r="C40">
        <v>19.7</v>
      </c>
      <c r="D40">
        <v>19</v>
      </c>
      <c r="E40">
        <v>19.2</v>
      </c>
      <c r="F40">
        <v>21.2</v>
      </c>
      <c r="G40">
        <v>21.4</v>
      </c>
      <c r="H40">
        <v>19.2</v>
      </c>
      <c r="I40">
        <v>18.600000000000001</v>
      </c>
    </row>
    <row r="41" spans="1:9" x14ac:dyDescent="0.25">
      <c r="A41">
        <v>39</v>
      </c>
      <c r="B41">
        <v>20.9</v>
      </c>
      <c r="C41">
        <v>19.7</v>
      </c>
      <c r="D41">
        <v>19.2</v>
      </c>
      <c r="E41">
        <v>19.399999999999999</v>
      </c>
      <c r="F41">
        <v>21.4</v>
      </c>
      <c r="G41">
        <v>21.1</v>
      </c>
      <c r="H41">
        <v>19</v>
      </c>
      <c r="I41">
        <v>18.8</v>
      </c>
    </row>
    <row r="42" spans="1:9" x14ac:dyDescent="0.25">
      <c r="A42">
        <v>40</v>
      </c>
      <c r="B42">
        <v>21</v>
      </c>
      <c r="C42">
        <v>19.399999999999999</v>
      </c>
      <c r="D42">
        <v>18.899999999999999</v>
      </c>
      <c r="E42">
        <v>19.3</v>
      </c>
      <c r="F42">
        <v>21.2</v>
      </c>
      <c r="G42">
        <v>21.2</v>
      </c>
      <c r="H42">
        <v>19.2</v>
      </c>
      <c r="I42">
        <v>18.399999999999999</v>
      </c>
    </row>
    <row r="43" spans="1:9" x14ac:dyDescent="0.25">
      <c r="A43">
        <v>41</v>
      </c>
      <c r="B43">
        <v>20.9</v>
      </c>
      <c r="C43">
        <v>19.7</v>
      </c>
      <c r="D43">
        <v>19.3</v>
      </c>
      <c r="E43">
        <v>19.399999999999999</v>
      </c>
      <c r="F43">
        <v>21.2</v>
      </c>
      <c r="G43">
        <v>21.2</v>
      </c>
      <c r="H43">
        <v>18.899999999999999</v>
      </c>
      <c r="I43">
        <v>18.7</v>
      </c>
    </row>
    <row r="44" spans="1:9" x14ac:dyDescent="0.25">
      <c r="A44">
        <v>42</v>
      </c>
      <c r="B44">
        <v>21.1</v>
      </c>
      <c r="C44">
        <v>19.8</v>
      </c>
      <c r="D44">
        <v>18.899999999999999</v>
      </c>
      <c r="E44">
        <v>19.3</v>
      </c>
      <c r="F44">
        <v>21.5</v>
      </c>
      <c r="G44">
        <v>21.2</v>
      </c>
      <c r="H44">
        <v>19.3</v>
      </c>
      <c r="I44">
        <v>18.7</v>
      </c>
    </row>
    <row r="45" spans="1:9" x14ac:dyDescent="0.25">
      <c r="A45">
        <v>43</v>
      </c>
      <c r="B45">
        <v>21.1</v>
      </c>
      <c r="C45">
        <v>19.399999999999999</v>
      </c>
      <c r="D45">
        <v>18.7</v>
      </c>
      <c r="E45">
        <v>19.3</v>
      </c>
      <c r="F45">
        <v>21.4</v>
      </c>
      <c r="G45">
        <v>21.2</v>
      </c>
      <c r="H45">
        <v>19.2</v>
      </c>
      <c r="I45">
        <v>18.600000000000001</v>
      </c>
    </row>
    <row r="46" spans="1:9" x14ac:dyDescent="0.25">
      <c r="A46">
        <v>44</v>
      </c>
      <c r="B46">
        <v>21.1</v>
      </c>
      <c r="C46">
        <v>19.5</v>
      </c>
      <c r="D46">
        <v>18.8</v>
      </c>
      <c r="E46">
        <v>19.3</v>
      </c>
      <c r="F46">
        <v>21.1</v>
      </c>
      <c r="G46">
        <v>21.1</v>
      </c>
      <c r="H46">
        <v>19.2</v>
      </c>
      <c r="I46">
        <v>18.600000000000001</v>
      </c>
    </row>
    <row r="47" spans="1:9" x14ac:dyDescent="0.25">
      <c r="A47">
        <v>45</v>
      </c>
      <c r="B47">
        <v>20.9</v>
      </c>
      <c r="C47">
        <v>19.5</v>
      </c>
      <c r="D47">
        <v>19.2</v>
      </c>
      <c r="E47">
        <v>19.5</v>
      </c>
      <c r="F47">
        <v>21.6</v>
      </c>
      <c r="G47">
        <v>21.2</v>
      </c>
      <c r="H47">
        <v>19</v>
      </c>
      <c r="I47">
        <v>18.399999999999999</v>
      </c>
    </row>
    <row r="48" spans="1:9" x14ac:dyDescent="0.25">
      <c r="A48">
        <v>46</v>
      </c>
      <c r="B48">
        <v>21</v>
      </c>
      <c r="C48">
        <v>19.7</v>
      </c>
      <c r="D48">
        <v>19</v>
      </c>
      <c r="E48">
        <v>19.2</v>
      </c>
      <c r="F48">
        <v>21.2</v>
      </c>
      <c r="G48">
        <v>21.2</v>
      </c>
      <c r="H48">
        <v>19.2</v>
      </c>
      <c r="I48">
        <v>18.8</v>
      </c>
    </row>
    <row r="49" spans="1:10" x14ac:dyDescent="0.25">
      <c r="A49">
        <v>47</v>
      </c>
      <c r="B49">
        <v>21</v>
      </c>
      <c r="C49">
        <v>19.7</v>
      </c>
      <c r="D49">
        <v>19.2</v>
      </c>
      <c r="E49">
        <v>19.3</v>
      </c>
      <c r="F49">
        <v>21.4</v>
      </c>
      <c r="G49">
        <v>21</v>
      </c>
      <c r="H49">
        <v>19.2</v>
      </c>
      <c r="I49">
        <v>18.600000000000001</v>
      </c>
    </row>
    <row r="50" spans="1:10" x14ac:dyDescent="0.25">
      <c r="A50">
        <v>48</v>
      </c>
      <c r="B50">
        <v>21.4</v>
      </c>
      <c r="C50">
        <v>19.5</v>
      </c>
      <c r="D50">
        <v>18.899999999999999</v>
      </c>
      <c r="E50">
        <v>19.2</v>
      </c>
      <c r="F50">
        <v>21.4</v>
      </c>
      <c r="G50">
        <v>21.4</v>
      </c>
      <c r="H50">
        <v>19.3</v>
      </c>
      <c r="I50">
        <v>18.7</v>
      </c>
    </row>
    <row r="51" spans="1:10" x14ac:dyDescent="0.25">
      <c r="A51">
        <v>49</v>
      </c>
      <c r="B51">
        <v>21.1</v>
      </c>
      <c r="C51">
        <v>19.399999999999999</v>
      </c>
      <c r="D51">
        <v>18.7</v>
      </c>
      <c r="E51">
        <v>19.3</v>
      </c>
      <c r="F51">
        <v>21.4</v>
      </c>
      <c r="G51">
        <v>21.1</v>
      </c>
      <c r="H51">
        <v>19</v>
      </c>
      <c r="I51">
        <v>18.399999999999999</v>
      </c>
    </row>
    <row r="52" spans="1:10" x14ac:dyDescent="0.25">
      <c r="A52">
        <v>50</v>
      </c>
      <c r="B52">
        <v>21</v>
      </c>
      <c r="C52">
        <v>19.7</v>
      </c>
      <c r="D52">
        <v>19.2</v>
      </c>
      <c r="E52">
        <v>19.3</v>
      </c>
      <c r="F52">
        <v>21.4</v>
      </c>
      <c r="G52">
        <v>21</v>
      </c>
      <c r="H52">
        <v>19</v>
      </c>
      <c r="I52">
        <v>18.600000000000001</v>
      </c>
    </row>
    <row r="53" spans="1:10" x14ac:dyDescent="0.25">
      <c r="A53" t="s">
        <v>19</v>
      </c>
      <c r="B53">
        <f>AVERAGE(B3:B52)</f>
        <v>21.042000000000002</v>
      </c>
      <c r="C53">
        <f t="shared" ref="C53:I53" si="0">AVERAGE(C3:C52)</f>
        <v>19.544</v>
      </c>
      <c r="D53">
        <f t="shared" si="0"/>
        <v>19.035999999999998</v>
      </c>
      <c r="E53">
        <f t="shared" si="0"/>
        <v>19.343999999999987</v>
      </c>
      <c r="F53">
        <f t="shared" si="0"/>
        <v>21.386000000000003</v>
      </c>
      <c r="G53">
        <f t="shared" si="0"/>
        <v>21.09800000000001</v>
      </c>
      <c r="H53">
        <f t="shared" si="0"/>
        <v>19.142000000000007</v>
      </c>
      <c r="I53">
        <f t="shared" si="0"/>
        <v>18.672000000000004</v>
      </c>
      <c r="J53">
        <f>AVERAGE(B53:I53)</f>
        <v>19.907999999999998</v>
      </c>
    </row>
    <row r="54" spans="1:10" x14ac:dyDescent="0.25">
      <c r="A54" t="s">
        <v>20</v>
      </c>
      <c r="B54">
        <f>MEDIAN(B3:B52)</f>
        <v>21.05</v>
      </c>
      <c r="C54">
        <f t="shared" ref="C54:I54" si="1">MEDIAN(C3:C52)</f>
        <v>19.5</v>
      </c>
      <c r="D54">
        <f t="shared" si="1"/>
        <v>19</v>
      </c>
      <c r="E54">
        <f t="shared" si="1"/>
        <v>19.3</v>
      </c>
      <c r="F54">
        <f t="shared" si="1"/>
        <v>21.4</v>
      </c>
      <c r="G54">
        <f t="shared" si="1"/>
        <v>21.1</v>
      </c>
      <c r="H54">
        <f t="shared" si="1"/>
        <v>19.2</v>
      </c>
      <c r="I54">
        <f t="shared" si="1"/>
        <v>18.7</v>
      </c>
      <c r="J54">
        <f>MEDIAN(B54:I54)</f>
        <v>19.399999999999999</v>
      </c>
    </row>
    <row r="55" spans="1:10" x14ac:dyDescent="0.25">
      <c r="A55" t="s">
        <v>21</v>
      </c>
      <c r="B55">
        <f>_xlfn.VAR.P(B3:B52)</f>
        <v>1.4836000000000077E-2</v>
      </c>
      <c r="C55">
        <f t="shared" ref="C55:I55" si="2">_xlfn.VAR.P(C3:C52)</f>
        <v>2.2063999999999969E-2</v>
      </c>
      <c r="D55">
        <f t="shared" si="2"/>
        <v>3.1104000000000041E-2</v>
      </c>
      <c r="E55">
        <f t="shared" si="2"/>
        <v>1.0863999999999928E-2</v>
      </c>
      <c r="F55">
        <f t="shared" si="2"/>
        <v>1.7203999999999997E-2</v>
      </c>
      <c r="G55">
        <f t="shared" si="2"/>
        <v>1.4995999999999952E-2</v>
      </c>
      <c r="H55">
        <f t="shared" si="2"/>
        <v>1.643600000000001E-2</v>
      </c>
      <c r="I55">
        <f t="shared" si="2"/>
        <v>2.5215999999999968E-2</v>
      </c>
      <c r="J55">
        <f>_xlfn.VAR.P(B55:I55)</f>
        <v>3.7979236000000192E-5</v>
      </c>
    </row>
    <row r="56" spans="1:10" x14ac:dyDescent="0.25">
      <c r="A56" t="s">
        <v>22</v>
      </c>
      <c r="B56">
        <f>MIN(B3:B52)</f>
        <v>20.8</v>
      </c>
      <c r="C56">
        <f t="shared" ref="C56:I56" si="3">MIN(C3:C52)</f>
        <v>19.3</v>
      </c>
      <c r="D56">
        <f t="shared" si="3"/>
        <v>18.7</v>
      </c>
      <c r="E56">
        <f t="shared" si="3"/>
        <v>19</v>
      </c>
      <c r="F56">
        <f t="shared" si="3"/>
        <v>21.1</v>
      </c>
      <c r="G56">
        <f t="shared" si="3"/>
        <v>20.8</v>
      </c>
      <c r="H56">
        <f t="shared" si="3"/>
        <v>18.8</v>
      </c>
      <c r="I56">
        <f t="shared" si="3"/>
        <v>18.3</v>
      </c>
      <c r="J56">
        <f>MIN(B56:I56)</f>
        <v>18.3</v>
      </c>
    </row>
    <row r="57" spans="1:10" x14ac:dyDescent="0.25">
      <c r="A57" t="s">
        <v>23</v>
      </c>
      <c r="B57">
        <f>MAX(B3:B52)</f>
        <v>21.4</v>
      </c>
      <c r="C57">
        <f t="shared" ref="C57:I57" si="4">MAX(C3:C52)</f>
        <v>19.899999999999999</v>
      </c>
      <c r="D57">
        <f t="shared" si="4"/>
        <v>19.5</v>
      </c>
      <c r="E57">
        <f t="shared" si="4"/>
        <v>19.7</v>
      </c>
      <c r="F57">
        <f t="shared" si="4"/>
        <v>21.6</v>
      </c>
      <c r="G57">
        <f t="shared" si="4"/>
        <v>21.4</v>
      </c>
      <c r="H57">
        <f t="shared" si="4"/>
        <v>19.3</v>
      </c>
      <c r="I57">
        <f t="shared" si="4"/>
        <v>19</v>
      </c>
      <c r="J57">
        <f>MAX(B57:I57)</f>
        <v>21.6</v>
      </c>
    </row>
    <row r="58" spans="1:10" x14ac:dyDescent="0.25">
      <c r="A58" t="s">
        <v>4</v>
      </c>
      <c r="B58">
        <f>_xlfn.STDEV.P(B3:B52)</f>
        <v>0.12180311982868122</v>
      </c>
      <c r="C58">
        <f t="shared" ref="C58:I58" si="5">_xlfn.STDEV.P(C3:C52)</f>
        <v>0.14853955702101704</v>
      </c>
      <c r="D58">
        <f t="shared" si="5"/>
        <v>0.17636326148038894</v>
      </c>
      <c r="E58">
        <f t="shared" si="5"/>
        <v>0.10423051376636272</v>
      </c>
      <c r="F58">
        <f t="shared" si="5"/>
        <v>0.13116401945655676</v>
      </c>
      <c r="G58">
        <f t="shared" si="5"/>
        <v>0.12245815611873287</v>
      </c>
      <c r="H58">
        <f t="shared" si="5"/>
        <v>0.12820296408429879</v>
      </c>
      <c r="I58">
        <f t="shared" si="5"/>
        <v>0.15879546593023355</v>
      </c>
      <c r="J58">
        <f>_xlfn.STDEV.P(B58:I58)</f>
        <v>2.1745398153721701E-2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9" sqref="J59"/>
    </sheetView>
  </sheetViews>
  <sheetFormatPr defaultRowHeight="15" x14ac:dyDescent="0.25"/>
  <cols>
    <col min="2" max="9" width="5" bestFit="1" customWidth="1"/>
    <col min="10" max="10" width="9.85546875" customWidth="1"/>
    <col min="11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21</v>
      </c>
      <c r="D2">
        <v>160</v>
      </c>
      <c r="E2">
        <v>132</v>
      </c>
      <c r="F2">
        <v>97</v>
      </c>
      <c r="G2">
        <v>285</v>
      </c>
      <c r="H2">
        <v>178</v>
      </c>
      <c r="I2">
        <v>105</v>
      </c>
    </row>
    <row r="3" spans="1:9" x14ac:dyDescent="0.25">
      <c r="A3">
        <v>1</v>
      </c>
      <c r="B3">
        <v>21.7</v>
      </c>
      <c r="C3">
        <v>19.5</v>
      </c>
      <c r="D3">
        <v>19.2</v>
      </c>
      <c r="E3">
        <v>20.100000000000001</v>
      </c>
      <c r="F3">
        <v>20.6</v>
      </c>
      <c r="G3">
        <v>34.200000000000003</v>
      </c>
      <c r="H3">
        <v>19.899999999999999</v>
      </c>
      <c r="I3">
        <v>18.600000000000001</v>
      </c>
    </row>
    <row r="4" spans="1:9" x14ac:dyDescent="0.25">
      <c r="A4">
        <v>2</v>
      </c>
      <c r="B4">
        <v>21.5</v>
      </c>
      <c r="C4">
        <v>19.399999999999999</v>
      </c>
      <c r="D4">
        <v>19.399999999999999</v>
      </c>
      <c r="E4">
        <v>20.399999999999999</v>
      </c>
      <c r="F4">
        <v>20.9</v>
      </c>
      <c r="G4">
        <v>32.5</v>
      </c>
      <c r="H4">
        <v>19.8</v>
      </c>
      <c r="I4">
        <v>18.3</v>
      </c>
    </row>
    <row r="5" spans="1:9" x14ac:dyDescent="0.25">
      <c r="A5">
        <v>3</v>
      </c>
      <c r="B5">
        <v>21.6</v>
      </c>
      <c r="C5">
        <v>19.5</v>
      </c>
      <c r="D5">
        <v>19.399999999999999</v>
      </c>
      <c r="E5">
        <v>20.3</v>
      </c>
      <c r="F5">
        <v>20.5</v>
      </c>
      <c r="G5">
        <v>33.4</v>
      </c>
      <c r="H5">
        <v>19.8</v>
      </c>
      <c r="I5">
        <v>18.8</v>
      </c>
    </row>
    <row r="6" spans="1:9" x14ac:dyDescent="0.25">
      <c r="A6">
        <v>4</v>
      </c>
      <c r="B6">
        <v>21.4</v>
      </c>
      <c r="C6">
        <v>19.3</v>
      </c>
      <c r="D6">
        <v>19.3</v>
      </c>
      <c r="E6">
        <v>20.5</v>
      </c>
      <c r="F6">
        <v>20.6</v>
      </c>
      <c r="G6">
        <v>34.5</v>
      </c>
      <c r="H6">
        <v>19.7</v>
      </c>
      <c r="I6">
        <v>18.7</v>
      </c>
    </row>
    <row r="7" spans="1:9" x14ac:dyDescent="0.25">
      <c r="A7">
        <v>5</v>
      </c>
      <c r="B7">
        <v>21.7</v>
      </c>
      <c r="C7">
        <v>19.399999999999999</v>
      </c>
      <c r="D7">
        <v>19.3</v>
      </c>
      <c r="E7">
        <v>20.3</v>
      </c>
      <c r="F7">
        <v>20.5</v>
      </c>
      <c r="G7">
        <v>38.299999999999997</v>
      </c>
      <c r="H7">
        <v>20</v>
      </c>
      <c r="I7">
        <v>18.600000000000001</v>
      </c>
    </row>
    <row r="8" spans="1:9" x14ac:dyDescent="0.25">
      <c r="A8">
        <v>6</v>
      </c>
      <c r="B8">
        <v>21.5</v>
      </c>
      <c r="C8">
        <v>19.399999999999999</v>
      </c>
      <c r="D8">
        <v>19.399999999999999</v>
      </c>
      <c r="E8">
        <v>20.399999999999999</v>
      </c>
      <c r="F8">
        <v>20.6</v>
      </c>
      <c r="G8">
        <v>37.5</v>
      </c>
      <c r="H8">
        <v>19.8</v>
      </c>
      <c r="I8">
        <v>18.899999999999999</v>
      </c>
    </row>
    <row r="9" spans="1:9" x14ac:dyDescent="0.25">
      <c r="A9">
        <v>7</v>
      </c>
      <c r="B9">
        <v>21.7</v>
      </c>
      <c r="C9">
        <v>19.2</v>
      </c>
      <c r="D9">
        <v>19.3</v>
      </c>
      <c r="E9">
        <v>20.3</v>
      </c>
      <c r="F9">
        <v>20.399999999999999</v>
      </c>
      <c r="G9">
        <v>38.1</v>
      </c>
      <c r="H9">
        <v>19.8</v>
      </c>
      <c r="I9">
        <v>18.600000000000001</v>
      </c>
    </row>
    <row r="10" spans="1:9" x14ac:dyDescent="0.25">
      <c r="A10">
        <v>8</v>
      </c>
      <c r="B10">
        <v>21.5</v>
      </c>
      <c r="C10">
        <v>19.3</v>
      </c>
      <c r="D10">
        <v>19.3</v>
      </c>
      <c r="E10">
        <v>20.399999999999999</v>
      </c>
      <c r="F10">
        <v>20.6</v>
      </c>
      <c r="G10">
        <v>46.3</v>
      </c>
      <c r="H10">
        <v>19.7</v>
      </c>
      <c r="I10">
        <v>18.399999999999999</v>
      </c>
    </row>
    <row r="11" spans="1:9" x14ac:dyDescent="0.25">
      <c r="A11">
        <v>9</v>
      </c>
      <c r="B11">
        <v>21.4</v>
      </c>
      <c r="C11">
        <v>19.2</v>
      </c>
      <c r="D11">
        <v>19.3</v>
      </c>
      <c r="E11">
        <v>20.3</v>
      </c>
      <c r="F11">
        <v>20.8</v>
      </c>
      <c r="G11">
        <v>55.7</v>
      </c>
      <c r="H11">
        <v>19.7</v>
      </c>
      <c r="I11">
        <v>18.600000000000001</v>
      </c>
    </row>
    <row r="12" spans="1:9" x14ac:dyDescent="0.25">
      <c r="A12">
        <v>10</v>
      </c>
      <c r="B12">
        <v>21.9</v>
      </c>
      <c r="C12">
        <v>19.3</v>
      </c>
      <c r="D12">
        <v>19.3</v>
      </c>
      <c r="E12">
        <v>20.3</v>
      </c>
      <c r="F12">
        <v>20.8</v>
      </c>
      <c r="G12">
        <v>55.8</v>
      </c>
      <c r="H12">
        <v>19.8</v>
      </c>
      <c r="I12">
        <v>18.8</v>
      </c>
    </row>
    <row r="13" spans="1:9" x14ac:dyDescent="0.25">
      <c r="A13">
        <v>11</v>
      </c>
      <c r="B13">
        <v>21.7</v>
      </c>
      <c r="C13">
        <v>19.2</v>
      </c>
      <c r="D13">
        <v>19</v>
      </c>
      <c r="E13">
        <v>20.399999999999999</v>
      </c>
      <c r="F13">
        <v>20.8</v>
      </c>
      <c r="G13">
        <v>74.599999999999994</v>
      </c>
      <c r="H13">
        <v>19.8</v>
      </c>
      <c r="I13">
        <v>18.3</v>
      </c>
    </row>
    <row r="14" spans="1:9" x14ac:dyDescent="0.25">
      <c r="A14">
        <v>12</v>
      </c>
      <c r="B14">
        <v>21.6</v>
      </c>
      <c r="C14">
        <v>19.2</v>
      </c>
      <c r="D14">
        <v>18.899999999999999</v>
      </c>
      <c r="E14">
        <v>20.3</v>
      </c>
      <c r="F14">
        <v>20.8</v>
      </c>
      <c r="G14">
        <v>61.8</v>
      </c>
      <c r="H14">
        <v>19.7</v>
      </c>
      <c r="I14">
        <v>18.600000000000001</v>
      </c>
    </row>
    <row r="15" spans="1:9" x14ac:dyDescent="0.25">
      <c r="A15">
        <v>13</v>
      </c>
      <c r="B15">
        <v>21.5</v>
      </c>
      <c r="C15">
        <v>19.3</v>
      </c>
      <c r="D15">
        <v>19.2</v>
      </c>
      <c r="E15">
        <v>20.3</v>
      </c>
      <c r="F15">
        <v>20.8</v>
      </c>
      <c r="G15">
        <v>50.4</v>
      </c>
      <c r="H15">
        <v>19.5</v>
      </c>
      <c r="I15">
        <v>18.7</v>
      </c>
    </row>
    <row r="16" spans="1:9" x14ac:dyDescent="0.25">
      <c r="A16">
        <v>14</v>
      </c>
      <c r="B16">
        <v>21.7</v>
      </c>
      <c r="C16">
        <v>19.3</v>
      </c>
      <c r="D16">
        <v>19.3</v>
      </c>
      <c r="E16">
        <v>20.100000000000001</v>
      </c>
      <c r="F16">
        <v>20.5</v>
      </c>
      <c r="G16">
        <v>52.5</v>
      </c>
      <c r="H16">
        <v>19.8</v>
      </c>
      <c r="I16">
        <v>18.7</v>
      </c>
    </row>
    <row r="17" spans="1:9" x14ac:dyDescent="0.25">
      <c r="A17">
        <v>15</v>
      </c>
      <c r="B17">
        <v>21.6</v>
      </c>
      <c r="C17">
        <v>19.2</v>
      </c>
      <c r="D17">
        <v>19.2</v>
      </c>
      <c r="E17">
        <v>20.3</v>
      </c>
      <c r="F17">
        <v>20.6</v>
      </c>
      <c r="G17">
        <v>54.6</v>
      </c>
      <c r="H17">
        <v>19.7</v>
      </c>
      <c r="I17">
        <v>18.2</v>
      </c>
    </row>
    <row r="18" spans="1:9" x14ac:dyDescent="0.25">
      <c r="A18">
        <v>16</v>
      </c>
      <c r="B18">
        <v>21.6</v>
      </c>
      <c r="C18">
        <v>19.5</v>
      </c>
      <c r="D18">
        <v>19.3</v>
      </c>
      <c r="E18">
        <v>20.3</v>
      </c>
      <c r="F18">
        <v>20.6</v>
      </c>
      <c r="G18">
        <v>56.9</v>
      </c>
      <c r="H18">
        <v>19.8</v>
      </c>
      <c r="I18">
        <v>18.399999999999999</v>
      </c>
    </row>
    <row r="19" spans="1:9" x14ac:dyDescent="0.25">
      <c r="A19">
        <v>17</v>
      </c>
      <c r="B19">
        <v>21.7</v>
      </c>
      <c r="C19">
        <v>19.399999999999999</v>
      </c>
      <c r="D19">
        <v>18.899999999999999</v>
      </c>
      <c r="E19">
        <v>20.100000000000001</v>
      </c>
      <c r="F19">
        <v>20.8</v>
      </c>
      <c r="G19">
        <v>58.5</v>
      </c>
      <c r="H19">
        <v>19.8</v>
      </c>
      <c r="I19">
        <v>18.7</v>
      </c>
    </row>
    <row r="20" spans="1:9" x14ac:dyDescent="0.25">
      <c r="A20">
        <v>18</v>
      </c>
      <c r="B20">
        <v>21.5</v>
      </c>
      <c r="C20">
        <v>19.2</v>
      </c>
      <c r="D20">
        <v>19.2</v>
      </c>
      <c r="E20">
        <v>20.399999999999999</v>
      </c>
      <c r="F20">
        <v>20.6</v>
      </c>
      <c r="G20">
        <v>48.8</v>
      </c>
      <c r="H20">
        <v>19.5</v>
      </c>
      <c r="I20">
        <v>18.600000000000001</v>
      </c>
    </row>
    <row r="21" spans="1:9" x14ac:dyDescent="0.25">
      <c r="A21">
        <v>19</v>
      </c>
      <c r="B21">
        <v>21.5</v>
      </c>
      <c r="C21">
        <v>19</v>
      </c>
      <c r="D21">
        <v>19.3</v>
      </c>
      <c r="E21">
        <v>20.399999999999999</v>
      </c>
      <c r="F21">
        <v>20.6</v>
      </c>
      <c r="G21">
        <v>54.2</v>
      </c>
      <c r="H21">
        <v>19.5</v>
      </c>
      <c r="I21">
        <v>18.600000000000001</v>
      </c>
    </row>
    <row r="22" spans="1:9" x14ac:dyDescent="0.25">
      <c r="A22">
        <v>20</v>
      </c>
      <c r="B22">
        <v>21.7</v>
      </c>
      <c r="C22">
        <v>18.899999999999999</v>
      </c>
      <c r="D22">
        <v>18.899999999999999</v>
      </c>
      <c r="E22">
        <v>20.3</v>
      </c>
      <c r="F22">
        <v>20.5</v>
      </c>
      <c r="G22">
        <v>88.9</v>
      </c>
      <c r="H22">
        <v>19.7</v>
      </c>
      <c r="I22">
        <v>18.399999999999999</v>
      </c>
    </row>
    <row r="23" spans="1:9" x14ac:dyDescent="0.25">
      <c r="A23">
        <v>21</v>
      </c>
      <c r="B23">
        <v>21.5</v>
      </c>
      <c r="C23">
        <v>18.899999999999999</v>
      </c>
      <c r="D23">
        <v>19</v>
      </c>
      <c r="E23">
        <v>20.399999999999999</v>
      </c>
      <c r="F23">
        <v>20.5</v>
      </c>
      <c r="G23">
        <v>51.9</v>
      </c>
      <c r="H23">
        <v>19.7</v>
      </c>
      <c r="I23">
        <v>18.600000000000001</v>
      </c>
    </row>
    <row r="24" spans="1:9" x14ac:dyDescent="0.25">
      <c r="A24">
        <v>22</v>
      </c>
      <c r="B24">
        <v>21.7</v>
      </c>
      <c r="C24">
        <v>19.399999999999999</v>
      </c>
      <c r="D24">
        <v>19.2</v>
      </c>
      <c r="E24">
        <v>20.100000000000001</v>
      </c>
      <c r="F24">
        <v>20.8</v>
      </c>
      <c r="G24">
        <v>50.3</v>
      </c>
      <c r="H24">
        <v>19.8</v>
      </c>
      <c r="I24">
        <v>18.399999999999999</v>
      </c>
    </row>
    <row r="25" spans="1:9" x14ac:dyDescent="0.25">
      <c r="A25">
        <v>23</v>
      </c>
      <c r="B25">
        <v>21.6</v>
      </c>
      <c r="C25">
        <v>19</v>
      </c>
      <c r="D25">
        <v>19.2</v>
      </c>
      <c r="E25">
        <v>20.3</v>
      </c>
      <c r="F25">
        <v>20.6</v>
      </c>
      <c r="G25">
        <v>40.799999999999997</v>
      </c>
      <c r="H25">
        <v>19.5</v>
      </c>
      <c r="I25">
        <v>18.600000000000001</v>
      </c>
    </row>
    <row r="26" spans="1:9" x14ac:dyDescent="0.25">
      <c r="A26">
        <v>24</v>
      </c>
      <c r="B26">
        <v>21.5</v>
      </c>
      <c r="C26">
        <v>19.2</v>
      </c>
      <c r="D26">
        <v>19.3</v>
      </c>
      <c r="E26">
        <v>20.3</v>
      </c>
      <c r="F26">
        <v>20.399999999999999</v>
      </c>
      <c r="G26">
        <v>38.799999999999997</v>
      </c>
      <c r="H26">
        <v>19.7</v>
      </c>
      <c r="I26">
        <v>18.7</v>
      </c>
    </row>
    <row r="27" spans="1:9" x14ac:dyDescent="0.25">
      <c r="A27">
        <v>25</v>
      </c>
      <c r="B27">
        <v>21.5</v>
      </c>
      <c r="C27">
        <v>19</v>
      </c>
      <c r="D27">
        <v>19.2</v>
      </c>
      <c r="E27">
        <v>20.3</v>
      </c>
      <c r="F27">
        <v>20.9</v>
      </c>
      <c r="G27">
        <v>29.7</v>
      </c>
      <c r="H27">
        <v>19.5</v>
      </c>
      <c r="I27">
        <v>18.8</v>
      </c>
    </row>
    <row r="28" spans="1:9" x14ac:dyDescent="0.25">
      <c r="A28">
        <v>26</v>
      </c>
      <c r="B28">
        <v>21.6</v>
      </c>
      <c r="C28">
        <v>18.899999999999999</v>
      </c>
      <c r="D28">
        <v>18.8</v>
      </c>
      <c r="E28">
        <v>20.100000000000001</v>
      </c>
      <c r="F28">
        <v>20.6</v>
      </c>
      <c r="G28">
        <v>29.9</v>
      </c>
      <c r="H28">
        <v>19.7</v>
      </c>
      <c r="I28">
        <v>18.600000000000001</v>
      </c>
    </row>
    <row r="29" spans="1:9" x14ac:dyDescent="0.25">
      <c r="A29">
        <v>27</v>
      </c>
      <c r="B29">
        <v>21.7</v>
      </c>
      <c r="C29">
        <v>19.3</v>
      </c>
      <c r="D29">
        <v>19.2</v>
      </c>
      <c r="E29">
        <v>20.100000000000001</v>
      </c>
      <c r="F29">
        <v>20.8</v>
      </c>
      <c r="G29">
        <v>29.3</v>
      </c>
      <c r="H29">
        <v>19.8</v>
      </c>
      <c r="I29">
        <v>18.7</v>
      </c>
    </row>
    <row r="30" spans="1:9" x14ac:dyDescent="0.25">
      <c r="A30">
        <v>28</v>
      </c>
      <c r="B30">
        <v>21.6</v>
      </c>
      <c r="C30">
        <v>19.2</v>
      </c>
      <c r="D30">
        <v>18.899999999999999</v>
      </c>
      <c r="E30">
        <v>20.3</v>
      </c>
      <c r="F30">
        <v>20.8</v>
      </c>
      <c r="G30">
        <v>28.8</v>
      </c>
      <c r="H30">
        <v>19.7</v>
      </c>
      <c r="I30">
        <v>18.7</v>
      </c>
    </row>
    <row r="31" spans="1:9" x14ac:dyDescent="0.25">
      <c r="A31">
        <v>29</v>
      </c>
      <c r="B31">
        <v>21.5</v>
      </c>
      <c r="C31">
        <v>19.2</v>
      </c>
      <c r="D31">
        <v>19.3</v>
      </c>
      <c r="E31">
        <v>20.100000000000001</v>
      </c>
      <c r="F31">
        <v>20.8</v>
      </c>
      <c r="G31">
        <v>30.2</v>
      </c>
      <c r="H31">
        <v>19.8</v>
      </c>
      <c r="I31">
        <v>18.8</v>
      </c>
    </row>
    <row r="32" spans="1:9" x14ac:dyDescent="0.25">
      <c r="A32">
        <v>30</v>
      </c>
      <c r="B32">
        <v>21.6</v>
      </c>
      <c r="C32">
        <v>19</v>
      </c>
      <c r="D32">
        <v>19.3</v>
      </c>
      <c r="E32">
        <v>20.5</v>
      </c>
      <c r="F32">
        <v>20.5</v>
      </c>
      <c r="G32">
        <v>29.4</v>
      </c>
      <c r="H32">
        <v>19.5</v>
      </c>
      <c r="I32">
        <v>18.7</v>
      </c>
    </row>
    <row r="33" spans="1:9" x14ac:dyDescent="0.25">
      <c r="A33">
        <v>31</v>
      </c>
      <c r="B33">
        <v>21.2</v>
      </c>
      <c r="C33">
        <v>18.899999999999999</v>
      </c>
      <c r="D33">
        <v>19.2</v>
      </c>
      <c r="E33">
        <v>20.3</v>
      </c>
      <c r="F33">
        <v>20.9</v>
      </c>
      <c r="G33">
        <v>29.4</v>
      </c>
      <c r="H33">
        <v>19.399999999999999</v>
      </c>
      <c r="I33">
        <v>18.399999999999999</v>
      </c>
    </row>
    <row r="34" spans="1:9" x14ac:dyDescent="0.25">
      <c r="A34">
        <v>32</v>
      </c>
      <c r="B34">
        <v>21.7</v>
      </c>
      <c r="C34">
        <v>19</v>
      </c>
      <c r="D34">
        <v>18.899999999999999</v>
      </c>
      <c r="E34">
        <v>20.3</v>
      </c>
      <c r="F34">
        <v>20.8</v>
      </c>
      <c r="G34">
        <v>29.4</v>
      </c>
      <c r="H34">
        <v>19.7</v>
      </c>
      <c r="I34">
        <v>17.899999999999999</v>
      </c>
    </row>
    <row r="35" spans="1:9" x14ac:dyDescent="0.25">
      <c r="A35">
        <v>33</v>
      </c>
      <c r="B35">
        <v>21.9</v>
      </c>
      <c r="C35">
        <v>19.3</v>
      </c>
      <c r="D35">
        <v>19</v>
      </c>
      <c r="E35">
        <v>20.3</v>
      </c>
      <c r="F35">
        <v>20.5</v>
      </c>
      <c r="G35">
        <v>32.700000000000003</v>
      </c>
      <c r="H35">
        <v>19.8</v>
      </c>
      <c r="I35">
        <v>18.8</v>
      </c>
    </row>
    <row r="36" spans="1:9" x14ac:dyDescent="0.25">
      <c r="A36">
        <v>34</v>
      </c>
      <c r="B36">
        <v>21.6</v>
      </c>
      <c r="C36">
        <v>19.2</v>
      </c>
      <c r="D36">
        <v>19.3</v>
      </c>
      <c r="E36">
        <v>20.399999999999999</v>
      </c>
      <c r="F36">
        <v>20.5</v>
      </c>
      <c r="G36">
        <v>33</v>
      </c>
      <c r="H36">
        <v>19.399999999999999</v>
      </c>
      <c r="I36">
        <v>18.899999999999999</v>
      </c>
    </row>
    <row r="37" spans="1:9" x14ac:dyDescent="0.25">
      <c r="A37">
        <v>35</v>
      </c>
      <c r="B37">
        <v>21.5</v>
      </c>
      <c r="C37">
        <v>19.2</v>
      </c>
      <c r="D37">
        <v>19.3</v>
      </c>
      <c r="E37">
        <v>20.399999999999999</v>
      </c>
      <c r="F37">
        <v>20.9</v>
      </c>
      <c r="G37">
        <v>35.9</v>
      </c>
      <c r="H37">
        <v>19.399999999999999</v>
      </c>
      <c r="I37">
        <v>18.600000000000001</v>
      </c>
    </row>
    <row r="38" spans="1:9" x14ac:dyDescent="0.25">
      <c r="A38">
        <v>36</v>
      </c>
      <c r="B38">
        <v>21.6</v>
      </c>
      <c r="C38">
        <v>18.899999999999999</v>
      </c>
      <c r="D38">
        <v>19.2</v>
      </c>
      <c r="E38">
        <v>20</v>
      </c>
      <c r="F38">
        <v>20.399999999999999</v>
      </c>
      <c r="G38">
        <v>32.799999999999997</v>
      </c>
      <c r="H38">
        <v>19.7</v>
      </c>
      <c r="I38">
        <v>18.899999999999999</v>
      </c>
    </row>
    <row r="39" spans="1:9" x14ac:dyDescent="0.25">
      <c r="A39">
        <v>37</v>
      </c>
      <c r="B39">
        <v>21.6</v>
      </c>
      <c r="C39">
        <v>19.3</v>
      </c>
      <c r="D39">
        <v>19.2</v>
      </c>
      <c r="E39">
        <v>20.100000000000001</v>
      </c>
      <c r="F39">
        <v>20.9</v>
      </c>
      <c r="G39">
        <v>32</v>
      </c>
      <c r="H39">
        <v>19.7</v>
      </c>
      <c r="I39">
        <v>18.600000000000001</v>
      </c>
    </row>
    <row r="40" spans="1:9" x14ac:dyDescent="0.25">
      <c r="A40">
        <v>38</v>
      </c>
      <c r="B40">
        <v>21.4</v>
      </c>
      <c r="C40">
        <v>19.2</v>
      </c>
      <c r="D40">
        <v>19.2</v>
      </c>
      <c r="E40">
        <v>20.399999999999999</v>
      </c>
      <c r="F40">
        <v>20.6</v>
      </c>
      <c r="G40">
        <v>29.2</v>
      </c>
      <c r="H40">
        <v>19.399999999999999</v>
      </c>
      <c r="I40">
        <v>18.8</v>
      </c>
    </row>
    <row r="41" spans="1:9" x14ac:dyDescent="0.25">
      <c r="A41">
        <v>39</v>
      </c>
      <c r="B41">
        <v>21.7</v>
      </c>
      <c r="C41">
        <v>19</v>
      </c>
      <c r="D41">
        <v>18.899999999999999</v>
      </c>
      <c r="E41">
        <v>20.100000000000001</v>
      </c>
      <c r="F41">
        <v>20.6</v>
      </c>
      <c r="G41">
        <v>29.3</v>
      </c>
      <c r="H41">
        <v>19.7</v>
      </c>
      <c r="I41">
        <v>18.7</v>
      </c>
    </row>
    <row r="42" spans="1:9" x14ac:dyDescent="0.25">
      <c r="A42">
        <v>40</v>
      </c>
      <c r="B42">
        <v>21.7</v>
      </c>
      <c r="C42">
        <v>19.2</v>
      </c>
      <c r="D42">
        <v>19.3</v>
      </c>
      <c r="E42">
        <v>20.100000000000001</v>
      </c>
      <c r="F42">
        <v>20.5</v>
      </c>
      <c r="G42">
        <v>28.4</v>
      </c>
      <c r="H42">
        <v>19.8</v>
      </c>
      <c r="I42">
        <v>18.7</v>
      </c>
    </row>
    <row r="43" spans="1:9" x14ac:dyDescent="0.25">
      <c r="A43">
        <v>41</v>
      </c>
      <c r="B43">
        <v>21.6</v>
      </c>
      <c r="C43">
        <v>19.2</v>
      </c>
      <c r="D43">
        <v>19.2</v>
      </c>
      <c r="E43">
        <v>20.3</v>
      </c>
      <c r="F43">
        <v>20.8</v>
      </c>
      <c r="G43">
        <v>29.2</v>
      </c>
      <c r="H43">
        <v>19.7</v>
      </c>
      <c r="I43">
        <v>18.899999999999999</v>
      </c>
    </row>
    <row r="44" spans="1:9" x14ac:dyDescent="0.25">
      <c r="A44">
        <v>42</v>
      </c>
      <c r="B44">
        <v>21.9</v>
      </c>
      <c r="C44">
        <v>19.2</v>
      </c>
      <c r="D44">
        <v>19.3</v>
      </c>
      <c r="E44">
        <v>20.100000000000001</v>
      </c>
      <c r="F44">
        <v>20.6</v>
      </c>
      <c r="G44">
        <v>28.9</v>
      </c>
      <c r="H44">
        <v>19.7</v>
      </c>
      <c r="I44">
        <v>18.600000000000001</v>
      </c>
    </row>
    <row r="45" spans="1:9" x14ac:dyDescent="0.25">
      <c r="A45">
        <v>43</v>
      </c>
      <c r="B45">
        <v>21.7</v>
      </c>
      <c r="C45">
        <v>19.2</v>
      </c>
      <c r="D45">
        <v>19.3</v>
      </c>
      <c r="E45">
        <v>20.3</v>
      </c>
      <c r="F45">
        <v>20.6</v>
      </c>
      <c r="G45">
        <v>28.6</v>
      </c>
      <c r="H45">
        <v>19.7</v>
      </c>
      <c r="I45">
        <v>18.600000000000001</v>
      </c>
    </row>
    <row r="46" spans="1:9" x14ac:dyDescent="0.25">
      <c r="A46">
        <v>44</v>
      </c>
      <c r="B46">
        <v>21.9</v>
      </c>
      <c r="C46">
        <v>19.2</v>
      </c>
      <c r="D46">
        <v>19.2</v>
      </c>
      <c r="E46">
        <v>20.100000000000001</v>
      </c>
      <c r="F46">
        <v>20.3</v>
      </c>
      <c r="G46">
        <v>26.7</v>
      </c>
      <c r="H46">
        <v>19.7</v>
      </c>
      <c r="I46">
        <v>18.8</v>
      </c>
    </row>
    <row r="47" spans="1:9" x14ac:dyDescent="0.25">
      <c r="A47">
        <v>45</v>
      </c>
      <c r="B47">
        <v>21.5</v>
      </c>
      <c r="C47">
        <v>19</v>
      </c>
      <c r="D47">
        <v>19</v>
      </c>
      <c r="E47">
        <v>20.399999999999999</v>
      </c>
      <c r="F47">
        <v>20.9</v>
      </c>
      <c r="G47">
        <v>27.3</v>
      </c>
      <c r="H47">
        <v>19.399999999999999</v>
      </c>
      <c r="I47">
        <v>18.7</v>
      </c>
    </row>
    <row r="48" spans="1:9" x14ac:dyDescent="0.25">
      <c r="A48">
        <v>46</v>
      </c>
      <c r="B48">
        <v>21.6</v>
      </c>
      <c r="C48">
        <v>19.2</v>
      </c>
      <c r="D48">
        <v>19.2</v>
      </c>
      <c r="E48">
        <v>20.3</v>
      </c>
      <c r="F48">
        <v>20.5</v>
      </c>
      <c r="G48">
        <v>27.3</v>
      </c>
      <c r="H48">
        <v>19.7</v>
      </c>
      <c r="I48">
        <v>18.899999999999999</v>
      </c>
    </row>
    <row r="49" spans="1:10" x14ac:dyDescent="0.25">
      <c r="A49">
        <v>47</v>
      </c>
      <c r="B49">
        <v>21.7</v>
      </c>
      <c r="C49">
        <v>18.8</v>
      </c>
      <c r="D49">
        <v>18.899999999999999</v>
      </c>
      <c r="E49">
        <v>20.100000000000001</v>
      </c>
      <c r="F49">
        <v>20.6</v>
      </c>
      <c r="G49">
        <v>29.9</v>
      </c>
      <c r="H49">
        <v>19.399999999999999</v>
      </c>
      <c r="I49">
        <v>18.2</v>
      </c>
    </row>
    <row r="50" spans="1:10" x14ac:dyDescent="0.25">
      <c r="A50">
        <v>48</v>
      </c>
      <c r="B50">
        <v>21.9</v>
      </c>
      <c r="C50">
        <v>19</v>
      </c>
      <c r="D50">
        <v>18.899999999999999</v>
      </c>
      <c r="E50">
        <v>20.100000000000001</v>
      </c>
      <c r="F50">
        <v>20.5</v>
      </c>
      <c r="G50">
        <v>32.200000000000003</v>
      </c>
      <c r="H50">
        <v>19.8</v>
      </c>
      <c r="I50">
        <v>18.8</v>
      </c>
    </row>
    <row r="51" spans="1:10" x14ac:dyDescent="0.25">
      <c r="A51">
        <v>49</v>
      </c>
      <c r="B51">
        <v>21.7</v>
      </c>
      <c r="C51">
        <v>18.899999999999999</v>
      </c>
      <c r="D51">
        <v>19.2</v>
      </c>
      <c r="E51">
        <v>20.3</v>
      </c>
      <c r="F51">
        <v>20.8</v>
      </c>
      <c r="G51">
        <v>35.799999999999997</v>
      </c>
      <c r="H51">
        <v>19.5</v>
      </c>
      <c r="I51">
        <v>18.100000000000001</v>
      </c>
    </row>
    <row r="52" spans="1:10" x14ac:dyDescent="0.25">
      <c r="A52">
        <v>50</v>
      </c>
      <c r="B52">
        <v>21.6</v>
      </c>
      <c r="C52">
        <v>19.3</v>
      </c>
      <c r="D52">
        <v>19.2</v>
      </c>
      <c r="E52">
        <v>20.3</v>
      </c>
      <c r="F52">
        <v>20.6</v>
      </c>
      <c r="G52">
        <v>35</v>
      </c>
      <c r="H52">
        <v>19.5</v>
      </c>
      <c r="I52">
        <v>18.899999999999999</v>
      </c>
    </row>
    <row r="53" spans="1:10" x14ac:dyDescent="0.25">
      <c r="A53" t="s">
        <v>19</v>
      </c>
      <c r="B53">
        <f>AVERAGE(B3:B52)</f>
        <v>21.616000000000007</v>
      </c>
      <c r="C53">
        <f t="shared" ref="C53:I53" si="0">AVERAGE(C3:C52)</f>
        <v>19.180000000000003</v>
      </c>
      <c r="D53">
        <f t="shared" si="0"/>
        <v>19.173999999999999</v>
      </c>
      <c r="E53">
        <f t="shared" si="0"/>
        <v>20.267999999999997</v>
      </c>
      <c r="F53">
        <f t="shared" si="0"/>
        <v>20.647999999999996</v>
      </c>
      <c r="G53">
        <f t="shared" si="0"/>
        <v>39.592000000000006</v>
      </c>
      <c r="H53">
        <f t="shared" si="0"/>
        <v>19.672000000000004</v>
      </c>
      <c r="I53">
        <f t="shared" si="0"/>
        <v>18.617999999999999</v>
      </c>
      <c r="J53">
        <f>AVERAGE(B53:F53,H53:I53)</f>
        <v>19.882285714285711</v>
      </c>
    </row>
    <row r="54" spans="1:10" x14ac:dyDescent="0.25">
      <c r="A54" t="s">
        <v>20</v>
      </c>
      <c r="B54">
        <f>MEDIAN(B3:B52)</f>
        <v>21.6</v>
      </c>
      <c r="C54">
        <f t="shared" ref="C54:I54" si="1">MEDIAN(C3:C52)</f>
        <v>19.2</v>
      </c>
      <c r="D54">
        <f t="shared" si="1"/>
        <v>19.2</v>
      </c>
      <c r="E54">
        <f t="shared" si="1"/>
        <v>20.3</v>
      </c>
      <c r="F54">
        <f t="shared" si="1"/>
        <v>20.6</v>
      </c>
      <c r="G54">
        <f t="shared" si="1"/>
        <v>33.799999999999997</v>
      </c>
      <c r="H54">
        <f t="shared" si="1"/>
        <v>19.7</v>
      </c>
      <c r="I54">
        <f t="shared" si="1"/>
        <v>18.649999999999999</v>
      </c>
      <c r="J54">
        <f>MEDIAN(B54:F54,H54:I54)</f>
        <v>19.7</v>
      </c>
    </row>
    <row r="55" spans="1:10" x14ac:dyDescent="0.25">
      <c r="A55" t="s">
        <v>21</v>
      </c>
      <c r="B55">
        <f>_xlfn.VAR.P(B3:B52)</f>
        <v>1.9743999999999914E-2</v>
      </c>
      <c r="C55">
        <f t="shared" ref="C55:I55" si="2">_xlfn.VAR.P(C3:C52)</f>
        <v>3.1200000000000016E-2</v>
      </c>
      <c r="D55">
        <f t="shared" si="2"/>
        <v>2.5924000000000121E-2</v>
      </c>
      <c r="E55">
        <f t="shared" si="2"/>
        <v>1.5775999999999811E-2</v>
      </c>
      <c r="F55">
        <f t="shared" si="2"/>
        <v>2.529599999999994E-2</v>
      </c>
      <c r="G55">
        <f t="shared" si="2"/>
        <v>179.16793599999863</v>
      </c>
      <c r="H55">
        <f t="shared" si="2"/>
        <v>2.2016000000000105E-2</v>
      </c>
      <c r="I55">
        <f t="shared" si="2"/>
        <v>4.7876000000000002E-2</v>
      </c>
      <c r="J55">
        <f>_xlfn.VAR.P(B55:F55,H55:I55)</f>
        <v>9.4397406693878157E-5</v>
      </c>
    </row>
    <row r="56" spans="1:10" x14ac:dyDescent="0.25">
      <c r="A56" t="s">
        <v>22</v>
      </c>
      <c r="B56">
        <f>MIN(B3:B52)</f>
        <v>21.2</v>
      </c>
      <c r="C56">
        <f t="shared" ref="C56:I56" si="3">MIN(C3:C52)</f>
        <v>18.8</v>
      </c>
      <c r="D56">
        <f t="shared" si="3"/>
        <v>18.8</v>
      </c>
      <c r="E56">
        <f t="shared" si="3"/>
        <v>20</v>
      </c>
      <c r="F56">
        <f t="shared" si="3"/>
        <v>20.3</v>
      </c>
      <c r="G56">
        <f t="shared" si="3"/>
        <v>26.7</v>
      </c>
      <c r="H56">
        <f t="shared" si="3"/>
        <v>19.399999999999999</v>
      </c>
      <c r="I56">
        <f t="shared" si="3"/>
        <v>17.899999999999999</v>
      </c>
      <c r="J56">
        <f>MIN(B56:I56)</f>
        <v>17.899999999999999</v>
      </c>
    </row>
    <row r="57" spans="1:10" x14ac:dyDescent="0.25">
      <c r="A57" t="s">
        <v>23</v>
      </c>
      <c r="B57">
        <f>MAX(B3:B52)</f>
        <v>21.9</v>
      </c>
      <c r="C57">
        <f t="shared" ref="C57:I57" si="4">MAX(C3:C52)</f>
        <v>19.5</v>
      </c>
      <c r="D57">
        <f t="shared" si="4"/>
        <v>19.399999999999999</v>
      </c>
      <c r="E57">
        <f t="shared" si="4"/>
        <v>20.5</v>
      </c>
      <c r="F57">
        <f t="shared" si="4"/>
        <v>20.9</v>
      </c>
      <c r="G57">
        <f t="shared" si="4"/>
        <v>88.9</v>
      </c>
      <c r="H57">
        <f t="shared" si="4"/>
        <v>20</v>
      </c>
      <c r="I57">
        <f t="shared" si="4"/>
        <v>18.899999999999999</v>
      </c>
      <c r="J57">
        <f>MAX(B57:I57)</f>
        <v>88.9</v>
      </c>
    </row>
    <row r="58" spans="1:10" x14ac:dyDescent="0.25">
      <c r="A58" t="s">
        <v>4</v>
      </c>
      <c r="B58">
        <f>_xlfn.STDEV.P(B3:B52)</f>
        <v>0.14051334456200207</v>
      </c>
      <c r="C58">
        <f t="shared" ref="C58:I58" si="5">_xlfn.STDEV.P(C3:C52)</f>
        <v>0.17663521732655699</v>
      </c>
      <c r="D58">
        <f t="shared" si="5"/>
        <v>0.16100931650063025</v>
      </c>
      <c r="E58">
        <f t="shared" si="5"/>
        <v>0.1256025477448599</v>
      </c>
      <c r="F58">
        <f t="shared" si="5"/>
        <v>0.15904716281656817</v>
      </c>
      <c r="G58">
        <f t="shared" si="5"/>
        <v>13.385362751901743</v>
      </c>
      <c r="H58">
        <f t="shared" si="5"/>
        <v>0.1483778959279316</v>
      </c>
      <c r="I58">
        <f t="shared" si="5"/>
        <v>0.21880585001320235</v>
      </c>
      <c r="J58">
        <f>_xlfn.STDEV.P(B58:F58,H58:I58)</f>
        <v>2.7827303824737089E-2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4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110</v>
      </c>
      <c r="D2">
        <v>166</v>
      </c>
      <c r="E2">
        <v>212</v>
      </c>
      <c r="F2">
        <v>43</v>
      </c>
      <c r="G2">
        <v>245</v>
      </c>
      <c r="H2">
        <v>99</v>
      </c>
      <c r="I2">
        <v>293</v>
      </c>
    </row>
    <row r="3" spans="1:9" x14ac:dyDescent="0.25">
      <c r="A3">
        <v>1</v>
      </c>
      <c r="B3">
        <v>0.4</v>
      </c>
      <c r="C3">
        <v>0.4</v>
      </c>
      <c r="D3">
        <v>0.4</v>
      </c>
      <c r="E3">
        <v>0.4</v>
      </c>
      <c r="F3">
        <v>0.7</v>
      </c>
      <c r="G3">
        <v>0.5</v>
      </c>
      <c r="H3">
        <v>0.5</v>
      </c>
      <c r="I3">
        <v>0.9</v>
      </c>
    </row>
    <row r="4" spans="1:9" x14ac:dyDescent="0.25">
      <c r="A4">
        <v>2</v>
      </c>
      <c r="B4">
        <v>0.6</v>
      </c>
      <c r="C4">
        <v>0.4</v>
      </c>
      <c r="D4">
        <v>0.5</v>
      </c>
      <c r="E4">
        <v>0.4</v>
      </c>
      <c r="F4">
        <v>0.9</v>
      </c>
      <c r="G4">
        <v>0.5</v>
      </c>
      <c r="H4">
        <v>0.5</v>
      </c>
      <c r="I4">
        <v>0.6</v>
      </c>
    </row>
    <row r="5" spans="1:9" x14ac:dyDescent="0.25">
      <c r="A5">
        <v>3</v>
      </c>
      <c r="B5">
        <v>0.6</v>
      </c>
      <c r="C5">
        <v>0.4</v>
      </c>
      <c r="D5">
        <v>0.2</v>
      </c>
      <c r="E5">
        <v>0.2</v>
      </c>
      <c r="F5">
        <v>0.7</v>
      </c>
      <c r="G5">
        <v>0.7</v>
      </c>
      <c r="H5">
        <v>0.6</v>
      </c>
      <c r="I5">
        <v>0.9</v>
      </c>
    </row>
    <row r="6" spans="1:9" x14ac:dyDescent="0.25">
      <c r="A6">
        <v>4</v>
      </c>
      <c r="B6">
        <v>0.5</v>
      </c>
      <c r="C6">
        <v>0.5</v>
      </c>
      <c r="D6">
        <v>0.5</v>
      </c>
      <c r="E6">
        <v>0.4</v>
      </c>
      <c r="F6">
        <v>0.7</v>
      </c>
      <c r="G6">
        <v>0.5</v>
      </c>
      <c r="H6">
        <v>0.5</v>
      </c>
      <c r="I6">
        <v>0.9</v>
      </c>
    </row>
    <row r="7" spans="1:9" x14ac:dyDescent="0.25">
      <c r="A7">
        <v>5</v>
      </c>
      <c r="B7">
        <v>0.4</v>
      </c>
      <c r="C7">
        <v>0.5</v>
      </c>
      <c r="D7">
        <v>0.5</v>
      </c>
      <c r="E7">
        <v>0.4</v>
      </c>
      <c r="F7">
        <v>0.9</v>
      </c>
      <c r="G7">
        <v>0.6</v>
      </c>
      <c r="H7">
        <v>0.5</v>
      </c>
      <c r="I7">
        <v>0.7</v>
      </c>
    </row>
    <row r="8" spans="1:9" x14ac:dyDescent="0.25">
      <c r="A8">
        <v>6</v>
      </c>
      <c r="B8">
        <v>0.6</v>
      </c>
      <c r="C8">
        <v>0.4</v>
      </c>
      <c r="D8">
        <v>0.5</v>
      </c>
      <c r="E8">
        <v>0.2</v>
      </c>
      <c r="F8">
        <v>0.7</v>
      </c>
      <c r="G8">
        <v>0.5</v>
      </c>
      <c r="H8">
        <v>0.5</v>
      </c>
      <c r="I8">
        <v>1.2</v>
      </c>
    </row>
    <row r="9" spans="1:9" x14ac:dyDescent="0.25">
      <c r="A9">
        <v>7</v>
      </c>
      <c r="B9">
        <v>0.5</v>
      </c>
      <c r="C9">
        <v>0.1</v>
      </c>
      <c r="D9">
        <v>0.4</v>
      </c>
      <c r="E9">
        <v>0.2</v>
      </c>
      <c r="F9">
        <v>0.9</v>
      </c>
      <c r="G9">
        <v>0.7</v>
      </c>
      <c r="H9">
        <v>0.6</v>
      </c>
      <c r="I9">
        <v>0.9</v>
      </c>
    </row>
    <row r="10" spans="1:9" x14ac:dyDescent="0.25">
      <c r="A10">
        <v>8</v>
      </c>
      <c r="B10">
        <v>0.4</v>
      </c>
      <c r="C10">
        <v>0.2</v>
      </c>
      <c r="D10">
        <v>0.4</v>
      </c>
      <c r="E10">
        <v>0.4</v>
      </c>
      <c r="F10">
        <v>0.9</v>
      </c>
      <c r="G10">
        <v>0.7</v>
      </c>
      <c r="H10">
        <v>0.5</v>
      </c>
      <c r="I10">
        <v>0.9</v>
      </c>
    </row>
    <row r="11" spans="1:9" x14ac:dyDescent="0.25">
      <c r="A11">
        <v>9</v>
      </c>
      <c r="B11">
        <v>0.4</v>
      </c>
      <c r="C11">
        <v>0.4</v>
      </c>
      <c r="D11">
        <v>0.5</v>
      </c>
      <c r="E11">
        <v>0.4</v>
      </c>
      <c r="F11">
        <v>0.9</v>
      </c>
      <c r="G11">
        <v>0.5</v>
      </c>
      <c r="H11">
        <v>0.5</v>
      </c>
      <c r="I11">
        <v>1</v>
      </c>
    </row>
    <row r="12" spans="1:9" x14ac:dyDescent="0.25">
      <c r="A12">
        <v>10</v>
      </c>
      <c r="B12">
        <v>0.5</v>
      </c>
      <c r="C12">
        <v>0.4</v>
      </c>
      <c r="D12">
        <v>0.7</v>
      </c>
      <c r="E12">
        <v>0.4</v>
      </c>
      <c r="F12">
        <v>0.7</v>
      </c>
      <c r="G12">
        <v>0.5</v>
      </c>
      <c r="H12">
        <v>0.6</v>
      </c>
      <c r="I12">
        <v>0.6</v>
      </c>
    </row>
    <row r="13" spans="1:9" x14ac:dyDescent="0.25">
      <c r="A13">
        <v>11</v>
      </c>
      <c r="B13">
        <v>0.4</v>
      </c>
      <c r="C13">
        <v>0.4</v>
      </c>
      <c r="D13">
        <v>0.4</v>
      </c>
      <c r="E13">
        <v>0.4</v>
      </c>
      <c r="F13">
        <v>0.9</v>
      </c>
      <c r="G13">
        <v>0.6</v>
      </c>
      <c r="H13">
        <v>0.5</v>
      </c>
      <c r="I13">
        <v>0.6</v>
      </c>
    </row>
    <row r="14" spans="1:9" x14ac:dyDescent="0.25">
      <c r="A14">
        <v>12</v>
      </c>
      <c r="B14">
        <v>0.6</v>
      </c>
      <c r="C14">
        <v>0.4</v>
      </c>
      <c r="D14">
        <v>0.5</v>
      </c>
      <c r="E14">
        <v>0.1</v>
      </c>
      <c r="F14">
        <v>0.9</v>
      </c>
      <c r="G14">
        <v>0.6</v>
      </c>
      <c r="H14">
        <v>0.6</v>
      </c>
      <c r="I14">
        <v>0.9</v>
      </c>
    </row>
    <row r="15" spans="1:9" x14ac:dyDescent="0.25">
      <c r="A15">
        <v>13</v>
      </c>
      <c r="B15">
        <v>0.4</v>
      </c>
      <c r="C15">
        <v>0.4</v>
      </c>
      <c r="D15">
        <v>0.4</v>
      </c>
      <c r="E15">
        <v>0.4</v>
      </c>
      <c r="F15">
        <v>0.9</v>
      </c>
      <c r="G15">
        <v>0.6</v>
      </c>
      <c r="H15">
        <v>0.4</v>
      </c>
      <c r="I15">
        <v>0.6</v>
      </c>
    </row>
    <row r="16" spans="1:9" x14ac:dyDescent="0.25">
      <c r="A16">
        <v>14</v>
      </c>
      <c r="B16">
        <v>0.4</v>
      </c>
      <c r="C16">
        <v>0.1</v>
      </c>
      <c r="D16">
        <v>0.4</v>
      </c>
      <c r="E16">
        <v>0.4</v>
      </c>
      <c r="F16">
        <v>0.6</v>
      </c>
      <c r="G16">
        <v>0.7</v>
      </c>
      <c r="H16">
        <v>0.5</v>
      </c>
      <c r="I16">
        <v>0.7</v>
      </c>
    </row>
    <row r="17" spans="1:9" x14ac:dyDescent="0.25">
      <c r="A17">
        <v>15</v>
      </c>
      <c r="B17">
        <v>0.6</v>
      </c>
      <c r="C17">
        <v>0.4</v>
      </c>
      <c r="D17">
        <v>0.5</v>
      </c>
      <c r="E17">
        <v>0.2</v>
      </c>
      <c r="F17">
        <v>0.5</v>
      </c>
      <c r="G17">
        <v>0.6</v>
      </c>
      <c r="H17">
        <v>0.6</v>
      </c>
      <c r="I17">
        <v>0.9</v>
      </c>
    </row>
    <row r="18" spans="1:9" x14ac:dyDescent="0.25">
      <c r="A18">
        <v>16</v>
      </c>
      <c r="B18">
        <v>0.5</v>
      </c>
      <c r="C18">
        <v>0.5</v>
      </c>
      <c r="D18">
        <v>0.4</v>
      </c>
      <c r="E18">
        <v>0.2</v>
      </c>
      <c r="F18">
        <v>0.7</v>
      </c>
      <c r="G18">
        <v>0.6</v>
      </c>
      <c r="H18">
        <v>0.5</v>
      </c>
      <c r="I18">
        <v>1</v>
      </c>
    </row>
    <row r="19" spans="1:9" x14ac:dyDescent="0.25">
      <c r="A19">
        <v>17</v>
      </c>
      <c r="B19">
        <v>0.5</v>
      </c>
      <c r="C19">
        <v>0.5</v>
      </c>
      <c r="D19">
        <v>0.2</v>
      </c>
      <c r="E19">
        <v>0.1</v>
      </c>
      <c r="F19">
        <v>0.9</v>
      </c>
      <c r="G19">
        <v>0.7</v>
      </c>
      <c r="H19">
        <v>0.6</v>
      </c>
      <c r="I19">
        <v>0.9</v>
      </c>
    </row>
    <row r="20" spans="1:9" x14ac:dyDescent="0.25">
      <c r="A20">
        <v>18</v>
      </c>
      <c r="B20">
        <v>0.5</v>
      </c>
      <c r="C20">
        <v>0.4</v>
      </c>
      <c r="D20">
        <v>0.4</v>
      </c>
      <c r="E20">
        <v>0.1</v>
      </c>
      <c r="F20">
        <v>0.9</v>
      </c>
      <c r="G20">
        <v>0.7</v>
      </c>
      <c r="H20">
        <v>0.6</v>
      </c>
      <c r="I20">
        <v>0.9</v>
      </c>
    </row>
    <row r="21" spans="1:9" x14ac:dyDescent="0.25">
      <c r="A21">
        <v>19</v>
      </c>
      <c r="B21">
        <v>0.6</v>
      </c>
      <c r="C21">
        <v>0.4</v>
      </c>
      <c r="D21">
        <v>0.5</v>
      </c>
      <c r="E21">
        <v>0.2</v>
      </c>
      <c r="F21">
        <v>0.7</v>
      </c>
      <c r="G21">
        <v>0.9</v>
      </c>
      <c r="H21">
        <v>0.6</v>
      </c>
      <c r="I21">
        <v>0.9</v>
      </c>
    </row>
    <row r="22" spans="1:9" x14ac:dyDescent="0.25">
      <c r="A22">
        <v>20</v>
      </c>
      <c r="B22">
        <v>0.6</v>
      </c>
      <c r="C22">
        <v>0.2</v>
      </c>
      <c r="D22">
        <v>0.4</v>
      </c>
      <c r="E22">
        <v>0.4</v>
      </c>
      <c r="F22">
        <v>0.9</v>
      </c>
      <c r="G22">
        <v>0.5</v>
      </c>
      <c r="H22">
        <v>0.4</v>
      </c>
      <c r="I22">
        <v>0.7</v>
      </c>
    </row>
    <row r="23" spans="1:9" x14ac:dyDescent="0.25">
      <c r="A23">
        <v>21</v>
      </c>
      <c r="B23">
        <v>0.4</v>
      </c>
      <c r="C23">
        <v>0.5</v>
      </c>
      <c r="D23">
        <v>0.4</v>
      </c>
      <c r="E23">
        <v>0.4</v>
      </c>
      <c r="F23">
        <v>1</v>
      </c>
      <c r="G23">
        <v>0.5</v>
      </c>
      <c r="H23">
        <v>0.4</v>
      </c>
      <c r="I23">
        <v>0.7</v>
      </c>
    </row>
    <row r="24" spans="1:9" x14ac:dyDescent="0.25">
      <c r="A24">
        <v>22</v>
      </c>
      <c r="B24">
        <v>0.6</v>
      </c>
      <c r="C24">
        <v>0.5</v>
      </c>
      <c r="D24">
        <v>0.6</v>
      </c>
      <c r="E24">
        <v>0.1</v>
      </c>
      <c r="F24">
        <v>0.6</v>
      </c>
      <c r="G24">
        <v>0.7</v>
      </c>
      <c r="H24">
        <v>0.7</v>
      </c>
      <c r="I24">
        <v>0.7</v>
      </c>
    </row>
    <row r="25" spans="1:9" x14ac:dyDescent="0.25">
      <c r="A25">
        <v>23</v>
      </c>
      <c r="B25">
        <v>0.5</v>
      </c>
      <c r="C25">
        <v>0.1</v>
      </c>
      <c r="D25">
        <v>0.4</v>
      </c>
      <c r="E25">
        <v>0.4</v>
      </c>
      <c r="F25">
        <v>1.1000000000000001</v>
      </c>
      <c r="G25">
        <v>0.7</v>
      </c>
      <c r="H25">
        <v>0.5</v>
      </c>
      <c r="I25">
        <v>0.6</v>
      </c>
    </row>
    <row r="26" spans="1:9" x14ac:dyDescent="0.25">
      <c r="A26">
        <v>24</v>
      </c>
      <c r="B26">
        <v>0.5</v>
      </c>
      <c r="C26">
        <v>0.1</v>
      </c>
      <c r="D26">
        <v>0.4</v>
      </c>
      <c r="E26">
        <v>0.4</v>
      </c>
      <c r="F26">
        <v>1</v>
      </c>
      <c r="G26">
        <v>0.7</v>
      </c>
      <c r="H26">
        <v>0.5</v>
      </c>
      <c r="I26">
        <v>0.6</v>
      </c>
    </row>
    <row r="27" spans="1:9" x14ac:dyDescent="0.25">
      <c r="A27">
        <v>25</v>
      </c>
      <c r="B27">
        <v>0.5</v>
      </c>
      <c r="C27">
        <v>0.1</v>
      </c>
      <c r="D27">
        <v>0.4</v>
      </c>
      <c r="E27">
        <v>0.4</v>
      </c>
      <c r="F27">
        <v>0.7</v>
      </c>
      <c r="G27">
        <v>0.7</v>
      </c>
      <c r="H27">
        <v>0.6</v>
      </c>
      <c r="I27">
        <v>0.9</v>
      </c>
    </row>
    <row r="28" spans="1:9" x14ac:dyDescent="0.25">
      <c r="A28">
        <v>26</v>
      </c>
      <c r="B28">
        <v>0.5</v>
      </c>
      <c r="C28">
        <v>0.1</v>
      </c>
      <c r="D28">
        <v>0.4</v>
      </c>
      <c r="E28">
        <v>0.4</v>
      </c>
      <c r="F28">
        <v>0.7</v>
      </c>
      <c r="G28">
        <v>0.7</v>
      </c>
      <c r="H28">
        <v>0.5</v>
      </c>
      <c r="I28">
        <v>0.2</v>
      </c>
    </row>
    <row r="29" spans="1:9" x14ac:dyDescent="0.25">
      <c r="A29">
        <v>27</v>
      </c>
      <c r="B29">
        <v>0.5</v>
      </c>
      <c r="C29">
        <v>0.4</v>
      </c>
      <c r="D29">
        <v>0.1</v>
      </c>
      <c r="E29">
        <v>0.2</v>
      </c>
      <c r="F29">
        <v>1</v>
      </c>
      <c r="G29">
        <v>0.7</v>
      </c>
      <c r="H29">
        <v>0.6</v>
      </c>
      <c r="I29">
        <v>0.7</v>
      </c>
    </row>
    <row r="30" spans="1:9" x14ac:dyDescent="0.25">
      <c r="A30">
        <v>28</v>
      </c>
      <c r="B30">
        <v>0.6</v>
      </c>
      <c r="C30">
        <v>0.4</v>
      </c>
      <c r="D30">
        <v>0.4</v>
      </c>
      <c r="E30">
        <v>0.1</v>
      </c>
      <c r="F30">
        <v>0.6</v>
      </c>
      <c r="G30">
        <v>0.7</v>
      </c>
      <c r="H30">
        <v>0.6</v>
      </c>
      <c r="I30">
        <v>1.1000000000000001</v>
      </c>
    </row>
    <row r="31" spans="1:9" x14ac:dyDescent="0.25">
      <c r="A31">
        <v>29</v>
      </c>
      <c r="B31">
        <v>0.5</v>
      </c>
      <c r="C31">
        <v>0.4</v>
      </c>
      <c r="D31">
        <v>0.5</v>
      </c>
      <c r="E31">
        <v>0.4</v>
      </c>
      <c r="F31">
        <v>1</v>
      </c>
      <c r="G31">
        <v>0.7</v>
      </c>
      <c r="H31">
        <v>0.7</v>
      </c>
      <c r="I31">
        <v>0.6</v>
      </c>
    </row>
    <row r="32" spans="1:9" x14ac:dyDescent="0.25">
      <c r="A32">
        <v>30</v>
      </c>
      <c r="B32">
        <v>0.6</v>
      </c>
      <c r="C32">
        <v>0.4</v>
      </c>
      <c r="D32">
        <v>0.4</v>
      </c>
      <c r="E32">
        <v>0.4</v>
      </c>
      <c r="F32">
        <v>0.7</v>
      </c>
      <c r="G32">
        <v>0.5</v>
      </c>
      <c r="H32">
        <v>0.5</v>
      </c>
      <c r="I32">
        <v>1.1000000000000001</v>
      </c>
    </row>
    <row r="33" spans="1:9" x14ac:dyDescent="0.25">
      <c r="A33">
        <v>31</v>
      </c>
      <c r="B33">
        <v>0.2</v>
      </c>
      <c r="C33">
        <v>0.4</v>
      </c>
      <c r="D33">
        <v>0.6</v>
      </c>
      <c r="E33">
        <v>0.4</v>
      </c>
      <c r="F33">
        <v>0.9</v>
      </c>
      <c r="G33">
        <v>0.6</v>
      </c>
      <c r="H33">
        <v>0.4</v>
      </c>
      <c r="I33">
        <v>0.6</v>
      </c>
    </row>
    <row r="34" spans="1:9" x14ac:dyDescent="0.25">
      <c r="A34">
        <v>32</v>
      </c>
      <c r="B34">
        <v>0.6</v>
      </c>
      <c r="C34">
        <v>0.6</v>
      </c>
      <c r="D34">
        <v>0.5</v>
      </c>
      <c r="E34">
        <v>0.2</v>
      </c>
      <c r="F34">
        <v>0.9</v>
      </c>
      <c r="G34">
        <v>0.7</v>
      </c>
      <c r="H34">
        <v>0.6</v>
      </c>
      <c r="I34">
        <v>0.7</v>
      </c>
    </row>
    <row r="35" spans="1:9" x14ac:dyDescent="0.25">
      <c r="A35">
        <v>33</v>
      </c>
      <c r="B35">
        <v>0.4</v>
      </c>
      <c r="C35">
        <v>0.2</v>
      </c>
      <c r="D35">
        <v>0.2</v>
      </c>
      <c r="E35">
        <v>0.4</v>
      </c>
      <c r="F35">
        <v>0.9</v>
      </c>
      <c r="G35">
        <v>0.7</v>
      </c>
      <c r="H35">
        <v>0.4</v>
      </c>
      <c r="I35">
        <v>0.7</v>
      </c>
    </row>
    <row r="36" spans="1:9" x14ac:dyDescent="0.25">
      <c r="A36">
        <v>34</v>
      </c>
      <c r="B36">
        <v>0.5</v>
      </c>
      <c r="C36">
        <v>0.2</v>
      </c>
      <c r="D36">
        <v>0.4</v>
      </c>
      <c r="E36">
        <v>0.2</v>
      </c>
      <c r="F36">
        <v>1</v>
      </c>
      <c r="G36">
        <v>0.7</v>
      </c>
      <c r="H36">
        <v>0.6</v>
      </c>
      <c r="I36">
        <v>0.7</v>
      </c>
    </row>
    <row r="37" spans="1:9" x14ac:dyDescent="0.25">
      <c r="A37">
        <v>35</v>
      </c>
      <c r="B37">
        <v>0.5</v>
      </c>
      <c r="C37">
        <v>0.4</v>
      </c>
      <c r="D37">
        <v>0.5</v>
      </c>
      <c r="E37">
        <v>0.1</v>
      </c>
      <c r="F37">
        <v>0.9</v>
      </c>
      <c r="G37">
        <v>0.7</v>
      </c>
      <c r="H37">
        <v>0.6</v>
      </c>
      <c r="I37">
        <v>0.6</v>
      </c>
    </row>
    <row r="38" spans="1:9" x14ac:dyDescent="0.25">
      <c r="A38">
        <v>36</v>
      </c>
      <c r="B38">
        <v>0.5</v>
      </c>
      <c r="C38">
        <v>0.4</v>
      </c>
      <c r="D38">
        <v>0.5</v>
      </c>
      <c r="E38">
        <v>0.4</v>
      </c>
      <c r="F38">
        <v>0.7</v>
      </c>
      <c r="G38">
        <v>0.5</v>
      </c>
      <c r="H38">
        <v>0.5</v>
      </c>
      <c r="I38">
        <v>0.7</v>
      </c>
    </row>
    <row r="39" spans="1:9" x14ac:dyDescent="0.25">
      <c r="A39">
        <v>37</v>
      </c>
      <c r="B39">
        <v>0.6</v>
      </c>
      <c r="C39">
        <v>0.2</v>
      </c>
      <c r="D39">
        <v>0.4</v>
      </c>
      <c r="E39">
        <v>0.2</v>
      </c>
      <c r="F39">
        <v>0.6</v>
      </c>
      <c r="G39">
        <v>0.6</v>
      </c>
      <c r="H39">
        <v>0.6</v>
      </c>
      <c r="I39">
        <v>1.3</v>
      </c>
    </row>
    <row r="40" spans="1:9" x14ac:dyDescent="0.25">
      <c r="A40">
        <v>38</v>
      </c>
      <c r="B40">
        <v>0.6</v>
      </c>
      <c r="C40">
        <v>0.2</v>
      </c>
      <c r="D40">
        <v>0.5</v>
      </c>
      <c r="E40">
        <v>0.4</v>
      </c>
      <c r="F40">
        <v>0.7</v>
      </c>
      <c r="G40">
        <v>0.5</v>
      </c>
      <c r="H40">
        <v>0.4</v>
      </c>
      <c r="I40">
        <v>0.9</v>
      </c>
    </row>
    <row r="41" spans="1:9" x14ac:dyDescent="0.25">
      <c r="A41">
        <v>39</v>
      </c>
      <c r="B41">
        <v>0.5</v>
      </c>
      <c r="C41">
        <v>0.2</v>
      </c>
      <c r="D41">
        <v>0.4</v>
      </c>
      <c r="E41">
        <v>0.4</v>
      </c>
      <c r="F41">
        <v>1</v>
      </c>
      <c r="G41">
        <v>0.7</v>
      </c>
      <c r="H41">
        <v>0.5</v>
      </c>
      <c r="I41">
        <v>0.6</v>
      </c>
    </row>
    <row r="42" spans="1:9" x14ac:dyDescent="0.25">
      <c r="A42">
        <v>40</v>
      </c>
      <c r="B42">
        <v>0.5</v>
      </c>
      <c r="C42">
        <v>0.4</v>
      </c>
      <c r="D42">
        <v>0.5</v>
      </c>
      <c r="E42">
        <v>0.4</v>
      </c>
      <c r="F42">
        <v>0.7</v>
      </c>
      <c r="G42">
        <v>0.5</v>
      </c>
      <c r="H42">
        <v>0.6</v>
      </c>
      <c r="I42">
        <v>0.7</v>
      </c>
    </row>
    <row r="43" spans="1:9" x14ac:dyDescent="0.25">
      <c r="A43">
        <v>41</v>
      </c>
      <c r="B43">
        <v>0.5</v>
      </c>
      <c r="C43">
        <v>0.1</v>
      </c>
      <c r="D43">
        <v>0.2</v>
      </c>
      <c r="E43">
        <v>0.2</v>
      </c>
      <c r="F43">
        <v>0.7</v>
      </c>
      <c r="G43">
        <v>0.6</v>
      </c>
      <c r="H43">
        <v>0.5</v>
      </c>
      <c r="I43">
        <v>1.1000000000000001</v>
      </c>
    </row>
    <row r="44" spans="1:9" x14ac:dyDescent="0.25">
      <c r="A44">
        <v>42</v>
      </c>
      <c r="B44">
        <v>0.4</v>
      </c>
      <c r="C44">
        <v>0.2</v>
      </c>
      <c r="D44">
        <v>0.5</v>
      </c>
      <c r="E44">
        <v>0.2</v>
      </c>
      <c r="F44">
        <v>0.9</v>
      </c>
      <c r="G44">
        <v>0.7</v>
      </c>
      <c r="H44">
        <v>0.6</v>
      </c>
      <c r="I44">
        <v>0.7</v>
      </c>
    </row>
    <row r="45" spans="1:9" x14ac:dyDescent="0.25">
      <c r="A45">
        <v>43</v>
      </c>
      <c r="B45">
        <v>0.4</v>
      </c>
      <c r="C45">
        <v>0.4</v>
      </c>
      <c r="D45">
        <v>0.4</v>
      </c>
      <c r="E45">
        <v>0.4</v>
      </c>
      <c r="F45">
        <v>0.6</v>
      </c>
      <c r="G45">
        <v>0.5</v>
      </c>
      <c r="H45">
        <v>0.5</v>
      </c>
      <c r="I45">
        <v>0.9</v>
      </c>
    </row>
    <row r="46" spans="1:9" x14ac:dyDescent="0.25">
      <c r="A46">
        <v>44</v>
      </c>
      <c r="B46">
        <v>0.6</v>
      </c>
      <c r="C46">
        <v>0.5</v>
      </c>
      <c r="D46">
        <v>0.2</v>
      </c>
      <c r="E46">
        <v>0.1</v>
      </c>
      <c r="F46">
        <v>0.7</v>
      </c>
      <c r="G46">
        <v>0.7</v>
      </c>
      <c r="H46">
        <v>0.6</v>
      </c>
      <c r="I46">
        <v>0.9</v>
      </c>
    </row>
    <row r="47" spans="1:9" x14ac:dyDescent="0.25">
      <c r="A47">
        <v>45</v>
      </c>
      <c r="B47">
        <v>0.9</v>
      </c>
      <c r="C47">
        <v>0.2</v>
      </c>
      <c r="D47">
        <v>0.4</v>
      </c>
      <c r="E47">
        <v>0.2</v>
      </c>
      <c r="F47">
        <v>0.7</v>
      </c>
      <c r="G47">
        <v>0.7</v>
      </c>
      <c r="H47">
        <v>0.6</v>
      </c>
      <c r="I47">
        <v>0.9</v>
      </c>
    </row>
    <row r="48" spans="1:9" x14ac:dyDescent="0.25">
      <c r="A48">
        <v>46</v>
      </c>
      <c r="B48">
        <v>0.4</v>
      </c>
      <c r="C48">
        <v>0.2</v>
      </c>
      <c r="D48">
        <v>0.5</v>
      </c>
      <c r="E48">
        <v>0.4</v>
      </c>
      <c r="F48">
        <v>0.9</v>
      </c>
      <c r="G48">
        <v>0.6</v>
      </c>
      <c r="H48">
        <v>0.4</v>
      </c>
      <c r="I48">
        <v>0.6</v>
      </c>
    </row>
    <row r="49" spans="1:10" x14ac:dyDescent="0.25">
      <c r="A49">
        <v>47</v>
      </c>
      <c r="B49">
        <v>0.4</v>
      </c>
      <c r="C49">
        <v>0.2</v>
      </c>
      <c r="D49">
        <v>0.5</v>
      </c>
      <c r="E49">
        <v>0.4</v>
      </c>
      <c r="F49">
        <v>0.7</v>
      </c>
      <c r="G49">
        <v>0.6</v>
      </c>
      <c r="H49">
        <v>0.5</v>
      </c>
      <c r="I49">
        <v>0.5</v>
      </c>
    </row>
    <row r="50" spans="1:10" x14ac:dyDescent="0.25">
      <c r="A50">
        <v>48</v>
      </c>
      <c r="B50">
        <v>0.5</v>
      </c>
      <c r="C50">
        <v>0.2</v>
      </c>
      <c r="D50">
        <v>0.5</v>
      </c>
      <c r="E50">
        <v>0.4</v>
      </c>
      <c r="F50">
        <v>0.7</v>
      </c>
      <c r="G50">
        <v>0.5</v>
      </c>
      <c r="H50">
        <v>0.5</v>
      </c>
      <c r="I50">
        <v>0.7</v>
      </c>
    </row>
    <row r="51" spans="1:10" x14ac:dyDescent="0.25">
      <c r="A51">
        <v>49</v>
      </c>
      <c r="B51">
        <v>0.7</v>
      </c>
      <c r="C51">
        <v>0.5</v>
      </c>
      <c r="D51">
        <v>0.5</v>
      </c>
      <c r="E51">
        <v>0.2</v>
      </c>
      <c r="F51">
        <v>0.6</v>
      </c>
      <c r="G51">
        <v>0.6</v>
      </c>
      <c r="H51">
        <v>0.6</v>
      </c>
      <c r="I51">
        <v>0.6</v>
      </c>
    </row>
    <row r="52" spans="1:10" x14ac:dyDescent="0.25">
      <c r="A52">
        <v>50</v>
      </c>
      <c r="B52">
        <v>0.5</v>
      </c>
      <c r="C52">
        <v>0.4</v>
      </c>
      <c r="D52">
        <v>0.6</v>
      </c>
      <c r="E52">
        <v>0.4</v>
      </c>
      <c r="F52">
        <v>0.9</v>
      </c>
      <c r="G52">
        <v>0.5</v>
      </c>
      <c r="H52">
        <v>0.5</v>
      </c>
      <c r="I52">
        <v>0.6</v>
      </c>
    </row>
    <row r="53" spans="1:10" x14ac:dyDescent="0.25">
      <c r="A53" t="s">
        <v>19</v>
      </c>
      <c r="B53">
        <f>AVERAGE(B3:B52)</f>
        <v>0.5079999999999999</v>
      </c>
      <c r="C53">
        <f t="shared" ref="C53:I53" si="0">AVERAGE(C3:C52)</f>
        <v>0.32999999999999985</v>
      </c>
      <c r="D53">
        <f t="shared" si="0"/>
        <v>0.43</v>
      </c>
      <c r="E53">
        <f t="shared" si="0"/>
        <v>0.30199999999999999</v>
      </c>
      <c r="F53">
        <f t="shared" si="0"/>
        <v>0.80000000000000016</v>
      </c>
      <c r="G53">
        <f t="shared" si="0"/>
        <v>0.61999999999999988</v>
      </c>
      <c r="H53">
        <f t="shared" si="0"/>
        <v>0.53400000000000003</v>
      </c>
      <c r="I53">
        <f t="shared" si="0"/>
        <v>0.77800000000000014</v>
      </c>
      <c r="J53">
        <f>AVERAGE(B53:I53)</f>
        <v>0.53775000000000006</v>
      </c>
    </row>
    <row r="54" spans="1:10" x14ac:dyDescent="0.25">
      <c r="A54" t="s">
        <v>20</v>
      </c>
      <c r="B54">
        <f>MEDIAN(B3:B52)</f>
        <v>0.5</v>
      </c>
      <c r="C54">
        <f t="shared" ref="C54:I54" si="1">MEDIAN(C3:C52)</f>
        <v>0.4</v>
      </c>
      <c r="D54">
        <f t="shared" si="1"/>
        <v>0.4</v>
      </c>
      <c r="E54">
        <f t="shared" si="1"/>
        <v>0.4</v>
      </c>
      <c r="F54">
        <f t="shared" si="1"/>
        <v>0.8</v>
      </c>
      <c r="G54">
        <f t="shared" si="1"/>
        <v>0.6</v>
      </c>
      <c r="H54">
        <f t="shared" si="1"/>
        <v>0.5</v>
      </c>
      <c r="I54">
        <f t="shared" si="1"/>
        <v>0.7</v>
      </c>
      <c r="J54">
        <f>MEDIAN(B54:I54)</f>
        <v>0.5</v>
      </c>
    </row>
    <row r="55" spans="1:10" x14ac:dyDescent="0.25">
      <c r="A55" t="s">
        <v>21</v>
      </c>
      <c r="B55">
        <f>_xlfn.VAR.P(B3:B52)</f>
        <v>1.1136000000000104E-2</v>
      </c>
      <c r="C55">
        <f t="shared" ref="C55:I55" si="2">_xlfn.VAR.P(C3:C52)</f>
        <v>1.9700000000000113E-2</v>
      </c>
      <c r="D55">
        <f t="shared" si="2"/>
        <v>1.29E-2</v>
      </c>
      <c r="E55">
        <f t="shared" si="2"/>
        <v>1.4196000000000049E-2</v>
      </c>
      <c r="F55">
        <f t="shared" si="2"/>
        <v>2.0399999999999453E-2</v>
      </c>
      <c r="G55">
        <f t="shared" si="2"/>
        <v>8.8000000000000005E-3</v>
      </c>
      <c r="H55">
        <f t="shared" si="2"/>
        <v>5.8439999999999144E-3</v>
      </c>
      <c r="I55">
        <f t="shared" si="2"/>
        <v>3.9715999999999529E-2</v>
      </c>
      <c r="J55">
        <f>_xlfn.VAR.P(B55:I55)</f>
        <v>9.8031755749996869E-5</v>
      </c>
    </row>
    <row r="56" spans="1:10" x14ac:dyDescent="0.25">
      <c r="A56" t="s">
        <v>22</v>
      </c>
      <c r="B56">
        <f>MIN(B3:B52)</f>
        <v>0.2</v>
      </c>
      <c r="C56">
        <f t="shared" ref="C56:I56" si="3">MIN(C3:C52)</f>
        <v>0.1</v>
      </c>
      <c r="D56">
        <f t="shared" si="3"/>
        <v>0.1</v>
      </c>
      <c r="E56">
        <f t="shared" si="3"/>
        <v>0.1</v>
      </c>
      <c r="F56">
        <f t="shared" si="3"/>
        <v>0.5</v>
      </c>
      <c r="G56">
        <f t="shared" si="3"/>
        <v>0.5</v>
      </c>
      <c r="H56">
        <f t="shared" si="3"/>
        <v>0.4</v>
      </c>
      <c r="I56">
        <f t="shared" si="3"/>
        <v>0.2</v>
      </c>
      <c r="J56">
        <f>MIN(B56:I56)</f>
        <v>0.1</v>
      </c>
    </row>
    <row r="57" spans="1:10" x14ac:dyDescent="0.25">
      <c r="A57" t="s">
        <v>23</v>
      </c>
      <c r="B57">
        <f>MAX(B3:B52)</f>
        <v>0.9</v>
      </c>
      <c r="C57">
        <f t="shared" ref="C57:I57" si="4">MAX(C3:C52)</f>
        <v>0.6</v>
      </c>
      <c r="D57">
        <f t="shared" si="4"/>
        <v>0.7</v>
      </c>
      <c r="E57">
        <f t="shared" si="4"/>
        <v>0.4</v>
      </c>
      <c r="F57">
        <f t="shared" si="4"/>
        <v>1.1000000000000001</v>
      </c>
      <c r="G57">
        <f t="shared" si="4"/>
        <v>0.9</v>
      </c>
      <c r="H57">
        <f t="shared" si="4"/>
        <v>0.7</v>
      </c>
      <c r="I57">
        <f t="shared" si="4"/>
        <v>1.3</v>
      </c>
      <c r="J57">
        <f>MAX(B57:I57)</f>
        <v>1.3</v>
      </c>
    </row>
    <row r="58" spans="1:10" x14ac:dyDescent="0.25">
      <c r="A58" t="s">
        <v>4</v>
      </c>
      <c r="B58">
        <f>_xlfn.STDEV.P(B3:B52)</f>
        <v>0.10552724766618385</v>
      </c>
      <c r="C58">
        <f t="shared" ref="C58:I58" si="5">_xlfn.STDEV.P(C3:C52)</f>
        <v>0.14035668847618241</v>
      </c>
      <c r="D58">
        <f t="shared" si="5"/>
        <v>0.11357816691600547</v>
      </c>
      <c r="E58">
        <f t="shared" si="5"/>
        <v>0.11914696806885204</v>
      </c>
      <c r="F58">
        <f t="shared" si="5"/>
        <v>0.14282856857085507</v>
      </c>
      <c r="G58">
        <f t="shared" si="5"/>
        <v>9.3808315196468595E-2</v>
      </c>
      <c r="H58">
        <f t="shared" si="5"/>
        <v>7.6446059414465015E-2</v>
      </c>
      <c r="I58">
        <f t="shared" si="5"/>
        <v>0.19928873525615926</v>
      </c>
      <c r="J58">
        <f>_xlfn.STDEV.P(B58:I58)</f>
        <v>3.5243162898826008E-2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110</v>
      </c>
      <c r="D2">
        <v>166</v>
      </c>
      <c r="E2">
        <v>212</v>
      </c>
      <c r="F2">
        <v>43</v>
      </c>
      <c r="G2">
        <v>245</v>
      </c>
      <c r="H2">
        <v>99</v>
      </c>
      <c r="I2">
        <v>293</v>
      </c>
    </row>
    <row r="3" spans="1:9" x14ac:dyDescent="0.25">
      <c r="A3">
        <v>1</v>
      </c>
      <c r="B3">
        <v>21.4</v>
      </c>
      <c r="C3">
        <v>18.8</v>
      </c>
      <c r="D3">
        <v>20</v>
      </c>
      <c r="E3">
        <v>19.8</v>
      </c>
      <c r="F3">
        <v>21.5</v>
      </c>
      <c r="G3">
        <v>21.6</v>
      </c>
      <c r="H3">
        <v>19.399999999999999</v>
      </c>
      <c r="I3">
        <v>19.7</v>
      </c>
    </row>
    <row r="4" spans="1:9" x14ac:dyDescent="0.25">
      <c r="A4">
        <v>2</v>
      </c>
      <c r="B4">
        <v>21.6</v>
      </c>
      <c r="C4">
        <v>19</v>
      </c>
      <c r="D4">
        <v>20.100000000000001</v>
      </c>
      <c r="E4">
        <v>19.899999999999999</v>
      </c>
      <c r="F4">
        <v>21.4</v>
      </c>
      <c r="G4">
        <v>21.7</v>
      </c>
      <c r="H4">
        <v>19.5</v>
      </c>
      <c r="I4">
        <v>19.399999999999999</v>
      </c>
    </row>
    <row r="5" spans="1:9" x14ac:dyDescent="0.25">
      <c r="A5">
        <v>3</v>
      </c>
      <c r="B5">
        <v>21.6</v>
      </c>
      <c r="C5">
        <v>18.8</v>
      </c>
      <c r="D5">
        <v>20</v>
      </c>
      <c r="E5">
        <v>19.8</v>
      </c>
      <c r="F5">
        <v>21.4</v>
      </c>
      <c r="G5">
        <v>21.7</v>
      </c>
      <c r="H5">
        <v>19.399999999999999</v>
      </c>
      <c r="I5">
        <v>19.7</v>
      </c>
    </row>
    <row r="6" spans="1:9" x14ac:dyDescent="0.25">
      <c r="A6">
        <v>4</v>
      </c>
      <c r="B6">
        <v>21.2</v>
      </c>
      <c r="C6">
        <v>18.7</v>
      </c>
      <c r="D6">
        <v>20.100000000000001</v>
      </c>
      <c r="E6">
        <v>20</v>
      </c>
      <c r="F6">
        <v>21.4</v>
      </c>
      <c r="G6">
        <v>21.6</v>
      </c>
      <c r="H6">
        <v>19.2</v>
      </c>
      <c r="I6">
        <v>19.8</v>
      </c>
    </row>
    <row r="7" spans="1:9" x14ac:dyDescent="0.25">
      <c r="A7">
        <v>5</v>
      </c>
      <c r="B7">
        <v>21.4</v>
      </c>
      <c r="C7">
        <v>19</v>
      </c>
      <c r="D7">
        <v>20</v>
      </c>
      <c r="E7">
        <v>20</v>
      </c>
      <c r="F7">
        <v>21.5</v>
      </c>
      <c r="G7">
        <v>21.5</v>
      </c>
      <c r="H7">
        <v>19.3</v>
      </c>
      <c r="I7">
        <v>19.8</v>
      </c>
    </row>
    <row r="8" spans="1:9" x14ac:dyDescent="0.25">
      <c r="A8">
        <v>6</v>
      </c>
      <c r="B8">
        <v>21.6</v>
      </c>
      <c r="C8">
        <v>18.8</v>
      </c>
      <c r="D8">
        <v>19.899999999999999</v>
      </c>
      <c r="E8">
        <v>19.899999999999999</v>
      </c>
      <c r="F8">
        <v>21.2</v>
      </c>
      <c r="G8">
        <v>21.6</v>
      </c>
      <c r="H8">
        <v>19.5</v>
      </c>
      <c r="I8">
        <v>19.399999999999999</v>
      </c>
    </row>
    <row r="9" spans="1:9" x14ac:dyDescent="0.25">
      <c r="A9">
        <v>7</v>
      </c>
      <c r="B9">
        <v>21.4</v>
      </c>
      <c r="C9">
        <v>18.8</v>
      </c>
      <c r="D9">
        <v>20.100000000000001</v>
      </c>
      <c r="E9">
        <v>19.8</v>
      </c>
      <c r="F9">
        <v>21.2</v>
      </c>
      <c r="G9">
        <v>21.6</v>
      </c>
      <c r="H9">
        <v>19.399999999999999</v>
      </c>
      <c r="I9">
        <v>20</v>
      </c>
    </row>
    <row r="10" spans="1:9" x14ac:dyDescent="0.25">
      <c r="A10">
        <v>8</v>
      </c>
      <c r="B10">
        <v>21.4</v>
      </c>
      <c r="C10">
        <v>19</v>
      </c>
      <c r="D10">
        <v>20</v>
      </c>
      <c r="E10">
        <v>20</v>
      </c>
      <c r="F10">
        <v>21.6</v>
      </c>
      <c r="G10">
        <v>21.4</v>
      </c>
      <c r="H10">
        <v>19.3</v>
      </c>
      <c r="I10">
        <v>19.5</v>
      </c>
    </row>
    <row r="11" spans="1:9" x14ac:dyDescent="0.25">
      <c r="A11">
        <v>9</v>
      </c>
      <c r="B11">
        <v>21.4</v>
      </c>
      <c r="C11">
        <v>18.8</v>
      </c>
      <c r="D11">
        <v>20.100000000000001</v>
      </c>
      <c r="E11">
        <v>19.899999999999999</v>
      </c>
      <c r="F11">
        <v>21.4</v>
      </c>
      <c r="G11">
        <v>21.6</v>
      </c>
      <c r="H11">
        <v>19.3</v>
      </c>
      <c r="I11">
        <v>19.3</v>
      </c>
    </row>
    <row r="12" spans="1:9" x14ac:dyDescent="0.25">
      <c r="A12">
        <v>10</v>
      </c>
      <c r="B12">
        <v>21.5</v>
      </c>
      <c r="C12">
        <v>18.8</v>
      </c>
      <c r="D12">
        <v>20.3</v>
      </c>
      <c r="E12">
        <v>20</v>
      </c>
      <c r="F12">
        <v>21.2</v>
      </c>
      <c r="G12">
        <v>21.4</v>
      </c>
      <c r="H12">
        <v>19.3</v>
      </c>
      <c r="I12">
        <v>19.7</v>
      </c>
    </row>
    <row r="13" spans="1:9" x14ac:dyDescent="0.25">
      <c r="A13">
        <v>11</v>
      </c>
      <c r="B13">
        <v>21.5</v>
      </c>
      <c r="C13">
        <v>18.899999999999999</v>
      </c>
      <c r="D13">
        <v>19.899999999999999</v>
      </c>
      <c r="E13">
        <v>19.8</v>
      </c>
      <c r="F13">
        <v>21.2</v>
      </c>
      <c r="G13">
        <v>21.6</v>
      </c>
      <c r="H13">
        <v>19.399999999999999</v>
      </c>
      <c r="I13">
        <v>19.8</v>
      </c>
    </row>
    <row r="14" spans="1:9" x14ac:dyDescent="0.25">
      <c r="A14">
        <v>12</v>
      </c>
      <c r="B14">
        <v>21.5</v>
      </c>
      <c r="C14">
        <v>18.7</v>
      </c>
      <c r="D14">
        <v>20</v>
      </c>
      <c r="E14">
        <v>20</v>
      </c>
      <c r="F14">
        <v>21.2</v>
      </c>
      <c r="G14">
        <v>21.2</v>
      </c>
      <c r="H14">
        <v>19.3</v>
      </c>
      <c r="I14">
        <v>19.8</v>
      </c>
    </row>
    <row r="15" spans="1:9" x14ac:dyDescent="0.25">
      <c r="A15">
        <v>13</v>
      </c>
      <c r="B15">
        <v>21.5</v>
      </c>
      <c r="C15">
        <v>18.7</v>
      </c>
      <c r="D15">
        <v>19.899999999999999</v>
      </c>
      <c r="E15">
        <v>20</v>
      </c>
      <c r="F15">
        <v>21.5</v>
      </c>
      <c r="G15">
        <v>21.6</v>
      </c>
      <c r="H15">
        <v>19.3</v>
      </c>
      <c r="I15">
        <v>19.5</v>
      </c>
    </row>
    <row r="16" spans="1:9" x14ac:dyDescent="0.25">
      <c r="A16">
        <v>14</v>
      </c>
      <c r="B16">
        <v>21.4</v>
      </c>
      <c r="C16">
        <v>18.899999999999999</v>
      </c>
      <c r="D16">
        <v>20</v>
      </c>
      <c r="E16">
        <v>20</v>
      </c>
      <c r="F16">
        <v>21.2</v>
      </c>
      <c r="G16">
        <v>21.4</v>
      </c>
      <c r="H16">
        <v>19.3</v>
      </c>
      <c r="I16">
        <v>19.8</v>
      </c>
    </row>
    <row r="17" spans="1:9" x14ac:dyDescent="0.25">
      <c r="A17">
        <v>15</v>
      </c>
      <c r="B17">
        <v>21.4</v>
      </c>
      <c r="C17">
        <v>19</v>
      </c>
      <c r="D17">
        <v>20.3</v>
      </c>
      <c r="E17">
        <v>19.899999999999999</v>
      </c>
      <c r="F17">
        <v>21.4</v>
      </c>
      <c r="G17">
        <v>21.4</v>
      </c>
      <c r="H17">
        <v>19.3</v>
      </c>
      <c r="I17">
        <v>19.399999999999999</v>
      </c>
    </row>
    <row r="18" spans="1:9" x14ac:dyDescent="0.25">
      <c r="A18">
        <v>16</v>
      </c>
      <c r="B18">
        <v>21.7</v>
      </c>
      <c r="C18">
        <v>18.600000000000001</v>
      </c>
      <c r="D18">
        <v>19.8</v>
      </c>
      <c r="E18">
        <v>19.899999999999999</v>
      </c>
      <c r="F18">
        <v>21.4</v>
      </c>
      <c r="G18">
        <v>21.6</v>
      </c>
      <c r="H18">
        <v>19.3</v>
      </c>
      <c r="I18">
        <v>19.399999999999999</v>
      </c>
    </row>
    <row r="19" spans="1:9" x14ac:dyDescent="0.25">
      <c r="A19">
        <v>17</v>
      </c>
      <c r="B19">
        <v>21.4</v>
      </c>
      <c r="C19">
        <v>18.7</v>
      </c>
      <c r="D19">
        <v>20.3</v>
      </c>
      <c r="E19">
        <v>20</v>
      </c>
      <c r="F19">
        <v>21.5</v>
      </c>
      <c r="G19">
        <v>21.5</v>
      </c>
      <c r="H19">
        <v>19.2</v>
      </c>
      <c r="I19">
        <v>19.399999999999999</v>
      </c>
    </row>
    <row r="20" spans="1:9" x14ac:dyDescent="0.25">
      <c r="A20">
        <v>18</v>
      </c>
      <c r="B20">
        <v>21.5</v>
      </c>
      <c r="C20">
        <v>18.8</v>
      </c>
      <c r="D20">
        <v>19.899999999999999</v>
      </c>
      <c r="E20">
        <v>19.899999999999999</v>
      </c>
      <c r="F20">
        <v>21.4</v>
      </c>
      <c r="G20">
        <v>21.5</v>
      </c>
      <c r="H20">
        <v>19.399999999999999</v>
      </c>
      <c r="I20">
        <v>19.8</v>
      </c>
    </row>
    <row r="21" spans="1:9" x14ac:dyDescent="0.25">
      <c r="A21">
        <v>19</v>
      </c>
      <c r="B21">
        <v>21.5</v>
      </c>
      <c r="C21">
        <v>18.7</v>
      </c>
      <c r="D21">
        <v>19.899999999999999</v>
      </c>
      <c r="E21">
        <v>19.899999999999999</v>
      </c>
      <c r="F21">
        <v>21.4</v>
      </c>
      <c r="G21">
        <v>21.5</v>
      </c>
      <c r="H21">
        <v>19.3</v>
      </c>
      <c r="I21">
        <v>19.8</v>
      </c>
    </row>
    <row r="22" spans="1:9" x14ac:dyDescent="0.25">
      <c r="A22">
        <v>20</v>
      </c>
      <c r="B22">
        <v>21.6</v>
      </c>
      <c r="C22">
        <v>19</v>
      </c>
      <c r="D22">
        <v>19.899999999999999</v>
      </c>
      <c r="E22">
        <v>19.8</v>
      </c>
      <c r="F22">
        <v>21.4</v>
      </c>
      <c r="G22">
        <v>21.6</v>
      </c>
      <c r="H22">
        <v>19.399999999999999</v>
      </c>
      <c r="I22">
        <v>19.5</v>
      </c>
    </row>
    <row r="23" spans="1:9" x14ac:dyDescent="0.25">
      <c r="A23">
        <v>21</v>
      </c>
      <c r="B23">
        <v>21.5</v>
      </c>
      <c r="C23">
        <v>18.899999999999999</v>
      </c>
      <c r="D23">
        <v>19.8</v>
      </c>
      <c r="E23">
        <v>19.899999999999999</v>
      </c>
      <c r="F23">
        <v>21.5</v>
      </c>
      <c r="G23">
        <v>21.6</v>
      </c>
      <c r="H23">
        <v>19.3</v>
      </c>
      <c r="I23">
        <v>19.5</v>
      </c>
    </row>
    <row r="24" spans="1:9" x14ac:dyDescent="0.25">
      <c r="A24">
        <v>22</v>
      </c>
      <c r="B24">
        <v>21.6</v>
      </c>
      <c r="C24">
        <v>18.899999999999999</v>
      </c>
      <c r="D24">
        <v>19.899999999999999</v>
      </c>
      <c r="E24">
        <v>19.899999999999999</v>
      </c>
      <c r="F24">
        <v>21.1</v>
      </c>
      <c r="G24">
        <v>21.4</v>
      </c>
      <c r="H24">
        <v>19.3</v>
      </c>
      <c r="I24">
        <v>19.399999999999999</v>
      </c>
    </row>
    <row r="25" spans="1:9" x14ac:dyDescent="0.25">
      <c r="A25">
        <v>23</v>
      </c>
      <c r="B25">
        <v>21.5</v>
      </c>
      <c r="C25">
        <v>18.899999999999999</v>
      </c>
      <c r="D25">
        <v>20.100000000000001</v>
      </c>
      <c r="E25">
        <v>19.899999999999999</v>
      </c>
      <c r="F25">
        <v>21.4</v>
      </c>
      <c r="G25">
        <v>21.4</v>
      </c>
      <c r="H25">
        <v>19.2</v>
      </c>
      <c r="I25">
        <v>19.5</v>
      </c>
    </row>
    <row r="26" spans="1:9" x14ac:dyDescent="0.25">
      <c r="A26">
        <v>24</v>
      </c>
      <c r="B26">
        <v>21.6</v>
      </c>
      <c r="C26">
        <v>18.899999999999999</v>
      </c>
      <c r="D26">
        <v>20.100000000000001</v>
      </c>
      <c r="E26">
        <v>19.8</v>
      </c>
      <c r="F26">
        <v>21</v>
      </c>
      <c r="G26">
        <v>21.6</v>
      </c>
      <c r="H26">
        <v>19.399999999999999</v>
      </c>
      <c r="I26">
        <v>19.8</v>
      </c>
    </row>
    <row r="27" spans="1:9" x14ac:dyDescent="0.25">
      <c r="A27">
        <v>25</v>
      </c>
      <c r="B27">
        <v>21.5</v>
      </c>
      <c r="C27">
        <v>18.899999999999999</v>
      </c>
      <c r="D27">
        <v>19.899999999999999</v>
      </c>
      <c r="E27">
        <v>19.8</v>
      </c>
      <c r="F27">
        <v>21.2</v>
      </c>
      <c r="G27">
        <v>21.5</v>
      </c>
      <c r="H27">
        <v>19.2</v>
      </c>
      <c r="I27">
        <v>19.3</v>
      </c>
    </row>
    <row r="28" spans="1:9" x14ac:dyDescent="0.25">
      <c r="A28">
        <v>26</v>
      </c>
      <c r="B28">
        <v>21.4</v>
      </c>
      <c r="C28">
        <v>18.8</v>
      </c>
      <c r="D28">
        <v>20.3</v>
      </c>
      <c r="E28">
        <v>19.899999999999999</v>
      </c>
      <c r="F28">
        <v>21.4</v>
      </c>
      <c r="G28">
        <v>21.5</v>
      </c>
      <c r="H28">
        <v>19.2</v>
      </c>
      <c r="I28">
        <v>19.899999999999999</v>
      </c>
    </row>
    <row r="29" spans="1:9" x14ac:dyDescent="0.25">
      <c r="A29">
        <v>27</v>
      </c>
      <c r="B29">
        <v>21.2</v>
      </c>
      <c r="C29">
        <v>18.600000000000001</v>
      </c>
      <c r="D29">
        <v>20</v>
      </c>
      <c r="E29">
        <v>19.899999999999999</v>
      </c>
      <c r="F29">
        <v>21.2</v>
      </c>
      <c r="G29">
        <v>21.5</v>
      </c>
      <c r="H29">
        <v>19</v>
      </c>
      <c r="I29">
        <v>19.5</v>
      </c>
    </row>
    <row r="30" spans="1:9" x14ac:dyDescent="0.25">
      <c r="A30">
        <v>28</v>
      </c>
      <c r="B30">
        <v>21.4</v>
      </c>
      <c r="C30">
        <v>18.7</v>
      </c>
      <c r="D30">
        <v>20.399999999999999</v>
      </c>
      <c r="E30">
        <v>20</v>
      </c>
      <c r="F30">
        <v>21.4</v>
      </c>
      <c r="G30">
        <v>21.6</v>
      </c>
      <c r="H30">
        <v>19.2</v>
      </c>
      <c r="I30">
        <v>19.3</v>
      </c>
    </row>
    <row r="31" spans="1:9" x14ac:dyDescent="0.25">
      <c r="A31">
        <v>29</v>
      </c>
      <c r="B31">
        <v>21.2</v>
      </c>
      <c r="C31">
        <v>18.7</v>
      </c>
      <c r="D31">
        <v>20</v>
      </c>
      <c r="E31">
        <v>19.899999999999999</v>
      </c>
      <c r="F31">
        <v>21.4</v>
      </c>
      <c r="G31">
        <v>21.5</v>
      </c>
      <c r="H31">
        <v>19.2</v>
      </c>
      <c r="I31">
        <v>19.5</v>
      </c>
    </row>
    <row r="32" spans="1:9" x14ac:dyDescent="0.25">
      <c r="A32">
        <v>30</v>
      </c>
      <c r="B32">
        <v>21.5</v>
      </c>
      <c r="C32">
        <v>18.7</v>
      </c>
      <c r="D32">
        <v>19.899999999999999</v>
      </c>
      <c r="E32">
        <v>19.899999999999999</v>
      </c>
      <c r="F32">
        <v>21.1</v>
      </c>
      <c r="G32">
        <v>21.5</v>
      </c>
      <c r="H32">
        <v>19.399999999999999</v>
      </c>
      <c r="I32">
        <v>19.5</v>
      </c>
    </row>
    <row r="33" spans="1:9" x14ac:dyDescent="0.25">
      <c r="A33">
        <v>31</v>
      </c>
      <c r="B33">
        <v>21.5</v>
      </c>
      <c r="C33">
        <v>18.8</v>
      </c>
      <c r="D33">
        <v>20.100000000000001</v>
      </c>
      <c r="E33">
        <v>20</v>
      </c>
      <c r="F33">
        <v>21.1</v>
      </c>
      <c r="G33">
        <v>21.2</v>
      </c>
      <c r="H33">
        <v>19.2</v>
      </c>
      <c r="I33">
        <v>19.7</v>
      </c>
    </row>
    <row r="34" spans="1:9" x14ac:dyDescent="0.25">
      <c r="A34">
        <v>32</v>
      </c>
      <c r="B34">
        <v>21.2</v>
      </c>
      <c r="C34">
        <v>18.899999999999999</v>
      </c>
      <c r="D34">
        <v>20.100000000000001</v>
      </c>
      <c r="E34">
        <v>19.899999999999999</v>
      </c>
      <c r="F34">
        <v>21.4</v>
      </c>
      <c r="G34">
        <v>21.4</v>
      </c>
      <c r="H34">
        <v>18.899999999999999</v>
      </c>
      <c r="I34">
        <v>19.7</v>
      </c>
    </row>
    <row r="35" spans="1:9" x14ac:dyDescent="0.25">
      <c r="A35">
        <v>33</v>
      </c>
      <c r="B35">
        <v>21.7</v>
      </c>
      <c r="C35">
        <v>18.7</v>
      </c>
      <c r="D35">
        <v>20.100000000000001</v>
      </c>
      <c r="E35">
        <v>19.8</v>
      </c>
      <c r="F35">
        <v>21.2</v>
      </c>
      <c r="G35">
        <v>21.6</v>
      </c>
      <c r="H35">
        <v>19.399999999999999</v>
      </c>
      <c r="I35">
        <v>19.3</v>
      </c>
    </row>
    <row r="36" spans="1:9" x14ac:dyDescent="0.25">
      <c r="A36">
        <v>34</v>
      </c>
      <c r="B36">
        <v>21.7</v>
      </c>
      <c r="C36">
        <v>18.899999999999999</v>
      </c>
      <c r="D36">
        <v>20.100000000000001</v>
      </c>
      <c r="E36">
        <v>19.8</v>
      </c>
      <c r="F36">
        <v>21</v>
      </c>
      <c r="G36">
        <v>21.4</v>
      </c>
      <c r="H36">
        <v>19.399999999999999</v>
      </c>
      <c r="I36">
        <v>19.5</v>
      </c>
    </row>
    <row r="37" spans="1:9" x14ac:dyDescent="0.25">
      <c r="A37">
        <v>35</v>
      </c>
      <c r="B37">
        <v>21.6</v>
      </c>
      <c r="C37">
        <v>18.7</v>
      </c>
      <c r="D37">
        <v>20.3</v>
      </c>
      <c r="E37">
        <v>19.899999999999999</v>
      </c>
      <c r="F37">
        <v>20.9</v>
      </c>
      <c r="G37">
        <v>21.5</v>
      </c>
      <c r="H37">
        <v>19.3</v>
      </c>
      <c r="I37">
        <v>19.5</v>
      </c>
    </row>
    <row r="38" spans="1:9" x14ac:dyDescent="0.25">
      <c r="A38">
        <v>36</v>
      </c>
      <c r="B38">
        <v>21.5</v>
      </c>
      <c r="C38">
        <v>18.8</v>
      </c>
      <c r="D38">
        <v>20.399999999999999</v>
      </c>
      <c r="E38">
        <v>19.7</v>
      </c>
      <c r="F38">
        <v>21</v>
      </c>
      <c r="G38">
        <v>21.5</v>
      </c>
      <c r="H38">
        <v>19.3</v>
      </c>
      <c r="I38">
        <v>19.5</v>
      </c>
    </row>
    <row r="39" spans="1:9" x14ac:dyDescent="0.25">
      <c r="A39">
        <v>37</v>
      </c>
      <c r="B39">
        <v>21.5</v>
      </c>
      <c r="C39">
        <v>18.399999999999999</v>
      </c>
      <c r="D39">
        <v>20</v>
      </c>
      <c r="E39">
        <v>19.899999999999999</v>
      </c>
      <c r="F39">
        <v>21.2</v>
      </c>
      <c r="G39">
        <v>21.5</v>
      </c>
      <c r="H39">
        <v>19.2</v>
      </c>
      <c r="I39">
        <v>19.3</v>
      </c>
    </row>
    <row r="40" spans="1:9" x14ac:dyDescent="0.25">
      <c r="A40">
        <v>38</v>
      </c>
      <c r="B40">
        <v>21.4</v>
      </c>
      <c r="C40">
        <v>18.600000000000001</v>
      </c>
      <c r="D40">
        <v>20</v>
      </c>
      <c r="E40">
        <v>19.899999999999999</v>
      </c>
      <c r="F40">
        <v>21.4</v>
      </c>
      <c r="G40">
        <v>21.5</v>
      </c>
      <c r="H40">
        <v>19</v>
      </c>
      <c r="I40">
        <v>19.3</v>
      </c>
    </row>
    <row r="41" spans="1:9" x14ac:dyDescent="0.25">
      <c r="A41">
        <v>39</v>
      </c>
      <c r="B41">
        <v>21.6</v>
      </c>
      <c r="C41">
        <v>18.7</v>
      </c>
      <c r="D41">
        <v>20</v>
      </c>
      <c r="E41">
        <v>19.8</v>
      </c>
      <c r="F41">
        <v>21.1</v>
      </c>
      <c r="G41">
        <v>21.6</v>
      </c>
      <c r="H41">
        <v>19.3</v>
      </c>
      <c r="I41">
        <v>19.5</v>
      </c>
    </row>
    <row r="42" spans="1:9" x14ac:dyDescent="0.25">
      <c r="A42">
        <v>40</v>
      </c>
      <c r="B42">
        <v>21.2</v>
      </c>
      <c r="C42">
        <v>18.7</v>
      </c>
      <c r="D42">
        <v>20.3</v>
      </c>
      <c r="E42">
        <v>19.8</v>
      </c>
      <c r="F42">
        <v>21.2</v>
      </c>
      <c r="G42">
        <v>21.4</v>
      </c>
      <c r="H42">
        <v>19</v>
      </c>
      <c r="I42">
        <v>19.399999999999999</v>
      </c>
    </row>
    <row r="43" spans="1:9" x14ac:dyDescent="0.25">
      <c r="A43">
        <v>41</v>
      </c>
      <c r="B43">
        <v>21.1</v>
      </c>
      <c r="C43">
        <v>18.7</v>
      </c>
      <c r="D43">
        <v>20.399999999999999</v>
      </c>
      <c r="E43">
        <v>19.899999999999999</v>
      </c>
      <c r="F43">
        <v>21.4</v>
      </c>
      <c r="G43">
        <v>21.5</v>
      </c>
      <c r="H43">
        <v>19</v>
      </c>
      <c r="I43">
        <v>19.3</v>
      </c>
    </row>
    <row r="44" spans="1:9" x14ac:dyDescent="0.25">
      <c r="A44">
        <v>42</v>
      </c>
      <c r="B44">
        <v>21.4</v>
      </c>
      <c r="C44">
        <v>18.7</v>
      </c>
      <c r="D44">
        <v>20.100000000000001</v>
      </c>
      <c r="E44">
        <v>20</v>
      </c>
      <c r="F44">
        <v>21.2</v>
      </c>
      <c r="G44">
        <v>21.4</v>
      </c>
      <c r="H44">
        <v>19.2</v>
      </c>
      <c r="I44">
        <v>19.3</v>
      </c>
    </row>
    <row r="45" spans="1:9" x14ac:dyDescent="0.25">
      <c r="A45">
        <v>43</v>
      </c>
      <c r="B45">
        <v>21.4</v>
      </c>
      <c r="C45">
        <v>18.7</v>
      </c>
      <c r="D45">
        <v>19.899999999999999</v>
      </c>
      <c r="E45">
        <v>19.899999999999999</v>
      </c>
      <c r="F45">
        <v>21.4</v>
      </c>
      <c r="G45">
        <v>21.4</v>
      </c>
      <c r="H45">
        <v>19</v>
      </c>
      <c r="I45">
        <v>19.3</v>
      </c>
    </row>
    <row r="46" spans="1:9" x14ac:dyDescent="0.25">
      <c r="A46">
        <v>44</v>
      </c>
      <c r="B46">
        <v>21.5</v>
      </c>
      <c r="C46">
        <v>18.8</v>
      </c>
      <c r="D46">
        <v>20.100000000000001</v>
      </c>
      <c r="E46">
        <v>19.8</v>
      </c>
      <c r="F46">
        <v>21</v>
      </c>
      <c r="G46">
        <v>21.4</v>
      </c>
      <c r="H46">
        <v>19.2</v>
      </c>
      <c r="I46">
        <v>19.8</v>
      </c>
    </row>
    <row r="47" spans="1:9" x14ac:dyDescent="0.25">
      <c r="A47">
        <v>45</v>
      </c>
      <c r="B47">
        <v>21.6</v>
      </c>
      <c r="C47">
        <v>18.8</v>
      </c>
      <c r="D47">
        <v>20.100000000000001</v>
      </c>
      <c r="E47">
        <v>19.8</v>
      </c>
      <c r="F47">
        <v>21.1</v>
      </c>
      <c r="G47">
        <v>21.4</v>
      </c>
      <c r="H47">
        <v>19.2</v>
      </c>
      <c r="I47">
        <v>19.8</v>
      </c>
    </row>
    <row r="48" spans="1:9" x14ac:dyDescent="0.25">
      <c r="A48">
        <v>46</v>
      </c>
      <c r="B48">
        <v>21.4</v>
      </c>
      <c r="C48">
        <v>18.8</v>
      </c>
      <c r="D48">
        <v>20.100000000000001</v>
      </c>
      <c r="E48">
        <v>19.899999999999999</v>
      </c>
      <c r="F48">
        <v>21.2</v>
      </c>
      <c r="G48">
        <v>21.4</v>
      </c>
      <c r="H48">
        <v>19.2</v>
      </c>
      <c r="I48">
        <v>19.399999999999999</v>
      </c>
    </row>
    <row r="49" spans="1:10" x14ac:dyDescent="0.25">
      <c r="A49">
        <v>47</v>
      </c>
      <c r="B49">
        <v>21.4</v>
      </c>
      <c r="C49">
        <v>18.7</v>
      </c>
      <c r="D49">
        <v>20</v>
      </c>
      <c r="E49">
        <v>19.899999999999999</v>
      </c>
      <c r="F49">
        <v>21.4</v>
      </c>
      <c r="G49">
        <v>21.5</v>
      </c>
      <c r="H49">
        <v>19.2</v>
      </c>
      <c r="I49">
        <v>19.399999999999999</v>
      </c>
    </row>
    <row r="50" spans="1:10" x14ac:dyDescent="0.25">
      <c r="A50">
        <v>48</v>
      </c>
      <c r="B50">
        <v>21.2</v>
      </c>
      <c r="C50">
        <v>18.7</v>
      </c>
      <c r="D50">
        <v>20.100000000000001</v>
      </c>
      <c r="E50">
        <v>19.899999999999999</v>
      </c>
      <c r="F50">
        <v>20.9</v>
      </c>
      <c r="G50">
        <v>21.1</v>
      </c>
      <c r="H50">
        <v>19</v>
      </c>
      <c r="I50">
        <v>19.7</v>
      </c>
    </row>
    <row r="51" spans="1:10" x14ac:dyDescent="0.25">
      <c r="A51">
        <v>49</v>
      </c>
      <c r="B51">
        <v>21.4</v>
      </c>
      <c r="C51">
        <v>18.8</v>
      </c>
      <c r="D51">
        <v>20.100000000000001</v>
      </c>
      <c r="E51">
        <v>19.8</v>
      </c>
      <c r="F51">
        <v>21.2</v>
      </c>
      <c r="G51">
        <v>21.2</v>
      </c>
      <c r="H51">
        <v>19</v>
      </c>
      <c r="I51">
        <v>19.7</v>
      </c>
    </row>
    <row r="52" spans="1:10" x14ac:dyDescent="0.25">
      <c r="A52">
        <v>50</v>
      </c>
      <c r="B52">
        <v>21.7</v>
      </c>
      <c r="C52">
        <v>18.8</v>
      </c>
      <c r="D52">
        <v>19.899999999999999</v>
      </c>
      <c r="E52">
        <v>19.8</v>
      </c>
      <c r="F52">
        <v>21.2</v>
      </c>
      <c r="G52">
        <v>21.5</v>
      </c>
      <c r="H52">
        <v>19.3</v>
      </c>
      <c r="I52">
        <v>19.399999999999999</v>
      </c>
    </row>
    <row r="53" spans="1:10" x14ac:dyDescent="0.25">
      <c r="A53" t="s">
        <v>19</v>
      </c>
      <c r="B53">
        <f>AVERAGE(B3:B52)</f>
        <v>21.458000000000006</v>
      </c>
      <c r="C53">
        <f t="shared" ref="C53:I53" si="0">AVERAGE(C3:C52)</f>
        <v>18.784000000000002</v>
      </c>
      <c r="D53">
        <f t="shared" si="0"/>
        <v>20.061999999999998</v>
      </c>
      <c r="E53">
        <f t="shared" si="0"/>
        <v>19.887999999999987</v>
      </c>
      <c r="F53">
        <f t="shared" si="0"/>
        <v>21.272000000000002</v>
      </c>
      <c r="G53">
        <f t="shared" si="0"/>
        <v>21.481999999999999</v>
      </c>
      <c r="H53">
        <f t="shared" si="0"/>
        <v>19.250000000000004</v>
      </c>
      <c r="I53">
        <f t="shared" si="0"/>
        <v>19.54999999999999</v>
      </c>
      <c r="J53">
        <f>AVERAGE(B53:I53)</f>
        <v>20.218249999999998</v>
      </c>
    </row>
    <row r="54" spans="1:10" x14ac:dyDescent="0.25">
      <c r="A54" t="s">
        <v>20</v>
      </c>
      <c r="B54">
        <f>MEDIAN(B3:B52)</f>
        <v>21.5</v>
      </c>
      <c r="C54">
        <f t="shared" ref="C54:I54" si="1">MEDIAN(C3:C52)</f>
        <v>18.8</v>
      </c>
      <c r="D54">
        <f t="shared" si="1"/>
        <v>20.05</v>
      </c>
      <c r="E54">
        <f t="shared" si="1"/>
        <v>19.899999999999999</v>
      </c>
      <c r="F54">
        <f t="shared" si="1"/>
        <v>21.2</v>
      </c>
      <c r="G54">
        <f t="shared" si="1"/>
        <v>21.5</v>
      </c>
      <c r="H54">
        <f t="shared" si="1"/>
        <v>19.3</v>
      </c>
      <c r="I54">
        <f t="shared" si="1"/>
        <v>19.5</v>
      </c>
      <c r="J54">
        <f>MEDIAN(B54:I54)</f>
        <v>19.975000000000001</v>
      </c>
    </row>
    <row r="55" spans="1:10" x14ac:dyDescent="0.25">
      <c r="A55" t="s">
        <v>21</v>
      </c>
      <c r="B55">
        <f>_xlfn.VAR.P(B3:B52)</f>
        <v>2.0436000000000124E-2</v>
      </c>
      <c r="C55">
        <f t="shared" ref="C55:I55" si="2">_xlfn.VAR.P(C3:C52)</f>
        <v>1.4543999999999975E-2</v>
      </c>
      <c r="D55">
        <f t="shared" si="2"/>
        <v>2.3556000000000112E-2</v>
      </c>
      <c r="E55">
        <f t="shared" si="2"/>
        <v>5.8559999999999455E-3</v>
      </c>
      <c r="F55">
        <f t="shared" si="2"/>
        <v>2.9215999999999891E-2</v>
      </c>
      <c r="G55">
        <f t="shared" si="2"/>
        <v>1.5476000000000158E-2</v>
      </c>
      <c r="H55">
        <f t="shared" si="2"/>
        <v>1.9699999999999981E-2</v>
      </c>
      <c r="I55">
        <f t="shared" si="2"/>
        <v>3.8500000000000069E-2</v>
      </c>
      <c r="J55">
        <f>_xlfn.VAR.P(B55:I55)</f>
        <v>8.5470631750000383E-5</v>
      </c>
    </row>
    <row r="56" spans="1:10" x14ac:dyDescent="0.25">
      <c r="A56" t="s">
        <v>22</v>
      </c>
      <c r="B56">
        <f>MIN(B3:B52)</f>
        <v>21.1</v>
      </c>
      <c r="C56">
        <f t="shared" ref="C56:I56" si="3">MIN(C3:C52)</f>
        <v>18.399999999999999</v>
      </c>
      <c r="D56">
        <f t="shared" si="3"/>
        <v>19.8</v>
      </c>
      <c r="E56">
        <f t="shared" si="3"/>
        <v>19.7</v>
      </c>
      <c r="F56">
        <f t="shared" si="3"/>
        <v>20.9</v>
      </c>
      <c r="G56">
        <f t="shared" si="3"/>
        <v>21.1</v>
      </c>
      <c r="H56">
        <f t="shared" si="3"/>
        <v>18.899999999999999</v>
      </c>
      <c r="I56">
        <f t="shared" si="3"/>
        <v>19.3</v>
      </c>
      <c r="J56">
        <f>MIN(B56:I56)</f>
        <v>18.399999999999999</v>
      </c>
    </row>
    <row r="57" spans="1:10" x14ac:dyDescent="0.25">
      <c r="A57" t="s">
        <v>23</v>
      </c>
      <c r="B57">
        <f>MAX(B3:B52)</f>
        <v>21.7</v>
      </c>
      <c r="C57">
        <f t="shared" ref="C57:I57" si="4">MAX(C3:C52)</f>
        <v>19</v>
      </c>
      <c r="D57">
        <f t="shared" si="4"/>
        <v>20.399999999999999</v>
      </c>
      <c r="E57">
        <f t="shared" si="4"/>
        <v>20</v>
      </c>
      <c r="F57">
        <f t="shared" si="4"/>
        <v>21.6</v>
      </c>
      <c r="G57">
        <f t="shared" si="4"/>
        <v>21.7</v>
      </c>
      <c r="H57">
        <f t="shared" si="4"/>
        <v>19.5</v>
      </c>
      <c r="I57">
        <f t="shared" si="4"/>
        <v>20</v>
      </c>
      <c r="J57">
        <f>MAX(B57:I57)</f>
        <v>21.7</v>
      </c>
    </row>
    <row r="58" spans="1:10" x14ac:dyDescent="0.25">
      <c r="A58" t="s">
        <v>4</v>
      </c>
      <c r="B58">
        <f>_xlfn.STDEV.P(B3:B52)</f>
        <v>0.14295453822806789</v>
      </c>
      <c r="C58">
        <f t="shared" ref="C58:I58" si="5">_xlfn.STDEV.P(C3:C52)</f>
        <v>0.12059850745345058</v>
      </c>
      <c r="D58">
        <f t="shared" si="5"/>
        <v>0.15347964034359773</v>
      </c>
      <c r="E58">
        <f t="shared" si="5"/>
        <v>7.6524505878835608E-2</v>
      </c>
      <c r="F58">
        <f t="shared" si="5"/>
        <v>0.17092688495377165</v>
      </c>
      <c r="G58">
        <f t="shared" si="5"/>
        <v>0.12440257232067252</v>
      </c>
      <c r="H58">
        <f t="shared" si="5"/>
        <v>0.14035668847618193</v>
      </c>
      <c r="I58">
        <f t="shared" si="5"/>
        <v>0.19621416870348601</v>
      </c>
      <c r="J58">
        <f>_xlfn.STDEV.P(B58:I58)</f>
        <v>3.3451784654907279E-2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8" width="4" bestFit="1" customWidth="1"/>
    <col min="9" max="9" width="4.710937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76</v>
      </c>
      <c r="D2">
        <v>225</v>
      </c>
      <c r="E2">
        <v>103</v>
      </c>
      <c r="F2">
        <v>102</v>
      </c>
      <c r="G2">
        <v>239</v>
      </c>
      <c r="H2">
        <v>127</v>
      </c>
      <c r="I2">
        <v>137</v>
      </c>
    </row>
    <row r="3" spans="1:9" x14ac:dyDescent="0.25">
      <c r="A3">
        <v>1</v>
      </c>
      <c r="B3">
        <v>0.5</v>
      </c>
      <c r="C3">
        <v>0.5</v>
      </c>
      <c r="D3">
        <v>0.5</v>
      </c>
      <c r="E3">
        <v>0.4</v>
      </c>
      <c r="F3">
        <v>0.9</v>
      </c>
      <c r="G3">
        <v>0.6</v>
      </c>
      <c r="H3">
        <v>0.6</v>
      </c>
      <c r="I3">
        <v>0.2</v>
      </c>
    </row>
    <row r="4" spans="1:9" x14ac:dyDescent="0.25">
      <c r="A4">
        <v>2</v>
      </c>
      <c r="B4">
        <v>0.6</v>
      </c>
      <c r="C4">
        <v>0.4</v>
      </c>
      <c r="D4">
        <v>0.2</v>
      </c>
      <c r="E4">
        <v>0.1</v>
      </c>
      <c r="F4">
        <v>0.7</v>
      </c>
      <c r="G4">
        <v>0.6</v>
      </c>
      <c r="H4">
        <v>0.6</v>
      </c>
      <c r="I4">
        <v>0.6</v>
      </c>
    </row>
    <row r="5" spans="1:9" x14ac:dyDescent="0.25">
      <c r="A5">
        <v>3</v>
      </c>
      <c r="B5">
        <v>0.4</v>
      </c>
      <c r="C5">
        <v>0.4</v>
      </c>
      <c r="D5">
        <v>0.4</v>
      </c>
      <c r="E5">
        <v>0.4</v>
      </c>
      <c r="F5">
        <v>1</v>
      </c>
      <c r="G5">
        <v>0.5</v>
      </c>
      <c r="H5">
        <v>0.5</v>
      </c>
      <c r="I5">
        <v>0.2</v>
      </c>
    </row>
    <row r="6" spans="1:9" x14ac:dyDescent="0.25">
      <c r="A6">
        <v>4</v>
      </c>
      <c r="B6">
        <v>0.5</v>
      </c>
      <c r="C6">
        <v>0.2</v>
      </c>
      <c r="D6">
        <v>0.4</v>
      </c>
      <c r="E6">
        <v>0.4</v>
      </c>
      <c r="F6">
        <v>0.9</v>
      </c>
      <c r="G6">
        <v>0.7</v>
      </c>
      <c r="H6">
        <v>0.6</v>
      </c>
      <c r="I6">
        <v>0.1</v>
      </c>
    </row>
    <row r="7" spans="1:9" x14ac:dyDescent="0.25">
      <c r="A7">
        <v>5</v>
      </c>
      <c r="B7">
        <v>0.6</v>
      </c>
      <c r="C7">
        <v>0.5</v>
      </c>
      <c r="D7">
        <v>0.2</v>
      </c>
      <c r="E7">
        <v>0.2</v>
      </c>
      <c r="F7">
        <v>1</v>
      </c>
      <c r="G7">
        <v>0.7</v>
      </c>
      <c r="H7">
        <v>0.6</v>
      </c>
      <c r="I7">
        <v>0.2</v>
      </c>
    </row>
    <row r="8" spans="1:9" x14ac:dyDescent="0.25">
      <c r="A8">
        <v>6</v>
      </c>
      <c r="B8">
        <v>0.5</v>
      </c>
      <c r="C8">
        <v>0.1</v>
      </c>
      <c r="D8">
        <v>0.5</v>
      </c>
      <c r="E8">
        <v>0.4</v>
      </c>
      <c r="F8">
        <v>0.9</v>
      </c>
      <c r="G8">
        <v>0.7</v>
      </c>
      <c r="H8">
        <v>0.6</v>
      </c>
      <c r="I8">
        <v>0.2</v>
      </c>
    </row>
    <row r="9" spans="1:9" x14ac:dyDescent="0.25">
      <c r="A9">
        <v>7</v>
      </c>
      <c r="B9">
        <v>0.6</v>
      </c>
      <c r="C9">
        <v>0.5</v>
      </c>
      <c r="D9">
        <v>0.4</v>
      </c>
      <c r="E9">
        <v>0.2</v>
      </c>
      <c r="F9">
        <v>0.6</v>
      </c>
      <c r="G9">
        <v>0.6</v>
      </c>
      <c r="H9">
        <v>0.7</v>
      </c>
      <c r="I9">
        <v>0.5</v>
      </c>
    </row>
    <row r="10" spans="1:9" x14ac:dyDescent="0.25">
      <c r="A10">
        <v>8</v>
      </c>
      <c r="B10">
        <v>0.5</v>
      </c>
      <c r="C10">
        <v>0.4</v>
      </c>
      <c r="D10">
        <v>0.6</v>
      </c>
      <c r="E10">
        <v>0.2</v>
      </c>
      <c r="F10">
        <v>1</v>
      </c>
      <c r="G10">
        <v>0.7</v>
      </c>
      <c r="H10">
        <v>0.9</v>
      </c>
      <c r="I10">
        <v>-0.1</v>
      </c>
    </row>
    <row r="11" spans="1:9" x14ac:dyDescent="0.25">
      <c r="A11">
        <v>9</v>
      </c>
      <c r="B11">
        <v>0.6</v>
      </c>
      <c r="C11">
        <v>0.4</v>
      </c>
      <c r="D11">
        <v>0.4</v>
      </c>
      <c r="E11">
        <v>0.2</v>
      </c>
      <c r="F11">
        <v>0.6</v>
      </c>
      <c r="G11">
        <v>0.6</v>
      </c>
      <c r="H11">
        <v>0.6</v>
      </c>
      <c r="I11">
        <v>0.6</v>
      </c>
    </row>
    <row r="12" spans="1:9" x14ac:dyDescent="0.25">
      <c r="A12">
        <v>10</v>
      </c>
      <c r="B12">
        <v>0.4</v>
      </c>
      <c r="C12">
        <v>0.5</v>
      </c>
      <c r="D12">
        <v>0.6</v>
      </c>
      <c r="E12">
        <v>0.2</v>
      </c>
      <c r="F12">
        <v>0.6</v>
      </c>
      <c r="G12">
        <v>0.5</v>
      </c>
      <c r="H12">
        <v>0.6</v>
      </c>
      <c r="I12">
        <v>0.7</v>
      </c>
    </row>
    <row r="13" spans="1:9" x14ac:dyDescent="0.25">
      <c r="A13">
        <v>11</v>
      </c>
      <c r="B13">
        <v>0.6</v>
      </c>
      <c r="C13">
        <v>0.2</v>
      </c>
      <c r="D13">
        <v>0.4</v>
      </c>
      <c r="E13">
        <v>0.4</v>
      </c>
      <c r="F13">
        <v>0.9</v>
      </c>
      <c r="G13">
        <v>0.7</v>
      </c>
      <c r="H13">
        <v>0.7</v>
      </c>
      <c r="I13">
        <v>0.2</v>
      </c>
    </row>
    <row r="14" spans="1:9" x14ac:dyDescent="0.25">
      <c r="A14">
        <v>12</v>
      </c>
      <c r="B14">
        <v>0.5</v>
      </c>
      <c r="C14">
        <v>0.5</v>
      </c>
      <c r="D14">
        <v>0.2</v>
      </c>
      <c r="E14">
        <v>0.1</v>
      </c>
      <c r="F14">
        <v>0.9</v>
      </c>
      <c r="G14">
        <v>0.7</v>
      </c>
      <c r="H14">
        <v>0.6</v>
      </c>
      <c r="I14">
        <v>0.6</v>
      </c>
    </row>
    <row r="15" spans="1:9" x14ac:dyDescent="0.25">
      <c r="A15">
        <v>13</v>
      </c>
      <c r="B15">
        <v>0.5</v>
      </c>
      <c r="C15">
        <v>0.2</v>
      </c>
      <c r="D15">
        <v>0.6</v>
      </c>
      <c r="E15">
        <v>0.4</v>
      </c>
      <c r="F15">
        <v>0.7</v>
      </c>
      <c r="G15">
        <v>0.7</v>
      </c>
      <c r="H15">
        <v>0.6</v>
      </c>
      <c r="I15">
        <v>0.2</v>
      </c>
    </row>
    <row r="16" spans="1:9" x14ac:dyDescent="0.25">
      <c r="A16">
        <v>14</v>
      </c>
      <c r="B16">
        <v>0.6</v>
      </c>
      <c r="C16">
        <v>0.4</v>
      </c>
      <c r="D16">
        <v>0.5</v>
      </c>
      <c r="E16">
        <v>0.1</v>
      </c>
      <c r="F16">
        <v>0.7</v>
      </c>
      <c r="G16">
        <v>0.7</v>
      </c>
      <c r="H16">
        <v>0.7</v>
      </c>
      <c r="I16">
        <v>0.5</v>
      </c>
    </row>
    <row r="17" spans="1:9" x14ac:dyDescent="0.25">
      <c r="A17">
        <v>15</v>
      </c>
      <c r="B17">
        <v>0.5</v>
      </c>
      <c r="C17">
        <v>0.5</v>
      </c>
      <c r="D17">
        <v>0.4</v>
      </c>
      <c r="E17">
        <v>0.1</v>
      </c>
      <c r="F17">
        <v>0.7</v>
      </c>
      <c r="G17">
        <v>0.6</v>
      </c>
      <c r="H17">
        <v>0.6</v>
      </c>
      <c r="I17">
        <v>0.6</v>
      </c>
    </row>
    <row r="18" spans="1:9" x14ac:dyDescent="0.25">
      <c r="A18">
        <v>16</v>
      </c>
      <c r="B18">
        <v>0.6</v>
      </c>
      <c r="C18">
        <v>0.5</v>
      </c>
      <c r="D18">
        <v>0.4</v>
      </c>
      <c r="E18">
        <v>0.2</v>
      </c>
      <c r="F18">
        <v>1</v>
      </c>
      <c r="G18">
        <v>0.6</v>
      </c>
      <c r="H18">
        <v>0.7</v>
      </c>
      <c r="I18">
        <v>0.4</v>
      </c>
    </row>
    <row r="19" spans="1:9" x14ac:dyDescent="0.25">
      <c r="A19">
        <v>17</v>
      </c>
      <c r="B19">
        <v>0.5</v>
      </c>
      <c r="C19">
        <v>0.4</v>
      </c>
      <c r="D19">
        <v>0.2</v>
      </c>
      <c r="E19">
        <v>0.5</v>
      </c>
      <c r="F19">
        <v>0.9</v>
      </c>
      <c r="G19">
        <v>0.6</v>
      </c>
      <c r="H19">
        <v>0.5</v>
      </c>
      <c r="I19">
        <v>0.2</v>
      </c>
    </row>
    <row r="20" spans="1:9" x14ac:dyDescent="0.25">
      <c r="A20">
        <v>18</v>
      </c>
      <c r="B20">
        <v>0.5</v>
      </c>
      <c r="C20">
        <v>0.6</v>
      </c>
      <c r="D20">
        <v>0.4</v>
      </c>
      <c r="E20">
        <v>0.4</v>
      </c>
      <c r="F20">
        <v>0.9</v>
      </c>
      <c r="G20">
        <v>0.5</v>
      </c>
      <c r="H20">
        <v>0.5</v>
      </c>
      <c r="I20">
        <v>0.2</v>
      </c>
    </row>
    <row r="21" spans="1:9" x14ac:dyDescent="0.25">
      <c r="A21">
        <v>19</v>
      </c>
      <c r="B21">
        <v>0.5</v>
      </c>
      <c r="C21">
        <v>0.5</v>
      </c>
      <c r="D21">
        <v>0.4</v>
      </c>
      <c r="E21">
        <v>0.1</v>
      </c>
      <c r="F21">
        <v>0.7</v>
      </c>
      <c r="G21">
        <v>0.7</v>
      </c>
      <c r="H21">
        <v>0.7</v>
      </c>
      <c r="I21">
        <v>0.7</v>
      </c>
    </row>
    <row r="22" spans="1:9" x14ac:dyDescent="0.25">
      <c r="A22">
        <v>20</v>
      </c>
      <c r="B22">
        <v>0.4</v>
      </c>
      <c r="C22">
        <v>0.4</v>
      </c>
      <c r="D22">
        <v>0.4</v>
      </c>
      <c r="E22">
        <v>0.4</v>
      </c>
      <c r="F22">
        <v>1</v>
      </c>
      <c r="G22">
        <v>0.7</v>
      </c>
      <c r="H22">
        <v>0.5</v>
      </c>
      <c r="I22">
        <v>0.2</v>
      </c>
    </row>
    <row r="23" spans="1:9" x14ac:dyDescent="0.25">
      <c r="A23">
        <v>21</v>
      </c>
      <c r="B23">
        <v>0.4</v>
      </c>
      <c r="C23">
        <v>0.4</v>
      </c>
      <c r="D23">
        <v>0.5</v>
      </c>
      <c r="E23">
        <v>0.4</v>
      </c>
      <c r="F23">
        <v>0.9</v>
      </c>
      <c r="G23">
        <v>0.6</v>
      </c>
      <c r="H23">
        <v>0.6</v>
      </c>
      <c r="I23">
        <v>0</v>
      </c>
    </row>
    <row r="24" spans="1:9" x14ac:dyDescent="0.25">
      <c r="A24">
        <v>22</v>
      </c>
      <c r="B24">
        <v>0.6</v>
      </c>
      <c r="C24">
        <v>0.4</v>
      </c>
      <c r="D24">
        <v>0.5</v>
      </c>
      <c r="E24">
        <v>0.2</v>
      </c>
      <c r="F24">
        <v>0.7</v>
      </c>
      <c r="G24">
        <v>0.7</v>
      </c>
      <c r="H24">
        <v>0.6</v>
      </c>
      <c r="I24">
        <v>0.4</v>
      </c>
    </row>
    <row r="25" spans="1:9" x14ac:dyDescent="0.25">
      <c r="A25">
        <v>23</v>
      </c>
      <c r="B25">
        <v>0.7</v>
      </c>
      <c r="C25">
        <v>0.4</v>
      </c>
      <c r="D25">
        <v>0.4</v>
      </c>
      <c r="E25">
        <v>0.4</v>
      </c>
      <c r="F25">
        <v>0.6</v>
      </c>
      <c r="G25">
        <v>0.5</v>
      </c>
      <c r="H25">
        <v>0.6</v>
      </c>
      <c r="I25">
        <v>0.4</v>
      </c>
    </row>
    <row r="26" spans="1:9" x14ac:dyDescent="0.25">
      <c r="A26">
        <v>24</v>
      </c>
      <c r="B26">
        <v>0.6</v>
      </c>
      <c r="C26">
        <v>0.6</v>
      </c>
      <c r="D26">
        <v>0.6</v>
      </c>
      <c r="E26">
        <v>0.4</v>
      </c>
      <c r="F26">
        <v>1</v>
      </c>
      <c r="G26">
        <v>0.6</v>
      </c>
      <c r="H26">
        <v>0.6</v>
      </c>
      <c r="I26">
        <v>-0.1</v>
      </c>
    </row>
    <row r="27" spans="1:9" x14ac:dyDescent="0.25">
      <c r="A27">
        <v>25</v>
      </c>
      <c r="B27">
        <v>0.4</v>
      </c>
      <c r="C27">
        <v>0.2</v>
      </c>
      <c r="D27">
        <v>0.5</v>
      </c>
      <c r="E27">
        <v>0.4</v>
      </c>
      <c r="F27">
        <v>0.6</v>
      </c>
      <c r="G27">
        <v>0.6</v>
      </c>
      <c r="H27">
        <v>0.5</v>
      </c>
      <c r="I27">
        <v>0.1</v>
      </c>
    </row>
    <row r="28" spans="1:9" x14ac:dyDescent="0.25">
      <c r="A28">
        <v>26</v>
      </c>
      <c r="B28">
        <v>0.6</v>
      </c>
      <c r="C28">
        <v>0.5</v>
      </c>
      <c r="D28">
        <v>0.6</v>
      </c>
      <c r="E28">
        <v>0.2</v>
      </c>
      <c r="F28">
        <v>0.7</v>
      </c>
      <c r="G28">
        <v>0.6</v>
      </c>
      <c r="H28">
        <v>0.7</v>
      </c>
      <c r="I28">
        <v>0.1</v>
      </c>
    </row>
    <row r="29" spans="1:9" x14ac:dyDescent="0.25">
      <c r="A29">
        <v>27</v>
      </c>
      <c r="B29">
        <v>0.2</v>
      </c>
      <c r="C29">
        <v>0.4</v>
      </c>
      <c r="D29">
        <v>0.6</v>
      </c>
      <c r="E29">
        <v>0.4</v>
      </c>
      <c r="F29">
        <v>0.9</v>
      </c>
      <c r="G29">
        <v>0.6</v>
      </c>
      <c r="H29">
        <v>0.4</v>
      </c>
      <c r="I29">
        <v>0.1</v>
      </c>
    </row>
    <row r="30" spans="1:9" x14ac:dyDescent="0.25">
      <c r="A30">
        <v>28</v>
      </c>
      <c r="B30">
        <v>0.2</v>
      </c>
      <c r="C30">
        <v>0.1</v>
      </c>
      <c r="D30">
        <v>0.4</v>
      </c>
      <c r="E30">
        <v>0.4</v>
      </c>
      <c r="F30">
        <v>0.6</v>
      </c>
      <c r="G30">
        <v>0.6</v>
      </c>
      <c r="H30">
        <v>0.4</v>
      </c>
      <c r="I30">
        <v>0.5</v>
      </c>
    </row>
    <row r="31" spans="1:9" x14ac:dyDescent="0.25">
      <c r="A31">
        <v>29</v>
      </c>
      <c r="B31">
        <v>0.5</v>
      </c>
      <c r="C31">
        <v>0.4</v>
      </c>
      <c r="D31">
        <v>0.5</v>
      </c>
      <c r="E31">
        <v>0.1</v>
      </c>
      <c r="F31">
        <v>0.6</v>
      </c>
      <c r="G31">
        <v>0.7</v>
      </c>
      <c r="H31">
        <v>0.6</v>
      </c>
      <c r="I31">
        <v>0.5</v>
      </c>
    </row>
    <row r="32" spans="1:9" x14ac:dyDescent="0.25">
      <c r="A32">
        <v>30</v>
      </c>
      <c r="B32">
        <v>0.6</v>
      </c>
      <c r="C32">
        <v>0.4</v>
      </c>
      <c r="D32">
        <v>0.4</v>
      </c>
      <c r="E32">
        <v>0.4</v>
      </c>
      <c r="F32">
        <v>0.6</v>
      </c>
      <c r="G32">
        <v>0.5</v>
      </c>
      <c r="H32">
        <v>0.6</v>
      </c>
      <c r="I32">
        <v>0.4</v>
      </c>
    </row>
    <row r="33" spans="1:9" x14ac:dyDescent="0.25">
      <c r="A33">
        <v>31</v>
      </c>
      <c r="B33">
        <v>0.4</v>
      </c>
      <c r="C33">
        <v>0.2</v>
      </c>
      <c r="D33">
        <v>0.5</v>
      </c>
      <c r="E33">
        <v>0.4</v>
      </c>
      <c r="F33">
        <v>1.1000000000000001</v>
      </c>
      <c r="G33">
        <v>0.6</v>
      </c>
      <c r="H33">
        <v>0.5</v>
      </c>
      <c r="I33">
        <v>0.2</v>
      </c>
    </row>
    <row r="34" spans="1:9" x14ac:dyDescent="0.25">
      <c r="A34">
        <v>32</v>
      </c>
      <c r="B34">
        <v>0.6</v>
      </c>
      <c r="C34">
        <v>0.4</v>
      </c>
      <c r="D34">
        <v>0.1</v>
      </c>
      <c r="E34">
        <v>0.4</v>
      </c>
      <c r="F34">
        <v>0.9</v>
      </c>
      <c r="G34">
        <v>0.7</v>
      </c>
      <c r="H34">
        <v>0.6</v>
      </c>
      <c r="I34">
        <v>0.2</v>
      </c>
    </row>
    <row r="35" spans="1:9" x14ac:dyDescent="0.25">
      <c r="A35">
        <v>33</v>
      </c>
      <c r="B35">
        <v>0.6</v>
      </c>
      <c r="C35">
        <v>0.4</v>
      </c>
      <c r="D35">
        <v>0.4</v>
      </c>
      <c r="E35">
        <v>0.4</v>
      </c>
      <c r="F35">
        <v>0.9</v>
      </c>
      <c r="G35">
        <v>0.5</v>
      </c>
      <c r="H35">
        <v>0.6</v>
      </c>
      <c r="I35">
        <v>0.4</v>
      </c>
    </row>
    <row r="36" spans="1:9" x14ac:dyDescent="0.25">
      <c r="A36">
        <v>34</v>
      </c>
      <c r="B36">
        <v>0.4</v>
      </c>
      <c r="C36">
        <v>0.4</v>
      </c>
      <c r="D36">
        <v>0.5</v>
      </c>
      <c r="E36">
        <v>0.4</v>
      </c>
      <c r="F36">
        <v>0.7</v>
      </c>
      <c r="G36">
        <v>0.6</v>
      </c>
      <c r="H36">
        <v>0.4</v>
      </c>
      <c r="I36">
        <v>0.1</v>
      </c>
    </row>
    <row r="37" spans="1:9" x14ac:dyDescent="0.25">
      <c r="A37">
        <v>35</v>
      </c>
      <c r="B37">
        <v>0.4</v>
      </c>
      <c r="C37">
        <v>0.5</v>
      </c>
      <c r="D37">
        <v>0.5</v>
      </c>
      <c r="E37">
        <v>0.5</v>
      </c>
      <c r="F37">
        <v>0.7</v>
      </c>
      <c r="G37">
        <v>0.5</v>
      </c>
      <c r="H37">
        <v>0.5</v>
      </c>
      <c r="I37">
        <v>0</v>
      </c>
    </row>
    <row r="38" spans="1:9" x14ac:dyDescent="0.25">
      <c r="A38">
        <v>36</v>
      </c>
      <c r="B38">
        <v>0.6</v>
      </c>
      <c r="C38">
        <v>0.2</v>
      </c>
      <c r="D38">
        <v>0.4</v>
      </c>
      <c r="E38">
        <v>0.4</v>
      </c>
      <c r="F38">
        <v>0.9</v>
      </c>
      <c r="G38">
        <v>0.7</v>
      </c>
      <c r="H38">
        <v>0.7</v>
      </c>
      <c r="I38">
        <v>-0.2</v>
      </c>
    </row>
    <row r="39" spans="1:9" x14ac:dyDescent="0.25">
      <c r="A39">
        <v>37</v>
      </c>
      <c r="B39">
        <v>0.5</v>
      </c>
      <c r="C39">
        <v>0.2</v>
      </c>
      <c r="D39">
        <v>0.2</v>
      </c>
      <c r="E39">
        <v>0.2</v>
      </c>
      <c r="F39">
        <v>1</v>
      </c>
      <c r="G39">
        <v>0.7</v>
      </c>
      <c r="H39">
        <v>0.5</v>
      </c>
      <c r="I39">
        <v>0.4</v>
      </c>
    </row>
    <row r="40" spans="1:9" x14ac:dyDescent="0.25">
      <c r="A40">
        <v>38</v>
      </c>
      <c r="B40">
        <v>0.5</v>
      </c>
      <c r="C40">
        <v>0.4</v>
      </c>
      <c r="D40">
        <v>0.4</v>
      </c>
      <c r="E40">
        <v>0.4</v>
      </c>
      <c r="F40">
        <v>0.9</v>
      </c>
      <c r="G40">
        <v>0.6</v>
      </c>
      <c r="H40">
        <v>0.5</v>
      </c>
      <c r="I40">
        <v>0</v>
      </c>
    </row>
    <row r="41" spans="1:9" x14ac:dyDescent="0.25">
      <c r="A41">
        <v>39</v>
      </c>
      <c r="B41">
        <v>0.4</v>
      </c>
      <c r="C41">
        <v>0.4</v>
      </c>
      <c r="D41">
        <v>0.7</v>
      </c>
      <c r="E41">
        <v>0.4</v>
      </c>
      <c r="F41">
        <v>0.7</v>
      </c>
      <c r="G41">
        <v>0.6</v>
      </c>
      <c r="H41">
        <v>0.5</v>
      </c>
      <c r="I41">
        <v>0</v>
      </c>
    </row>
    <row r="42" spans="1:9" x14ac:dyDescent="0.25">
      <c r="A42">
        <v>40</v>
      </c>
      <c r="B42">
        <v>0.5</v>
      </c>
      <c r="C42">
        <v>0.1</v>
      </c>
      <c r="D42">
        <v>0.5</v>
      </c>
      <c r="E42">
        <v>0.4</v>
      </c>
      <c r="F42">
        <v>0.7</v>
      </c>
      <c r="G42">
        <v>0.7</v>
      </c>
      <c r="H42">
        <v>0.6</v>
      </c>
      <c r="I42">
        <v>-0.1</v>
      </c>
    </row>
    <row r="43" spans="1:9" x14ac:dyDescent="0.25">
      <c r="A43">
        <v>41</v>
      </c>
      <c r="B43">
        <v>0.4</v>
      </c>
      <c r="C43">
        <v>0.4</v>
      </c>
      <c r="D43">
        <v>0.5</v>
      </c>
      <c r="E43">
        <v>0.4</v>
      </c>
      <c r="F43">
        <v>0.9</v>
      </c>
      <c r="G43">
        <v>0.6</v>
      </c>
      <c r="H43">
        <v>0.4</v>
      </c>
      <c r="I43">
        <v>0</v>
      </c>
    </row>
    <row r="44" spans="1:9" x14ac:dyDescent="0.25">
      <c r="A44">
        <v>42</v>
      </c>
      <c r="B44">
        <v>0.6</v>
      </c>
      <c r="C44">
        <v>0.4</v>
      </c>
      <c r="D44">
        <v>0.4</v>
      </c>
      <c r="E44">
        <v>0.4</v>
      </c>
      <c r="F44">
        <v>0.9</v>
      </c>
      <c r="G44">
        <v>0.5</v>
      </c>
      <c r="H44">
        <v>0.5</v>
      </c>
      <c r="I44">
        <v>0.2</v>
      </c>
    </row>
    <row r="45" spans="1:9" x14ac:dyDescent="0.25">
      <c r="A45">
        <v>43</v>
      </c>
      <c r="B45">
        <v>0.4</v>
      </c>
      <c r="C45">
        <v>0.1</v>
      </c>
      <c r="D45">
        <v>0.4</v>
      </c>
      <c r="E45">
        <v>0.2</v>
      </c>
      <c r="F45">
        <v>0.7</v>
      </c>
      <c r="G45">
        <v>0.6</v>
      </c>
      <c r="H45">
        <v>0.6</v>
      </c>
      <c r="I45">
        <v>0.2</v>
      </c>
    </row>
    <row r="46" spans="1:9" x14ac:dyDescent="0.25">
      <c r="A46">
        <v>44</v>
      </c>
      <c r="B46">
        <v>0.5</v>
      </c>
      <c r="C46">
        <v>0.4</v>
      </c>
      <c r="D46">
        <v>0.6</v>
      </c>
      <c r="E46">
        <v>0.2</v>
      </c>
      <c r="F46">
        <v>0.6</v>
      </c>
      <c r="G46">
        <v>0.6</v>
      </c>
      <c r="H46">
        <v>0.6</v>
      </c>
      <c r="I46">
        <v>0.1</v>
      </c>
    </row>
    <row r="47" spans="1:9" x14ac:dyDescent="0.25">
      <c r="A47">
        <v>45</v>
      </c>
      <c r="B47">
        <v>0.5</v>
      </c>
      <c r="C47">
        <v>0.4</v>
      </c>
      <c r="D47">
        <v>0.2</v>
      </c>
      <c r="E47">
        <v>0.2</v>
      </c>
      <c r="F47">
        <v>0.7</v>
      </c>
      <c r="G47">
        <v>0.5</v>
      </c>
      <c r="H47">
        <v>0.6</v>
      </c>
      <c r="I47">
        <v>0.2</v>
      </c>
    </row>
    <row r="48" spans="1:9" x14ac:dyDescent="0.25">
      <c r="A48">
        <v>46</v>
      </c>
      <c r="B48">
        <v>0.4</v>
      </c>
      <c r="C48">
        <v>0.5</v>
      </c>
      <c r="D48">
        <v>0.5</v>
      </c>
      <c r="E48">
        <v>0.2</v>
      </c>
      <c r="F48">
        <v>0.7</v>
      </c>
      <c r="G48">
        <v>0.5</v>
      </c>
      <c r="H48">
        <v>0.5</v>
      </c>
      <c r="I48">
        <v>0.1</v>
      </c>
    </row>
    <row r="49" spans="1:10" x14ac:dyDescent="0.25">
      <c r="A49">
        <v>47</v>
      </c>
      <c r="B49">
        <v>0.6</v>
      </c>
      <c r="C49">
        <v>0.2</v>
      </c>
      <c r="D49">
        <v>0.4</v>
      </c>
      <c r="E49">
        <v>0.2</v>
      </c>
      <c r="F49">
        <v>0.9</v>
      </c>
      <c r="G49">
        <v>0.7</v>
      </c>
      <c r="H49">
        <v>0.6</v>
      </c>
      <c r="I49">
        <v>0.1</v>
      </c>
    </row>
    <row r="50" spans="1:10" x14ac:dyDescent="0.25">
      <c r="A50">
        <v>48</v>
      </c>
      <c r="B50">
        <v>0.4</v>
      </c>
      <c r="C50">
        <v>0.1</v>
      </c>
      <c r="D50">
        <v>0.6</v>
      </c>
      <c r="E50">
        <v>0.4</v>
      </c>
      <c r="F50">
        <v>0.7</v>
      </c>
      <c r="G50">
        <v>0.6</v>
      </c>
      <c r="H50">
        <v>0.4</v>
      </c>
      <c r="I50">
        <v>0</v>
      </c>
    </row>
    <row r="51" spans="1:10" x14ac:dyDescent="0.25">
      <c r="A51">
        <v>49</v>
      </c>
      <c r="B51">
        <v>0.5</v>
      </c>
      <c r="C51">
        <v>0.4</v>
      </c>
      <c r="D51">
        <v>0.5</v>
      </c>
      <c r="E51">
        <v>0.1</v>
      </c>
      <c r="F51">
        <v>0.7</v>
      </c>
      <c r="G51">
        <v>0.7</v>
      </c>
      <c r="H51">
        <v>0.6</v>
      </c>
      <c r="I51">
        <v>0.2</v>
      </c>
    </row>
    <row r="52" spans="1:10" x14ac:dyDescent="0.25">
      <c r="A52">
        <v>50</v>
      </c>
      <c r="B52">
        <v>0.5</v>
      </c>
      <c r="C52">
        <v>0.4</v>
      </c>
      <c r="D52">
        <v>0.5</v>
      </c>
      <c r="E52">
        <v>0.1</v>
      </c>
      <c r="F52">
        <v>0.9</v>
      </c>
      <c r="G52">
        <v>0.7</v>
      </c>
      <c r="H52">
        <v>0.7</v>
      </c>
      <c r="I52">
        <v>0</v>
      </c>
    </row>
    <row r="53" spans="1:10" x14ac:dyDescent="0.25">
      <c r="A53" t="s">
        <v>19</v>
      </c>
      <c r="B53">
        <f>AVERAGE(B3:B52)</f>
        <v>0.49799999999999989</v>
      </c>
      <c r="C53">
        <f t="shared" ref="C53:I53" si="0">AVERAGE(C3:C52)</f>
        <v>0.36799999999999988</v>
      </c>
      <c r="D53">
        <f t="shared" si="0"/>
        <v>0.43799999999999994</v>
      </c>
      <c r="E53">
        <f t="shared" si="0"/>
        <v>0.30000000000000004</v>
      </c>
      <c r="F53">
        <f t="shared" si="0"/>
        <v>0.80000000000000016</v>
      </c>
      <c r="G53">
        <f t="shared" si="0"/>
        <v>0.61799999999999999</v>
      </c>
      <c r="H53">
        <f t="shared" si="0"/>
        <v>0.57800000000000007</v>
      </c>
      <c r="I53">
        <f t="shared" si="0"/>
        <v>0.22999999999999995</v>
      </c>
      <c r="J53">
        <f>AVERAGE(B53:I53)</f>
        <v>0.47874999999999995</v>
      </c>
    </row>
    <row r="54" spans="1:10" x14ac:dyDescent="0.25">
      <c r="A54" t="s">
        <v>20</v>
      </c>
      <c r="B54">
        <f>MEDIAN(B3:B52)</f>
        <v>0.5</v>
      </c>
      <c r="C54">
        <f t="shared" ref="C54:I54" si="1">MEDIAN(C3:C52)</f>
        <v>0.4</v>
      </c>
      <c r="D54">
        <f t="shared" si="1"/>
        <v>0.4</v>
      </c>
      <c r="E54">
        <f t="shared" si="1"/>
        <v>0.4</v>
      </c>
      <c r="F54">
        <f t="shared" si="1"/>
        <v>0.8</v>
      </c>
      <c r="G54">
        <f t="shared" si="1"/>
        <v>0.6</v>
      </c>
      <c r="H54">
        <f t="shared" si="1"/>
        <v>0.6</v>
      </c>
      <c r="I54">
        <f t="shared" si="1"/>
        <v>0.2</v>
      </c>
      <c r="J54">
        <f>MEDIAN(B54:I54)</f>
        <v>0.45</v>
      </c>
    </row>
    <row r="55" spans="1:10" x14ac:dyDescent="0.25">
      <c r="A55" t="s">
        <v>21</v>
      </c>
      <c r="B55">
        <f>_xlfn.VAR.P(B3:B52)</f>
        <v>1.0196000000000094E-2</v>
      </c>
      <c r="C55">
        <f t="shared" ref="C55:I55" si="2">_xlfn.VAR.P(C3:C52)</f>
        <v>1.8176000000000112E-2</v>
      </c>
      <c r="D55">
        <f t="shared" si="2"/>
        <v>1.6356000000000016E-2</v>
      </c>
      <c r="E55">
        <f t="shared" si="2"/>
        <v>1.6000000000000021E-2</v>
      </c>
      <c r="F55">
        <f t="shared" si="2"/>
        <v>2.1199999999999455E-2</v>
      </c>
      <c r="G55">
        <f t="shared" si="2"/>
        <v>5.4759999999997493E-3</v>
      </c>
      <c r="H55">
        <f t="shared" si="2"/>
        <v>9.3159999999998487E-3</v>
      </c>
      <c r="I55">
        <f t="shared" si="2"/>
        <v>4.9699999999999987E-2</v>
      </c>
      <c r="J55">
        <f>_xlfn.VAR.P(B55:I55)</f>
        <v>1.642870637500005E-4</v>
      </c>
    </row>
    <row r="56" spans="1:10" x14ac:dyDescent="0.25">
      <c r="A56" t="s">
        <v>22</v>
      </c>
      <c r="B56">
        <f>MIN(B3:B52)</f>
        <v>0.2</v>
      </c>
      <c r="C56">
        <f t="shared" ref="C56:I56" si="3">MIN(C3:C52)</f>
        <v>0.1</v>
      </c>
      <c r="D56">
        <f t="shared" si="3"/>
        <v>0.1</v>
      </c>
      <c r="E56">
        <f t="shared" si="3"/>
        <v>0.1</v>
      </c>
      <c r="F56">
        <f t="shared" si="3"/>
        <v>0.6</v>
      </c>
      <c r="G56">
        <f t="shared" si="3"/>
        <v>0.5</v>
      </c>
      <c r="H56">
        <f t="shared" si="3"/>
        <v>0.4</v>
      </c>
      <c r="I56">
        <f t="shared" si="3"/>
        <v>-0.2</v>
      </c>
      <c r="J56">
        <f>MIN(B56:I56)</f>
        <v>-0.2</v>
      </c>
    </row>
    <row r="57" spans="1:10" x14ac:dyDescent="0.25">
      <c r="A57" t="s">
        <v>23</v>
      </c>
      <c r="B57">
        <f>MAX(B3:B52)</f>
        <v>0.7</v>
      </c>
      <c r="C57">
        <f t="shared" ref="C57:I57" si="4">MAX(C3:C52)</f>
        <v>0.6</v>
      </c>
      <c r="D57">
        <f t="shared" si="4"/>
        <v>0.7</v>
      </c>
      <c r="E57">
        <f t="shared" si="4"/>
        <v>0.5</v>
      </c>
      <c r="F57">
        <f t="shared" si="4"/>
        <v>1.1000000000000001</v>
      </c>
      <c r="G57">
        <f t="shared" si="4"/>
        <v>0.7</v>
      </c>
      <c r="H57">
        <f t="shared" si="4"/>
        <v>0.9</v>
      </c>
      <c r="I57">
        <f t="shared" si="4"/>
        <v>0.7</v>
      </c>
      <c r="J57">
        <f>MAX(B57:I57)</f>
        <v>1.1000000000000001</v>
      </c>
    </row>
    <row r="58" spans="1:10" x14ac:dyDescent="0.25">
      <c r="A58" t="s">
        <v>4</v>
      </c>
      <c r="B58">
        <f>_xlfn.STDEV.P(B3:B52)</f>
        <v>0.10097524449091516</v>
      </c>
      <c r="C58">
        <f t="shared" ref="C58:I58" si="5">_xlfn.STDEV.P(C3:C52)</f>
        <v>0.13481839637082216</v>
      </c>
      <c r="D58">
        <f t="shared" si="5"/>
        <v>0.1278905782299854</v>
      </c>
      <c r="E58">
        <f t="shared" si="5"/>
        <v>0.12649110640673525</v>
      </c>
      <c r="F58">
        <f t="shared" si="5"/>
        <v>0.14560219778560848</v>
      </c>
      <c r="G58">
        <f t="shared" si="5"/>
        <v>7.3999999999998303E-2</v>
      </c>
      <c r="H58">
        <f t="shared" si="5"/>
        <v>9.6519428096108445E-2</v>
      </c>
      <c r="I58">
        <f t="shared" si="5"/>
        <v>0.22293496809607952</v>
      </c>
      <c r="J58">
        <f>_xlfn.STDEV.P(B58:I58)</f>
        <v>4.1840780034857798E-2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76</v>
      </c>
      <c r="D2">
        <v>225</v>
      </c>
      <c r="E2">
        <v>103</v>
      </c>
      <c r="F2">
        <v>102</v>
      </c>
      <c r="G2">
        <v>239</v>
      </c>
      <c r="H2">
        <v>127</v>
      </c>
      <c r="I2">
        <v>137</v>
      </c>
    </row>
    <row r="3" spans="1:9" x14ac:dyDescent="0.25">
      <c r="A3">
        <v>1</v>
      </c>
      <c r="B3">
        <v>21.9</v>
      </c>
      <c r="C3">
        <v>19.3</v>
      </c>
      <c r="D3">
        <v>20</v>
      </c>
      <c r="E3">
        <v>19.5</v>
      </c>
      <c r="F3">
        <v>21.1</v>
      </c>
      <c r="G3">
        <v>21.1</v>
      </c>
      <c r="H3">
        <v>20.5</v>
      </c>
      <c r="I3">
        <v>17.899999999999999</v>
      </c>
    </row>
    <row r="4" spans="1:9" x14ac:dyDescent="0.25">
      <c r="A4">
        <v>2</v>
      </c>
      <c r="B4">
        <v>22.1</v>
      </c>
      <c r="C4">
        <v>19.3</v>
      </c>
      <c r="D4">
        <v>20.100000000000001</v>
      </c>
      <c r="E4">
        <v>19.7</v>
      </c>
      <c r="F4">
        <v>21.2</v>
      </c>
      <c r="G4">
        <v>21.2</v>
      </c>
      <c r="H4">
        <v>20.5</v>
      </c>
      <c r="I4">
        <v>18.100000000000001</v>
      </c>
    </row>
    <row r="5" spans="1:9" x14ac:dyDescent="0.25">
      <c r="A5">
        <v>3</v>
      </c>
      <c r="B5">
        <v>22.1</v>
      </c>
      <c r="C5">
        <v>19</v>
      </c>
      <c r="D5">
        <v>20</v>
      </c>
      <c r="E5">
        <v>19.8</v>
      </c>
      <c r="F5">
        <v>21.2</v>
      </c>
      <c r="G5">
        <v>21.2</v>
      </c>
      <c r="H5">
        <v>20.5</v>
      </c>
      <c r="I5">
        <v>17.7</v>
      </c>
    </row>
    <row r="6" spans="1:9" x14ac:dyDescent="0.25">
      <c r="A6">
        <v>4</v>
      </c>
      <c r="B6">
        <v>22</v>
      </c>
      <c r="C6">
        <v>19</v>
      </c>
      <c r="D6">
        <v>19.899999999999999</v>
      </c>
      <c r="E6">
        <v>19.7</v>
      </c>
      <c r="F6">
        <v>21.2</v>
      </c>
      <c r="G6">
        <v>21.1</v>
      </c>
      <c r="H6">
        <v>20.399999999999999</v>
      </c>
      <c r="I6">
        <v>17.8</v>
      </c>
    </row>
    <row r="7" spans="1:9" x14ac:dyDescent="0.25">
      <c r="A7">
        <v>5</v>
      </c>
      <c r="B7">
        <v>21.9</v>
      </c>
      <c r="C7">
        <v>19</v>
      </c>
      <c r="D7">
        <v>20.100000000000001</v>
      </c>
      <c r="E7">
        <v>19.8</v>
      </c>
      <c r="F7">
        <v>21.4</v>
      </c>
      <c r="G7">
        <v>21.2</v>
      </c>
      <c r="H7">
        <v>20.5</v>
      </c>
      <c r="I7">
        <v>17.600000000000001</v>
      </c>
    </row>
    <row r="8" spans="1:9" x14ac:dyDescent="0.25">
      <c r="A8">
        <v>6</v>
      </c>
      <c r="B8">
        <v>22</v>
      </c>
      <c r="C8">
        <v>19.3</v>
      </c>
      <c r="D8">
        <v>19.899999999999999</v>
      </c>
      <c r="E8">
        <v>19.7</v>
      </c>
      <c r="F8">
        <v>21.1</v>
      </c>
      <c r="G8">
        <v>21.2</v>
      </c>
      <c r="H8">
        <v>20.6</v>
      </c>
      <c r="I8">
        <v>17.7</v>
      </c>
    </row>
    <row r="9" spans="1:9" x14ac:dyDescent="0.25">
      <c r="A9">
        <v>7</v>
      </c>
      <c r="B9">
        <v>21.9</v>
      </c>
      <c r="C9">
        <v>18.899999999999999</v>
      </c>
      <c r="D9">
        <v>19.899999999999999</v>
      </c>
      <c r="E9">
        <v>19.899999999999999</v>
      </c>
      <c r="F9">
        <v>21.1</v>
      </c>
      <c r="G9">
        <v>21.1</v>
      </c>
      <c r="H9">
        <v>20.399999999999999</v>
      </c>
      <c r="I9">
        <v>17.600000000000001</v>
      </c>
    </row>
    <row r="10" spans="1:9" x14ac:dyDescent="0.25">
      <c r="A10">
        <v>8</v>
      </c>
      <c r="B10">
        <v>22.1</v>
      </c>
      <c r="C10">
        <v>19</v>
      </c>
      <c r="D10">
        <v>20</v>
      </c>
      <c r="E10">
        <v>19.7</v>
      </c>
      <c r="F10">
        <v>21.2</v>
      </c>
      <c r="G10">
        <v>21.2</v>
      </c>
      <c r="H10">
        <v>20.5</v>
      </c>
      <c r="I10">
        <v>17.600000000000001</v>
      </c>
    </row>
    <row r="11" spans="1:9" x14ac:dyDescent="0.25">
      <c r="A11">
        <v>9</v>
      </c>
      <c r="B11">
        <v>22</v>
      </c>
      <c r="C11">
        <v>19.3</v>
      </c>
      <c r="D11">
        <v>19.899999999999999</v>
      </c>
      <c r="E11">
        <v>19.7</v>
      </c>
      <c r="F11">
        <v>21.2</v>
      </c>
      <c r="G11">
        <v>21.2</v>
      </c>
      <c r="H11">
        <v>20.5</v>
      </c>
      <c r="I11">
        <v>17.600000000000001</v>
      </c>
    </row>
    <row r="12" spans="1:9" x14ac:dyDescent="0.25">
      <c r="A12">
        <v>10</v>
      </c>
      <c r="B12">
        <v>21.9</v>
      </c>
      <c r="C12">
        <v>19.2</v>
      </c>
      <c r="D12">
        <v>20.399999999999999</v>
      </c>
      <c r="E12">
        <v>19.899999999999999</v>
      </c>
      <c r="F12">
        <v>21</v>
      </c>
      <c r="G12">
        <v>20.9</v>
      </c>
      <c r="H12">
        <v>20.3</v>
      </c>
      <c r="I12">
        <v>17.7</v>
      </c>
    </row>
    <row r="13" spans="1:9" x14ac:dyDescent="0.25">
      <c r="A13">
        <v>11</v>
      </c>
      <c r="B13">
        <v>21.7</v>
      </c>
      <c r="C13">
        <v>19.2</v>
      </c>
      <c r="D13">
        <v>20.3</v>
      </c>
      <c r="E13">
        <v>19.8</v>
      </c>
      <c r="F13">
        <v>21.5</v>
      </c>
      <c r="G13">
        <v>21</v>
      </c>
      <c r="H13">
        <v>20.399999999999999</v>
      </c>
      <c r="I13">
        <v>17.7</v>
      </c>
    </row>
    <row r="14" spans="1:9" x14ac:dyDescent="0.25">
      <c r="A14">
        <v>12</v>
      </c>
      <c r="B14">
        <v>22.1</v>
      </c>
      <c r="C14">
        <v>19.2</v>
      </c>
      <c r="D14">
        <v>20</v>
      </c>
      <c r="E14">
        <v>19.5</v>
      </c>
      <c r="F14">
        <v>21.1</v>
      </c>
      <c r="G14">
        <v>21.1</v>
      </c>
      <c r="H14">
        <v>20.5</v>
      </c>
      <c r="I14">
        <v>17.600000000000001</v>
      </c>
    </row>
    <row r="15" spans="1:9" x14ac:dyDescent="0.25">
      <c r="A15">
        <v>13</v>
      </c>
      <c r="B15">
        <v>22.1</v>
      </c>
      <c r="C15">
        <v>19</v>
      </c>
      <c r="D15">
        <v>19.899999999999999</v>
      </c>
      <c r="E15">
        <v>19.7</v>
      </c>
      <c r="F15">
        <v>21.2</v>
      </c>
      <c r="G15">
        <v>21.1</v>
      </c>
      <c r="H15">
        <v>20.5</v>
      </c>
      <c r="I15">
        <v>17.5</v>
      </c>
    </row>
    <row r="16" spans="1:9" x14ac:dyDescent="0.25">
      <c r="A16">
        <v>14</v>
      </c>
      <c r="B16">
        <v>22</v>
      </c>
      <c r="C16">
        <v>19.399999999999999</v>
      </c>
      <c r="D16">
        <v>20.100000000000001</v>
      </c>
      <c r="E16">
        <v>19.7</v>
      </c>
      <c r="F16">
        <v>21.1</v>
      </c>
      <c r="G16">
        <v>21.2</v>
      </c>
      <c r="H16">
        <v>20.5</v>
      </c>
      <c r="I16">
        <v>17.7</v>
      </c>
    </row>
    <row r="17" spans="1:9" x14ac:dyDescent="0.25">
      <c r="A17">
        <v>15</v>
      </c>
      <c r="B17">
        <v>21.7</v>
      </c>
      <c r="C17">
        <v>19.3</v>
      </c>
      <c r="D17">
        <v>20</v>
      </c>
      <c r="E17">
        <v>19.8</v>
      </c>
      <c r="F17">
        <v>21</v>
      </c>
      <c r="G17">
        <v>21</v>
      </c>
      <c r="H17">
        <v>20.5</v>
      </c>
      <c r="I17">
        <v>17.8</v>
      </c>
    </row>
    <row r="18" spans="1:9" x14ac:dyDescent="0.25">
      <c r="A18">
        <v>16</v>
      </c>
      <c r="B18">
        <v>21.5</v>
      </c>
      <c r="C18">
        <v>18.899999999999999</v>
      </c>
      <c r="D18">
        <v>20.3</v>
      </c>
      <c r="E18">
        <v>19.899999999999999</v>
      </c>
      <c r="F18">
        <v>21.1</v>
      </c>
      <c r="G18">
        <v>21.1</v>
      </c>
      <c r="H18">
        <v>20.399999999999999</v>
      </c>
      <c r="I18">
        <v>17.5</v>
      </c>
    </row>
    <row r="19" spans="1:9" x14ac:dyDescent="0.25">
      <c r="A19">
        <v>17</v>
      </c>
      <c r="B19">
        <v>21.6</v>
      </c>
      <c r="C19">
        <v>19</v>
      </c>
      <c r="D19">
        <v>20</v>
      </c>
      <c r="E19">
        <v>19.899999999999999</v>
      </c>
      <c r="F19">
        <v>21</v>
      </c>
      <c r="G19">
        <v>20.9</v>
      </c>
      <c r="H19">
        <v>20.399999999999999</v>
      </c>
      <c r="I19">
        <v>17.8</v>
      </c>
    </row>
    <row r="20" spans="1:9" x14ac:dyDescent="0.25">
      <c r="A20">
        <v>18</v>
      </c>
      <c r="B20">
        <v>21.6</v>
      </c>
      <c r="C20">
        <v>18.899999999999999</v>
      </c>
      <c r="D20">
        <v>20.100000000000001</v>
      </c>
      <c r="E20">
        <v>19.8</v>
      </c>
      <c r="F20">
        <v>21.1</v>
      </c>
      <c r="G20">
        <v>21.1</v>
      </c>
      <c r="H20">
        <v>20.3</v>
      </c>
      <c r="I20">
        <v>17.3</v>
      </c>
    </row>
    <row r="21" spans="1:9" x14ac:dyDescent="0.25">
      <c r="A21">
        <v>19</v>
      </c>
      <c r="B21">
        <v>21.7</v>
      </c>
      <c r="C21">
        <v>19.2</v>
      </c>
      <c r="D21">
        <v>20.100000000000001</v>
      </c>
      <c r="E21">
        <v>19.8</v>
      </c>
      <c r="F21">
        <v>21.1</v>
      </c>
      <c r="G21">
        <v>21.1</v>
      </c>
      <c r="H21">
        <v>20.3</v>
      </c>
      <c r="I21">
        <v>17.3</v>
      </c>
    </row>
    <row r="22" spans="1:9" x14ac:dyDescent="0.25">
      <c r="A22">
        <v>20</v>
      </c>
      <c r="B22">
        <v>21.9</v>
      </c>
      <c r="C22">
        <v>19.2</v>
      </c>
      <c r="D22">
        <v>20.100000000000001</v>
      </c>
      <c r="E22">
        <v>19.7</v>
      </c>
      <c r="F22">
        <v>20.8</v>
      </c>
      <c r="G22">
        <v>21.1</v>
      </c>
      <c r="H22">
        <v>20.5</v>
      </c>
      <c r="I22">
        <v>17.600000000000001</v>
      </c>
    </row>
    <row r="23" spans="1:9" x14ac:dyDescent="0.25">
      <c r="A23">
        <v>21</v>
      </c>
      <c r="B23">
        <v>22</v>
      </c>
      <c r="C23">
        <v>19.399999999999999</v>
      </c>
      <c r="D23">
        <v>20.100000000000001</v>
      </c>
      <c r="E23">
        <v>19.7</v>
      </c>
      <c r="F23">
        <v>21.2</v>
      </c>
      <c r="G23">
        <v>21.1</v>
      </c>
      <c r="H23">
        <v>20.5</v>
      </c>
      <c r="I23">
        <v>17.3</v>
      </c>
    </row>
    <row r="24" spans="1:9" x14ac:dyDescent="0.25">
      <c r="A24">
        <v>22</v>
      </c>
      <c r="B24">
        <v>22</v>
      </c>
      <c r="C24">
        <v>19.3</v>
      </c>
      <c r="D24">
        <v>19.7</v>
      </c>
      <c r="E24">
        <v>19.7</v>
      </c>
      <c r="F24">
        <v>21.4</v>
      </c>
      <c r="G24">
        <v>21.2</v>
      </c>
      <c r="H24">
        <v>20.5</v>
      </c>
      <c r="I24">
        <v>17.5</v>
      </c>
    </row>
    <row r="25" spans="1:9" x14ac:dyDescent="0.25">
      <c r="A25">
        <v>23</v>
      </c>
      <c r="B25">
        <v>21.7</v>
      </c>
      <c r="C25">
        <v>19</v>
      </c>
      <c r="D25">
        <v>20</v>
      </c>
      <c r="E25">
        <v>19.7</v>
      </c>
      <c r="F25">
        <v>21.1</v>
      </c>
      <c r="G25">
        <v>21.2</v>
      </c>
      <c r="H25">
        <v>20.5</v>
      </c>
      <c r="I25">
        <v>17.5</v>
      </c>
    </row>
    <row r="26" spans="1:9" x14ac:dyDescent="0.25">
      <c r="A26">
        <v>24</v>
      </c>
      <c r="B26">
        <v>21.9</v>
      </c>
      <c r="C26">
        <v>19</v>
      </c>
      <c r="D26">
        <v>20.100000000000001</v>
      </c>
      <c r="E26">
        <v>19.8</v>
      </c>
      <c r="F26">
        <v>21.2</v>
      </c>
      <c r="G26">
        <v>21.1</v>
      </c>
      <c r="H26">
        <v>20.5</v>
      </c>
      <c r="I26">
        <v>17.2</v>
      </c>
    </row>
    <row r="27" spans="1:9" x14ac:dyDescent="0.25">
      <c r="A27">
        <v>25</v>
      </c>
      <c r="B27">
        <v>21.7</v>
      </c>
      <c r="C27">
        <v>19.2</v>
      </c>
      <c r="D27">
        <v>20.100000000000001</v>
      </c>
      <c r="E27">
        <v>19.8</v>
      </c>
      <c r="F27">
        <v>21.1</v>
      </c>
      <c r="G27">
        <v>21</v>
      </c>
      <c r="H27">
        <v>20.399999999999999</v>
      </c>
      <c r="I27">
        <v>17.7</v>
      </c>
    </row>
    <row r="28" spans="1:9" x14ac:dyDescent="0.25">
      <c r="A28">
        <v>26</v>
      </c>
      <c r="B28">
        <v>21.7</v>
      </c>
      <c r="C28">
        <v>19.2</v>
      </c>
      <c r="D28">
        <v>19.899999999999999</v>
      </c>
      <c r="E28">
        <v>19.8</v>
      </c>
      <c r="F28">
        <v>21.1</v>
      </c>
      <c r="G28">
        <v>21.2</v>
      </c>
      <c r="H28">
        <v>20.5</v>
      </c>
      <c r="I28">
        <v>17.600000000000001</v>
      </c>
    </row>
    <row r="29" spans="1:9" x14ac:dyDescent="0.25">
      <c r="A29">
        <v>27</v>
      </c>
      <c r="B29">
        <v>21.7</v>
      </c>
      <c r="C29">
        <v>18.899999999999999</v>
      </c>
      <c r="D29">
        <v>20</v>
      </c>
      <c r="E29">
        <v>19.8</v>
      </c>
      <c r="F29">
        <v>21.4</v>
      </c>
      <c r="G29">
        <v>21.1</v>
      </c>
      <c r="H29">
        <v>20.5</v>
      </c>
      <c r="I29">
        <v>17.5</v>
      </c>
    </row>
    <row r="30" spans="1:9" x14ac:dyDescent="0.25">
      <c r="A30">
        <v>28</v>
      </c>
      <c r="B30">
        <v>21.7</v>
      </c>
      <c r="C30">
        <v>19.2</v>
      </c>
      <c r="D30">
        <v>20.3</v>
      </c>
      <c r="E30">
        <v>19.7</v>
      </c>
      <c r="F30">
        <v>21</v>
      </c>
      <c r="G30">
        <v>20.9</v>
      </c>
      <c r="H30">
        <v>20.399999999999999</v>
      </c>
      <c r="I30">
        <v>17.600000000000001</v>
      </c>
    </row>
    <row r="31" spans="1:9" x14ac:dyDescent="0.25">
      <c r="A31">
        <v>29</v>
      </c>
      <c r="B31">
        <v>21.7</v>
      </c>
      <c r="C31">
        <v>19.2</v>
      </c>
      <c r="D31">
        <v>20.100000000000001</v>
      </c>
      <c r="E31">
        <v>19.7</v>
      </c>
      <c r="F31">
        <v>21.1</v>
      </c>
      <c r="G31">
        <v>21.2</v>
      </c>
      <c r="H31">
        <v>20.5</v>
      </c>
      <c r="I31">
        <v>17.2</v>
      </c>
    </row>
    <row r="32" spans="1:9" x14ac:dyDescent="0.25">
      <c r="A32">
        <v>30</v>
      </c>
      <c r="B32">
        <v>21.9</v>
      </c>
      <c r="C32">
        <v>19.2</v>
      </c>
      <c r="D32">
        <v>20</v>
      </c>
      <c r="E32">
        <v>19.7</v>
      </c>
      <c r="F32">
        <v>20.9</v>
      </c>
      <c r="G32">
        <v>21</v>
      </c>
      <c r="H32">
        <v>20.5</v>
      </c>
      <c r="I32">
        <v>17.5</v>
      </c>
    </row>
    <row r="33" spans="1:9" x14ac:dyDescent="0.25">
      <c r="A33">
        <v>31</v>
      </c>
      <c r="B33">
        <v>21.7</v>
      </c>
      <c r="C33">
        <v>19</v>
      </c>
      <c r="D33">
        <v>20.3</v>
      </c>
      <c r="E33">
        <v>19.8</v>
      </c>
      <c r="F33">
        <v>21</v>
      </c>
      <c r="G33">
        <v>21</v>
      </c>
      <c r="H33">
        <v>20.3</v>
      </c>
      <c r="I33">
        <v>17.5</v>
      </c>
    </row>
    <row r="34" spans="1:9" x14ac:dyDescent="0.25">
      <c r="A34">
        <v>32</v>
      </c>
      <c r="B34">
        <v>21.6</v>
      </c>
      <c r="C34">
        <v>19.2</v>
      </c>
      <c r="D34">
        <v>20</v>
      </c>
      <c r="E34">
        <v>19.8</v>
      </c>
      <c r="F34">
        <v>21.2</v>
      </c>
      <c r="G34">
        <v>21.1</v>
      </c>
      <c r="H34">
        <v>20.3</v>
      </c>
      <c r="I34">
        <v>17.8</v>
      </c>
    </row>
    <row r="35" spans="1:9" x14ac:dyDescent="0.25">
      <c r="A35">
        <v>33</v>
      </c>
      <c r="B35">
        <v>22.1</v>
      </c>
      <c r="C35">
        <v>19</v>
      </c>
      <c r="D35">
        <v>20</v>
      </c>
      <c r="E35">
        <v>19.7</v>
      </c>
      <c r="F35">
        <v>20.9</v>
      </c>
      <c r="G35">
        <v>21</v>
      </c>
      <c r="H35">
        <v>20.5</v>
      </c>
      <c r="I35">
        <v>17.8</v>
      </c>
    </row>
    <row r="36" spans="1:9" x14ac:dyDescent="0.25">
      <c r="A36">
        <v>34</v>
      </c>
      <c r="B36">
        <v>21.9</v>
      </c>
      <c r="C36">
        <v>19.2</v>
      </c>
      <c r="D36">
        <v>20.3</v>
      </c>
      <c r="E36">
        <v>19.8</v>
      </c>
      <c r="F36">
        <v>20.9</v>
      </c>
      <c r="G36">
        <v>21</v>
      </c>
      <c r="H36">
        <v>20.399999999999999</v>
      </c>
      <c r="I36">
        <v>17.899999999999999</v>
      </c>
    </row>
    <row r="37" spans="1:9" x14ac:dyDescent="0.25">
      <c r="A37">
        <v>35</v>
      </c>
      <c r="B37">
        <v>21.7</v>
      </c>
      <c r="C37">
        <v>19.2</v>
      </c>
      <c r="D37">
        <v>20</v>
      </c>
      <c r="E37">
        <v>19.8</v>
      </c>
      <c r="F37">
        <v>20.9</v>
      </c>
      <c r="G37">
        <v>21</v>
      </c>
      <c r="H37">
        <v>20.399999999999999</v>
      </c>
      <c r="I37">
        <v>17.7</v>
      </c>
    </row>
    <row r="38" spans="1:9" x14ac:dyDescent="0.25">
      <c r="A38">
        <v>36</v>
      </c>
      <c r="B38">
        <v>21.7</v>
      </c>
      <c r="C38">
        <v>19</v>
      </c>
      <c r="D38">
        <v>20</v>
      </c>
      <c r="E38">
        <v>19.899999999999999</v>
      </c>
      <c r="F38">
        <v>21.2</v>
      </c>
      <c r="G38">
        <v>21.1</v>
      </c>
      <c r="H38">
        <v>20.5</v>
      </c>
      <c r="I38">
        <v>17.5</v>
      </c>
    </row>
    <row r="39" spans="1:9" x14ac:dyDescent="0.25">
      <c r="A39">
        <v>37</v>
      </c>
      <c r="B39">
        <v>21.9</v>
      </c>
      <c r="C39">
        <v>19</v>
      </c>
      <c r="D39">
        <v>20.100000000000001</v>
      </c>
      <c r="E39">
        <v>19.8</v>
      </c>
      <c r="F39">
        <v>21.4</v>
      </c>
      <c r="G39">
        <v>21.2</v>
      </c>
      <c r="H39">
        <v>20.399999999999999</v>
      </c>
      <c r="I39">
        <v>17.3</v>
      </c>
    </row>
    <row r="40" spans="1:9" x14ac:dyDescent="0.25">
      <c r="A40">
        <v>38</v>
      </c>
      <c r="B40">
        <v>21.9</v>
      </c>
      <c r="C40">
        <v>19.2</v>
      </c>
      <c r="D40">
        <v>20.100000000000001</v>
      </c>
      <c r="E40">
        <v>19.7</v>
      </c>
      <c r="F40">
        <v>21.1</v>
      </c>
      <c r="G40">
        <v>20.9</v>
      </c>
      <c r="H40">
        <v>20.5</v>
      </c>
      <c r="I40">
        <v>17.8</v>
      </c>
    </row>
    <row r="41" spans="1:9" x14ac:dyDescent="0.25">
      <c r="A41">
        <v>39</v>
      </c>
      <c r="B41">
        <v>21.6</v>
      </c>
      <c r="C41">
        <v>19</v>
      </c>
      <c r="D41">
        <v>20</v>
      </c>
      <c r="E41">
        <v>19.8</v>
      </c>
      <c r="F41">
        <v>21.1</v>
      </c>
      <c r="G41">
        <v>21.1</v>
      </c>
      <c r="H41">
        <v>20.399999999999999</v>
      </c>
      <c r="I41">
        <v>17.5</v>
      </c>
    </row>
    <row r="42" spans="1:9" x14ac:dyDescent="0.25">
      <c r="A42">
        <v>40</v>
      </c>
      <c r="B42">
        <v>22</v>
      </c>
      <c r="C42">
        <v>19</v>
      </c>
      <c r="D42">
        <v>20</v>
      </c>
      <c r="E42">
        <v>19.7</v>
      </c>
      <c r="F42">
        <v>21.4</v>
      </c>
      <c r="G42">
        <v>21.1</v>
      </c>
      <c r="H42">
        <v>20.5</v>
      </c>
      <c r="I42">
        <v>17.7</v>
      </c>
    </row>
    <row r="43" spans="1:9" x14ac:dyDescent="0.25">
      <c r="A43">
        <v>41</v>
      </c>
      <c r="B43">
        <v>22</v>
      </c>
      <c r="C43">
        <v>19</v>
      </c>
      <c r="D43">
        <v>20</v>
      </c>
      <c r="E43">
        <v>19.7</v>
      </c>
      <c r="F43">
        <v>21</v>
      </c>
      <c r="G43">
        <v>21.2</v>
      </c>
      <c r="H43">
        <v>20.5</v>
      </c>
      <c r="I43">
        <v>17.5</v>
      </c>
    </row>
    <row r="44" spans="1:9" x14ac:dyDescent="0.25">
      <c r="A44">
        <v>42</v>
      </c>
      <c r="B44">
        <v>21.9</v>
      </c>
      <c r="C44">
        <v>19.2</v>
      </c>
      <c r="D44">
        <v>20.100000000000001</v>
      </c>
      <c r="E44">
        <v>19.8</v>
      </c>
      <c r="F44">
        <v>21.1</v>
      </c>
      <c r="G44">
        <v>21</v>
      </c>
      <c r="H44">
        <v>20.399999999999999</v>
      </c>
      <c r="I44">
        <v>17.7</v>
      </c>
    </row>
    <row r="45" spans="1:9" x14ac:dyDescent="0.25">
      <c r="A45">
        <v>43</v>
      </c>
      <c r="B45">
        <v>22</v>
      </c>
      <c r="C45">
        <v>19.399999999999999</v>
      </c>
      <c r="D45">
        <v>19.8</v>
      </c>
      <c r="E45">
        <v>19.7</v>
      </c>
      <c r="F45">
        <v>21</v>
      </c>
      <c r="G45">
        <v>21.1</v>
      </c>
      <c r="H45">
        <v>20.5</v>
      </c>
      <c r="I45">
        <v>17.600000000000001</v>
      </c>
    </row>
    <row r="46" spans="1:9" x14ac:dyDescent="0.25">
      <c r="A46">
        <v>44</v>
      </c>
      <c r="B46">
        <v>21.7</v>
      </c>
      <c r="C46">
        <v>19.2</v>
      </c>
      <c r="D46">
        <v>20.100000000000001</v>
      </c>
      <c r="E46">
        <v>19.8</v>
      </c>
      <c r="F46">
        <v>20.9</v>
      </c>
      <c r="G46">
        <v>20.9</v>
      </c>
      <c r="H46">
        <v>20.399999999999999</v>
      </c>
      <c r="I46">
        <v>17.7</v>
      </c>
    </row>
    <row r="47" spans="1:9" x14ac:dyDescent="0.25">
      <c r="A47">
        <v>45</v>
      </c>
      <c r="B47">
        <v>21.9</v>
      </c>
      <c r="C47">
        <v>19.2</v>
      </c>
      <c r="D47">
        <v>20.100000000000001</v>
      </c>
      <c r="E47">
        <v>19.8</v>
      </c>
      <c r="F47">
        <v>20.8</v>
      </c>
      <c r="G47">
        <v>20.9</v>
      </c>
      <c r="H47">
        <v>20.5</v>
      </c>
      <c r="I47">
        <v>17.600000000000001</v>
      </c>
    </row>
    <row r="48" spans="1:9" x14ac:dyDescent="0.25">
      <c r="A48">
        <v>46</v>
      </c>
      <c r="B48">
        <v>21.7</v>
      </c>
      <c r="C48">
        <v>18.899999999999999</v>
      </c>
      <c r="D48">
        <v>20</v>
      </c>
      <c r="E48">
        <v>19.8</v>
      </c>
      <c r="F48">
        <v>21</v>
      </c>
      <c r="G48">
        <v>21</v>
      </c>
      <c r="H48">
        <v>20.3</v>
      </c>
      <c r="I48">
        <v>17.600000000000001</v>
      </c>
    </row>
    <row r="49" spans="1:10" x14ac:dyDescent="0.25">
      <c r="A49">
        <v>47</v>
      </c>
      <c r="B49">
        <v>22</v>
      </c>
      <c r="C49">
        <v>19.3</v>
      </c>
      <c r="D49">
        <v>19.899999999999999</v>
      </c>
      <c r="E49">
        <v>19.7</v>
      </c>
      <c r="F49">
        <v>21</v>
      </c>
      <c r="G49">
        <v>21.2</v>
      </c>
      <c r="H49">
        <v>20.399999999999999</v>
      </c>
      <c r="I49">
        <v>17.5</v>
      </c>
    </row>
    <row r="50" spans="1:10" x14ac:dyDescent="0.25">
      <c r="A50">
        <v>48</v>
      </c>
      <c r="B50">
        <v>21.5</v>
      </c>
      <c r="C50">
        <v>19.2</v>
      </c>
      <c r="D50">
        <v>20</v>
      </c>
      <c r="E50">
        <v>19.899999999999999</v>
      </c>
      <c r="F50">
        <v>21.1</v>
      </c>
      <c r="G50">
        <v>21.1</v>
      </c>
      <c r="H50">
        <v>20.100000000000001</v>
      </c>
      <c r="I50">
        <v>17.7</v>
      </c>
    </row>
    <row r="51" spans="1:10" x14ac:dyDescent="0.25">
      <c r="A51">
        <v>49</v>
      </c>
      <c r="B51">
        <v>21.6</v>
      </c>
      <c r="C51">
        <v>19</v>
      </c>
      <c r="D51">
        <v>20</v>
      </c>
      <c r="E51">
        <v>19.8</v>
      </c>
      <c r="F51">
        <v>21.1</v>
      </c>
      <c r="G51">
        <v>21.1</v>
      </c>
      <c r="H51">
        <v>20.100000000000001</v>
      </c>
      <c r="I51">
        <v>17.5</v>
      </c>
    </row>
    <row r="52" spans="1:10" x14ac:dyDescent="0.25">
      <c r="A52">
        <v>50</v>
      </c>
      <c r="B52">
        <v>21.7</v>
      </c>
      <c r="C52">
        <v>19.399999999999999</v>
      </c>
      <c r="D52">
        <v>20.3</v>
      </c>
      <c r="E52">
        <v>19.8</v>
      </c>
      <c r="F52">
        <v>21</v>
      </c>
      <c r="G52">
        <v>21</v>
      </c>
      <c r="H52">
        <v>20.5</v>
      </c>
      <c r="I52">
        <v>17.5</v>
      </c>
    </row>
    <row r="53" spans="1:10" x14ac:dyDescent="0.25">
      <c r="A53" t="s">
        <v>19</v>
      </c>
      <c r="B53">
        <f>AVERAGE(B3:B52)</f>
        <v>21.838000000000008</v>
      </c>
      <c r="C53">
        <f t="shared" ref="C53:I53" si="0">AVERAGE(C3:C52)</f>
        <v>19.136000000000006</v>
      </c>
      <c r="D53">
        <f t="shared" si="0"/>
        <v>20.05</v>
      </c>
      <c r="E53">
        <f t="shared" si="0"/>
        <v>19.759999999999994</v>
      </c>
      <c r="F53">
        <f t="shared" si="0"/>
        <v>21.105999999999998</v>
      </c>
      <c r="G53">
        <f t="shared" si="0"/>
        <v>21.082000000000008</v>
      </c>
      <c r="H53">
        <f t="shared" si="0"/>
        <v>20.433999999999994</v>
      </c>
      <c r="I53">
        <f t="shared" si="0"/>
        <v>17.602000000000004</v>
      </c>
      <c r="J53">
        <f>AVERAGE(B53:I53)</f>
        <v>20.126000000000001</v>
      </c>
    </row>
    <row r="54" spans="1:10" x14ac:dyDescent="0.25">
      <c r="A54" t="s">
        <v>20</v>
      </c>
      <c r="B54">
        <f>MEDIAN(B3:B52)</f>
        <v>21.9</v>
      </c>
      <c r="C54">
        <f t="shared" ref="C54:I54" si="1">MEDIAN(C3:C52)</f>
        <v>19.2</v>
      </c>
      <c r="D54">
        <f t="shared" si="1"/>
        <v>20</v>
      </c>
      <c r="E54">
        <f t="shared" si="1"/>
        <v>19.8</v>
      </c>
      <c r="F54">
        <f t="shared" si="1"/>
        <v>21.1</v>
      </c>
      <c r="G54">
        <f t="shared" si="1"/>
        <v>21.1</v>
      </c>
      <c r="H54">
        <f t="shared" si="1"/>
        <v>20.5</v>
      </c>
      <c r="I54">
        <f t="shared" si="1"/>
        <v>17.600000000000001</v>
      </c>
      <c r="J54">
        <f>MEDIAN(B54:I54)</f>
        <v>20.25</v>
      </c>
    </row>
    <row r="55" spans="1:10" x14ac:dyDescent="0.25">
      <c r="A55" t="s">
        <v>21</v>
      </c>
      <c r="B55">
        <f>_xlfn.VAR.P(B3:B52)</f>
        <v>3.035600000000006E-2</v>
      </c>
      <c r="C55">
        <f t="shared" ref="C55:I55" si="2">_xlfn.VAR.P(C3:C52)</f>
        <v>2.2304000000000004E-2</v>
      </c>
      <c r="D55">
        <f t="shared" si="2"/>
        <v>1.8500000000000117E-2</v>
      </c>
      <c r="E55">
        <f t="shared" si="2"/>
        <v>7.2000000000000119E-3</v>
      </c>
      <c r="F55">
        <f t="shared" si="2"/>
        <v>2.3763999999999917E-2</v>
      </c>
      <c r="G55">
        <f t="shared" si="2"/>
        <v>9.4760000000000347E-3</v>
      </c>
      <c r="H55">
        <f t="shared" si="2"/>
        <v>9.8439999999999778E-3</v>
      </c>
      <c r="I55">
        <f t="shared" si="2"/>
        <v>3.179599999999997E-2</v>
      </c>
      <c r="J55">
        <f>_xlfn.VAR.P(B55:I55)</f>
        <v>8.0018146999999852E-5</v>
      </c>
    </row>
    <row r="56" spans="1:10" x14ac:dyDescent="0.25">
      <c r="A56" t="s">
        <v>22</v>
      </c>
      <c r="B56">
        <f>MIN(B3:B52)</f>
        <v>21.5</v>
      </c>
      <c r="C56">
        <f t="shared" ref="C56:I56" si="3">MIN(C3:C52)</f>
        <v>18.899999999999999</v>
      </c>
      <c r="D56">
        <f t="shared" si="3"/>
        <v>19.7</v>
      </c>
      <c r="E56">
        <f t="shared" si="3"/>
        <v>19.5</v>
      </c>
      <c r="F56">
        <f t="shared" si="3"/>
        <v>20.8</v>
      </c>
      <c r="G56">
        <f t="shared" si="3"/>
        <v>20.9</v>
      </c>
      <c r="H56">
        <f t="shared" si="3"/>
        <v>20.100000000000001</v>
      </c>
      <c r="I56">
        <f t="shared" si="3"/>
        <v>17.2</v>
      </c>
      <c r="J56">
        <f>MIN(B56:I56)</f>
        <v>17.2</v>
      </c>
    </row>
    <row r="57" spans="1:10" x14ac:dyDescent="0.25">
      <c r="A57" t="s">
        <v>23</v>
      </c>
      <c r="B57">
        <f>MAX(B3:B52)</f>
        <v>22.1</v>
      </c>
      <c r="C57">
        <f t="shared" ref="C57:I57" si="4">MAX(C3:C52)</f>
        <v>19.399999999999999</v>
      </c>
      <c r="D57">
        <f t="shared" si="4"/>
        <v>20.399999999999999</v>
      </c>
      <c r="E57">
        <f t="shared" si="4"/>
        <v>19.899999999999999</v>
      </c>
      <c r="F57">
        <f t="shared" si="4"/>
        <v>21.5</v>
      </c>
      <c r="G57">
        <f t="shared" si="4"/>
        <v>21.2</v>
      </c>
      <c r="H57">
        <f t="shared" si="4"/>
        <v>20.6</v>
      </c>
      <c r="I57">
        <f t="shared" si="4"/>
        <v>18.100000000000001</v>
      </c>
      <c r="J57">
        <f>MAX(B57:I57)</f>
        <v>22.1</v>
      </c>
    </row>
    <row r="58" spans="1:10" x14ac:dyDescent="0.25">
      <c r="A58" t="s">
        <v>4</v>
      </c>
      <c r="B58">
        <f>_xlfn.STDEV.P(B3:B52)</f>
        <v>0.17422973339817766</v>
      </c>
      <c r="C58">
        <f t="shared" ref="C58:I58" si="5">_xlfn.STDEV.P(C3:C52)</f>
        <v>0.14934523762075577</v>
      </c>
      <c r="D58">
        <f t="shared" si="5"/>
        <v>0.13601470508735486</v>
      </c>
      <c r="E58">
        <f t="shared" si="5"/>
        <v>8.4852813742385777E-2</v>
      </c>
      <c r="F58">
        <f t="shared" si="5"/>
        <v>0.15415576538034481</v>
      </c>
      <c r="G58">
        <f t="shared" si="5"/>
        <v>9.7344748189103839E-2</v>
      </c>
      <c r="H58">
        <f t="shared" si="5"/>
        <v>9.9216934038499585E-2</v>
      </c>
      <c r="I58">
        <f t="shared" si="5"/>
        <v>0.17831432920547907</v>
      </c>
      <c r="J58">
        <f>_xlfn.STDEV.P(B58:I58)</f>
        <v>3.3905428864311457E-2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4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231</v>
      </c>
      <c r="D2">
        <v>222</v>
      </c>
      <c r="E2">
        <v>273</v>
      </c>
      <c r="F2">
        <v>200</v>
      </c>
      <c r="G2">
        <v>263</v>
      </c>
      <c r="H2">
        <v>281</v>
      </c>
      <c r="I2">
        <v>238</v>
      </c>
    </row>
    <row r="3" spans="1:9" x14ac:dyDescent="0.25">
      <c r="A3">
        <v>1</v>
      </c>
      <c r="B3">
        <v>0.6</v>
      </c>
      <c r="C3">
        <v>0.4</v>
      </c>
      <c r="D3">
        <v>0.4</v>
      </c>
      <c r="E3">
        <v>0.1</v>
      </c>
      <c r="F3">
        <v>0.7</v>
      </c>
      <c r="G3">
        <v>1</v>
      </c>
      <c r="H3">
        <v>0.6</v>
      </c>
      <c r="I3">
        <v>0.5</v>
      </c>
    </row>
    <row r="4" spans="1:9" x14ac:dyDescent="0.25">
      <c r="A4">
        <v>2</v>
      </c>
      <c r="B4">
        <v>0.5</v>
      </c>
      <c r="C4">
        <v>0.5</v>
      </c>
      <c r="D4">
        <v>0.5</v>
      </c>
      <c r="E4">
        <v>0.4</v>
      </c>
      <c r="F4">
        <v>0.7</v>
      </c>
      <c r="G4">
        <v>0.7</v>
      </c>
      <c r="H4">
        <v>0.5</v>
      </c>
      <c r="I4">
        <v>0.4</v>
      </c>
    </row>
    <row r="5" spans="1:9" x14ac:dyDescent="0.25">
      <c r="A5">
        <v>3</v>
      </c>
      <c r="B5">
        <v>0.6</v>
      </c>
      <c r="C5">
        <v>0.5</v>
      </c>
      <c r="D5">
        <v>0.7</v>
      </c>
      <c r="E5">
        <v>0.2</v>
      </c>
      <c r="F5">
        <v>0.6</v>
      </c>
      <c r="G5">
        <v>0.9</v>
      </c>
      <c r="H5">
        <v>0.7</v>
      </c>
      <c r="I5">
        <v>0.2</v>
      </c>
    </row>
    <row r="6" spans="1:9" x14ac:dyDescent="0.25">
      <c r="A6">
        <v>4</v>
      </c>
      <c r="B6">
        <v>0.6</v>
      </c>
      <c r="C6">
        <v>0.2</v>
      </c>
      <c r="D6">
        <v>0.2</v>
      </c>
      <c r="E6">
        <v>0.4</v>
      </c>
      <c r="F6">
        <v>0.9</v>
      </c>
      <c r="G6">
        <v>0.9</v>
      </c>
      <c r="H6">
        <v>0.6</v>
      </c>
      <c r="I6">
        <v>0.2</v>
      </c>
    </row>
    <row r="7" spans="1:9" x14ac:dyDescent="0.25">
      <c r="A7">
        <v>5</v>
      </c>
      <c r="B7">
        <v>0.4</v>
      </c>
      <c r="C7">
        <v>0.4</v>
      </c>
      <c r="D7">
        <v>0.5</v>
      </c>
      <c r="E7">
        <v>0.4</v>
      </c>
      <c r="F7">
        <v>1</v>
      </c>
      <c r="G7">
        <v>0.7</v>
      </c>
      <c r="H7">
        <v>0.4</v>
      </c>
      <c r="I7">
        <v>0.5</v>
      </c>
    </row>
    <row r="8" spans="1:9" x14ac:dyDescent="0.25">
      <c r="A8">
        <v>6</v>
      </c>
      <c r="B8">
        <v>0.5</v>
      </c>
      <c r="C8">
        <v>0.1</v>
      </c>
      <c r="D8">
        <v>0.2</v>
      </c>
      <c r="E8">
        <v>0.2</v>
      </c>
      <c r="F8">
        <v>0.7</v>
      </c>
      <c r="G8">
        <v>1</v>
      </c>
      <c r="H8">
        <v>0.4</v>
      </c>
      <c r="I8">
        <v>0.6</v>
      </c>
    </row>
    <row r="9" spans="1:9" x14ac:dyDescent="0.25">
      <c r="A9">
        <v>7</v>
      </c>
      <c r="B9">
        <v>0.6</v>
      </c>
      <c r="C9">
        <v>0.4</v>
      </c>
      <c r="D9">
        <v>0.5</v>
      </c>
      <c r="E9">
        <v>0.4</v>
      </c>
      <c r="F9">
        <v>0.7</v>
      </c>
      <c r="G9">
        <v>0.7</v>
      </c>
      <c r="H9">
        <v>0.5</v>
      </c>
      <c r="I9">
        <v>0.5</v>
      </c>
    </row>
    <row r="10" spans="1:9" x14ac:dyDescent="0.25">
      <c r="A10">
        <v>8</v>
      </c>
      <c r="B10">
        <v>0.4</v>
      </c>
      <c r="C10">
        <v>0.4</v>
      </c>
      <c r="D10">
        <v>0.6</v>
      </c>
      <c r="E10">
        <v>0.4</v>
      </c>
      <c r="F10">
        <v>0.6</v>
      </c>
      <c r="G10">
        <v>0.6</v>
      </c>
      <c r="H10">
        <v>0.4</v>
      </c>
      <c r="I10">
        <v>0.6</v>
      </c>
    </row>
    <row r="11" spans="1:9" x14ac:dyDescent="0.25">
      <c r="A11">
        <v>9</v>
      </c>
      <c r="B11">
        <v>0.6</v>
      </c>
      <c r="C11">
        <v>0.2</v>
      </c>
      <c r="D11">
        <v>0.1</v>
      </c>
      <c r="E11">
        <v>0.4</v>
      </c>
      <c r="F11">
        <v>0.6</v>
      </c>
      <c r="G11">
        <v>1</v>
      </c>
      <c r="H11">
        <v>0.5</v>
      </c>
      <c r="I11">
        <v>0.6</v>
      </c>
    </row>
    <row r="12" spans="1:9" x14ac:dyDescent="0.25">
      <c r="A12">
        <v>10</v>
      </c>
      <c r="B12">
        <v>0.5</v>
      </c>
      <c r="C12">
        <v>0.4</v>
      </c>
      <c r="D12">
        <v>0.2</v>
      </c>
      <c r="E12">
        <v>0.2</v>
      </c>
      <c r="F12">
        <v>1</v>
      </c>
      <c r="G12">
        <v>0.9</v>
      </c>
      <c r="H12">
        <v>0.5</v>
      </c>
      <c r="I12">
        <v>0.1</v>
      </c>
    </row>
    <row r="13" spans="1:9" x14ac:dyDescent="0.25">
      <c r="A13">
        <v>11</v>
      </c>
      <c r="B13">
        <v>0.6</v>
      </c>
      <c r="C13">
        <v>0.5</v>
      </c>
      <c r="D13">
        <v>0.5</v>
      </c>
      <c r="E13">
        <v>0.4</v>
      </c>
      <c r="F13">
        <v>0.6</v>
      </c>
      <c r="G13">
        <v>0.7</v>
      </c>
      <c r="H13">
        <v>0.6</v>
      </c>
      <c r="I13">
        <v>0.4</v>
      </c>
    </row>
    <row r="14" spans="1:9" x14ac:dyDescent="0.25">
      <c r="A14">
        <v>12</v>
      </c>
      <c r="B14">
        <v>0.4</v>
      </c>
      <c r="C14">
        <v>0.1</v>
      </c>
      <c r="D14">
        <v>0.5</v>
      </c>
      <c r="E14">
        <v>0.4</v>
      </c>
      <c r="F14">
        <v>0.7</v>
      </c>
      <c r="G14">
        <v>0.7</v>
      </c>
      <c r="H14">
        <v>0.4</v>
      </c>
      <c r="I14">
        <v>0.5</v>
      </c>
    </row>
    <row r="15" spans="1:9" x14ac:dyDescent="0.25">
      <c r="A15">
        <v>13</v>
      </c>
      <c r="B15">
        <v>0.4</v>
      </c>
      <c r="C15">
        <v>0.2</v>
      </c>
      <c r="D15">
        <v>0.6</v>
      </c>
      <c r="E15">
        <v>0.4</v>
      </c>
      <c r="F15">
        <v>0.9</v>
      </c>
      <c r="G15">
        <v>0.9</v>
      </c>
      <c r="H15">
        <v>0.4</v>
      </c>
      <c r="I15">
        <v>0.7</v>
      </c>
    </row>
    <row r="16" spans="1:9" x14ac:dyDescent="0.25">
      <c r="A16">
        <v>14</v>
      </c>
      <c r="B16">
        <v>0.5</v>
      </c>
      <c r="C16">
        <v>0.4</v>
      </c>
      <c r="D16">
        <v>0.5</v>
      </c>
      <c r="E16">
        <v>0.1</v>
      </c>
      <c r="F16">
        <v>0.7</v>
      </c>
      <c r="G16">
        <v>0.9</v>
      </c>
      <c r="H16">
        <v>0.6</v>
      </c>
      <c r="I16">
        <v>0.6</v>
      </c>
    </row>
    <row r="17" spans="1:9" x14ac:dyDescent="0.25">
      <c r="A17">
        <v>15</v>
      </c>
      <c r="B17">
        <v>0.5</v>
      </c>
      <c r="C17">
        <v>0.5</v>
      </c>
      <c r="D17">
        <v>0.5</v>
      </c>
      <c r="E17">
        <v>0.2</v>
      </c>
      <c r="F17">
        <v>0.6</v>
      </c>
      <c r="G17">
        <v>0.7</v>
      </c>
      <c r="H17">
        <v>0.6</v>
      </c>
      <c r="I17">
        <v>0.6</v>
      </c>
    </row>
    <row r="18" spans="1:9" x14ac:dyDescent="0.25">
      <c r="A18">
        <v>16</v>
      </c>
      <c r="B18">
        <v>0.5</v>
      </c>
      <c r="C18">
        <v>0.4</v>
      </c>
      <c r="D18">
        <v>0.6</v>
      </c>
      <c r="E18">
        <v>0.4</v>
      </c>
      <c r="F18">
        <v>0.9</v>
      </c>
      <c r="G18">
        <v>0.9</v>
      </c>
      <c r="H18">
        <v>0.5</v>
      </c>
      <c r="I18">
        <v>1</v>
      </c>
    </row>
    <row r="19" spans="1:9" x14ac:dyDescent="0.25">
      <c r="A19">
        <v>17</v>
      </c>
      <c r="B19">
        <v>0.7</v>
      </c>
      <c r="C19">
        <v>0.5</v>
      </c>
      <c r="D19">
        <v>0.5</v>
      </c>
      <c r="E19">
        <v>0.2</v>
      </c>
      <c r="F19">
        <v>0.6</v>
      </c>
      <c r="G19">
        <v>0.9</v>
      </c>
      <c r="H19">
        <v>0.6</v>
      </c>
      <c r="I19">
        <v>0.6</v>
      </c>
    </row>
    <row r="20" spans="1:9" x14ac:dyDescent="0.25">
      <c r="A20">
        <v>18</v>
      </c>
      <c r="B20">
        <v>0.6</v>
      </c>
      <c r="C20">
        <v>0.5</v>
      </c>
      <c r="D20">
        <v>0.6</v>
      </c>
      <c r="E20">
        <v>0.4</v>
      </c>
      <c r="F20">
        <v>0.6</v>
      </c>
      <c r="G20">
        <v>0.6</v>
      </c>
      <c r="H20">
        <v>0.5</v>
      </c>
      <c r="I20">
        <v>0.7</v>
      </c>
    </row>
    <row r="21" spans="1:9" x14ac:dyDescent="0.25">
      <c r="A21">
        <v>19</v>
      </c>
      <c r="B21">
        <v>0.5</v>
      </c>
      <c r="C21">
        <v>0.4</v>
      </c>
      <c r="D21">
        <v>0.5</v>
      </c>
      <c r="E21">
        <v>0.4</v>
      </c>
      <c r="F21">
        <v>0.7</v>
      </c>
      <c r="G21">
        <v>0.6</v>
      </c>
      <c r="H21">
        <v>0.5</v>
      </c>
      <c r="I21">
        <v>0.7</v>
      </c>
    </row>
    <row r="22" spans="1:9" x14ac:dyDescent="0.25">
      <c r="A22">
        <v>20</v>
      </c>
      <c r="B22">
        <v>0.5</v>
      </c>
      <c r="C22">
        <v>0.2</v>
      </c>
      <c r="D22">
        <v>0.1</v>
      </c>
      <c r="E22">
        <v>0.4</v>
      </c>
      <c r="F22">
        <v>0.7</v>
      </c>
      <c r="G22">
        <v>0.9</v>
      </c>
      <c r="H22">
        <v>0.5</v>
      </c>
      <c r="I22">
        <v>0.5</v>
      </c>
    </row>
    <row r="23" spans="1:9" x14ac:dyDescent="0.25">
      <c r="A23">
        <v>21</v>
      </c>
      <c r="B23">
        <v>0.7</v>
      </c>
      <c r="C23">
        <v>0.4</v>
      </c>
      <c r="D23">
        <v>0.5</v>
      </c>
      <c r="E23">
        <v>0.2</v>
      </c>
      <c r="F23">
        <v>0.6</v>
      </c>
      <c r="G23">
        <v>0.7</v>
      </c>
      <c r="H23">
        <v>0.6</v>
      </c>
      <c r="I23">
        <v>0.6</v>
      </c>
    </row>
    <row r="24" spans="1:9" x14ac:dyDescent="0.25">
      <c r="A24">
        <v>22</v>
      </c>
      <c r="B24">
        <v>0.2</v>
      </c>
      <c r="C24">
        <v>0.1</v>
      </c>
      <c r="D24">
        <v>0.5</v>
      </c>
      <c r="E24">
        <v>0.4</v>
      </c>
      <c r="F24">
        <v>0.9</v>
      </c>
      <c r="G24">
        <v>0.7</v>
      </c>
      <c r="H24">
        <v>0.4</v>
      </c>
      <c r="I24">
        <v>0.9</v>
      </c>
    </row>
    <row r="25" spans="1:9" x14ac:dyDescent="0.25">
      <c r="A25">
        <v>23</v>
      </c>
      <c r="B25">
        <v>0.5</v>
      </c>
      <c r="C25">
        <v>0.4</v>
      </c>
      <c r="D25">
        <v>0.6</v>
      </c>
      <c r="E25">
        <v>0.4</v>
      </c>
      <c r="F25">
        <v>0.6</v>
      </c>
      <c r="G25">
        <v>0.6</v>
      </c>
      <c r="H25">
        <v>0.5</v>
      </c>
      <c r="I25">
        <v>0.6</v>
      </c>
    </row>
    <row r="26" spans="1:9" x14ac:dyDescent="0.25">
      <c r="A26">
        <v>24</v>
      </c>
      <c r="B26">
        <v>0.4</v>
      </c>
      <c r="C26">
        <v>0.6</v>
      </c>
      <c r="D26">
        <v>0.4</v>
      </c>
      <c r="E26">
        <v>0.4</v>
      </c>
      <c r="F26">
        <v>0.9</v>
      </c>
      <c r="G26">
        <v>0.6</v>
      </c>
      <c r="H26">
        <v>0.5</v>
      </c>
      <c r="I26">
        <v>0.9</v>
      </c>
    </row>
    <row r="27" spans="1:9" x14ac:dyDescent="0.25">
      <c r="A27">
        <v>25</v>
      </c>
      <c r="B27">
        <v>0.5</v>
      </c>
      <c r="C27">
        <v>0.4</v>
      </c>
      <c r="D27">
        <v>0.2</v>
      </c>
      <c r="E27">
        <v>0.2</v>
      </c>
      <c r="F27">
        <v>0.7</v>
      </c>
      <c r="G27">
        <v>0.9</v>
      </c>
      <c r="H27">
        <v>0.6</v>
      </c>
      <c r="I27">
        <v>0.5</v>
      </c>
    </row>
    <row r="28" spans="1:9" x14ac:dyDescent="0.25">
      <c r="A28">
        <v>26</v>
      </c>
      <c r="B28">
        <v>0.6</v>
      </c>
      <c r="C28">
        <v>0.2</v>
      </c>
      <c r="D28">
        <v>0.2</v>
      </c>
      <c r="E28">
        <v>0.1</v>
      </c>
      <c r="F28">
        <v>0.7</v>
      </c>
      <c r="G28">
        <v>0.9</v>
      </c>
      <c r="H28">
        <v>0.6</v>
      </c>
      <c r="I28">
        <v>0.7</v>
      </c>
    </row>
    <row r="29" spans="1:9" x14ac:dyDescent="0.25">
      <c r="A29">
        <v>27</v>
      </c>
      <c r="B29">
        <v>0.7</v>
      </c>
      <c r="C29">
        <v>0.4</v>
      </c>
      <c r="D29">
        <v>0.5</v>
      </c>
      <c r="E29">
        <v>0.2</v>
      </c>
      <c r="F29">
        <v>0.6</v>
      </c>
      <c r="G29">
        <v>0.9</v>
      </c>
      <c r="H29">
        <v>0.7</v>
      </c>
      <c r="I29">
        <v>0.9</v>
      </c>
    </row>
    <row r="30" spans="1:9" x14ac:dyDescent="0.25">
      <c r="A30">
        <v>28</v>
      </c>
      <c r="B30">
        <v>0.4</v>
      </c>
      <c r="C30">
        <v>0.2</v>
      </c>
      <c r="D30">
        <v>0.5</v>
      </c>
      <c r="E30">
        <v>0.4</v>
      </c>
      <c r="F30">
        <v>0.7</v>
      </c>
      <c r="G30">
        <v>0.9</v>
      </c>
      <c r="H30">
        <v>0.4</v>
      </c>
      <c r="I30">
        <v>0.6</v>
      </c>
    </row>
    <row r="31" spans="1:9" x14ac:dyDescent="0.25">
      <c r="A31">
        <v>29</v>
      </c>
      <c r="B31">
        <v>0.5</v>
      </c>
      <c r="C31">
        <v>0.4</v>
      </c>
      <c r="D31">
        <v>0.6</v>
      </c>
      <c r="E31">
        <v>0.4</v>
      </c>
      <c r="F31">
        <v>0.6</v>
      </c>
      <c r="G31">
        <v>0.6</v>
      </c>
      <c r="H31">
        <v>0.6</v>
      </c>
      <c r="I31">
        <v>0.7</v>
      </c>
    </row>
    <row r="32" spans="1:9" x14ac:dyDescent="0.25">
      <c r="A32">
        <v>30</v>
      </c>
      <c r="B32">
        <v>0.4</v>
      </c>
      <c r="C32">
        <v>0.1</v>
      </c>
      <c r="D32">
        <v>0.6</v>
      </c>
      <c r="E32">
        <v>0.4</v>
      </c>
      <c r="F32">
        <v>0.7</v>
      </c>
      <c r="G32">
        <v>0.9</v>
      </c>
      <c r="H32">
        <v>0.5</v>
      </c>
      <c r="I32">
        <v>0.6</v>
      </c>
    </row>
    <row r="33" spans="1:9" x14ac:dyDescent="0.25">
      <c r="A33">
        <v>31</v>
      </c>
      <c r="B33">
        <v>0.7</v>
      </c>
      <c r="C33">
        <v>0.2</v>
      </c>
      <c r="D33">
        <v>0.2</v>
      </c>
      <c r="E33">
        <v>0.1</v>
      </c>
      <c r="F33">
        <v>0.9</v>
      </c>
      <c r="G33">
        <v>0.9</v>
      </c>
      <c r="H33">
        <v>0.6</v>
      </c>
      <c r="I33">
        <v>0.6</v>
      </c>
    </row>
    <row r="34" spans="1:9" x14ac:dyDescent="0.25">
      <c r="A34">
        <v>32</v>
      </c>
      <c r="B34">
        <v>0.6</v>
      </c>
      <c r="C34">
        <v>0.2</v>
      </c>
      <c r="D34">
        <v>0.4</v>
      </c>
      <c r="E34">
        <v>0.2</v>
      </c>
      <c r="F34">
        <v>0.9</v>
      </c>
      <c r="G34">
        <v>0.9</v>
      </c>
      <c r="H34">
        <v>0.6</v>
      </c>
      <c r="I34">
        <v>0.6</v>
      </c>
    </row>
    <row r="35" spans="1:9" x14ac:dyDescent="0.25">
      <c r="A35">
        <v>33</v>
      </c>
      <c r="B35">
        <v>0.2</v>
      </c>
      <c r="C35">
        <v>0.2</v>
      </c>
      <c r="D35">
        <v>0.4</v>
      </c>
      <c r="E35">
        <v>0.4</v>
      </c>
      <c r="F35">
        <v>0.7</v>
      </c>
      <c r="G35">
        <v>0.6</v>
      </c>
      <c r="H35">
        <v>0.2</v>
      </c>
      <c r="I35">
        <v>1.1000000000000001</v>
      </c>
    </row>
    <row r="36" spans="1:9" x14ac:dyDescent="0.25">
      <c r="A36">
        <v>34</v>
      </c>
      <c r="B36">
        <v>0.6</v>
      </c>
      <c r="C36">
        <v>0.5</v>
      </c>
      <c r="D36">
        <v>0.5</v>
      </c>
      <c r="E36">
        <v>0.2</v>
      </c>
      <c r="F36">
        <v>0.5</v>
      </c>
      <c r="G36">
        <v>0.7</v>
      </c>
      <c r="H36">
        <v>0.7</v>
      </c>
      <c r="I36">
        <v>0.6</v>
      </c>
    </row>
    <row r="37" spans="1:9" x14ac:dyDescent="0.25">
      <c r="A37">
        <v>35</v>
      </c>
      <c r="B37">
        <v>0.5</v>
      </c>
      <c r="C37">
        <v>0.6</v>
      </c>
      <c r="D37">
        <v>0.4</v>
      </c>
      <c r="E37">
        <v>0.1</v>
      </c>
      <c r="F37">
        <v>0.7</v>
      </c>
      <c r="G37">
        <v>0.9</v>
      </c>
      <c r="H37">
        <v>0.6</v>
      </c>
      <c r="I37">
        <v>0.9</v>
      </c>
    </row>
    <row r="38" spans="1:9" x14ac:dyDescent="0.25">
      <c r="A38">
        <v>36</v>
      </c>
      <c r="B38">
        <v>0.6</v>
      </c>
      <c r="C38">
        <v>0.4</v>
      </c>
      <c r="D38">
        <v>0.4</v>
      </c>
      <c r="E38">
        <v>0.4</v>
      </c>
      <c r="F38">
        <v>0.9</v>
      </c>
      <c r="G38">
        <v>0.7</v>
      </c>
      <c r="H38">
        <v>0.4</v>
      </c>
      <c r="I38">
        <v>0.6</v>
      </c>
    </row>
    <row r="39" spans="1:9" x14ac:dyDescent="0.25">
      <c r="A39">
        <v>37</v>
      </c>
      <c r="B39">
        <v>0.5</v>
      </c>
      <c r="C39">
        <v>0.2</v>
      </c>
      <c r="D39">
        <v>0.6</v>
      </c>
      <c r="E39">
        <v>0.4</v>
      </c>
      <c r="F39">
        <v>0.9</v>
      </c>
      <c r="G39">
        <v>0.9</v>
      </c>
      <c r="H39">
        <v>0.5</v>
      </c>
      <c r="I39">
        <v>0.1</v>
      </c>
    </row>
    <row r="40" spans="1:9" x14ac:dyDescent="0.25">
      <c r="A40">
        <v>38</v>
      </c>
      <c r="B40">
        <v>0.5</v>
      </c>
      <c r="C40">
        <v>0.1</v>
      </c>
      <c r="D40">
        <v>0.2</v>
      </c>
      <c r="E40">
        <v>0.4</v>
      </c>
      <c r="F40">
        <v>0.9</v>
      </c>
      <c r="G40">
        <v>0.9</v>
      </c>
      <c r="H40">
        <v>0.5</v>
      </c>
      <c r="I40">
        <v>0.6</v>
      </c>
    </row>
    <row r="41" spans="1:9" x14ac:dyDescent="0.25">
      <c r="A41">
        <v>39</v>
      </c>
      <c r="B41">
        <v>0.6</v>
      </c>
      <c r="C41">
        <v>0.6</v>
      </c>
      <c r="D41">
        <v>0.4</v>
      </c>
      <c r="E41">
        <v>0.2</v>
      </c>
      <c r="F41">
        <v>0.7</v>
      </c>
      <c r="G41">
        <v>0.7</v>
      </c>
      <c r="H41">
        <v>0.6</v>
      </c>
      <c r="I41">
        <v>0.6</v>
      </c>
    </row>
    <row r="42" spans="1:9" x14ac:dyDescent="0.25">
      <c r="A42">
        <v>40</v>
      </c>
      <c r="B42">
        <v>0.6</v>
      </c>
      <c r="C42">
        <v>0.4</v>
      </c>
      <c r="D42">
        <v>0.5</v>
      </c>
      <c r="E42">
        <v>0.2</v>
      </c>
      <c r="F42">
        <v>0.6</v>
      </c>
      <c r="G42">
        <v>0.6</v>
      </c>
      <c r="H42">
        <v>0.7</v>
      </c>
      <c r="I42">
        <v>0.7</v>
      </c>
    </row>
    <row r="43" spans="1:9" x14ac:dyDescent="0.25">
      <c r="A43">
        <v>41</v>
      </c>
      <c r="B43">
        <v>0.6</v>
      </c>
      <c r="C43">
        <v>0.2</v>
      </c>
      <c r="D43">
        <v>0.4</v>
      </c>
      <c r="E43">
        <v>0.5</v>
      </c>
      <c r="F43">
        <v>0.9</v>
      </c>
      <c r="G43">
        <v>0.6</v>
      </c>
      <c r="H43">
        <v>0.4</v>
      </c>
      <c r="I43">
        <v>0.7</v>
      </c>
    </row>
    <row r="44" spans="1:9" x14ac:dyDescent="0.25">
      <c r="A44">
        <v>42</v>
      </c>
      <c r="B44">
        <v>0.4</v>
      </c>
      <c r="C44">
        <v>0.2</v>
      </c>
      <c r="D44">
        <v>0.5</v>
      </c>
      <c r="E44">
        <v>0.2</v>
      </c>
      <c r="F44">
        <v>0.9</v>
      </c>
      <c r="G44">
        <v>0.9</v>
      </c>
      <c r="H44">
        <v>0.4</v>
      </c>
      <c r="I44">
        <v>0.4</v>
      </c>
    </row>
    <row r="45" spans="1:9" x14ac:dyDescent="0.25">
      <c r="A45">
        <v>43</v>
      </c>
      <c r="B45">
        <v>0.6</v>
      </c>
      <c r="C45">
        <v>0.4</v>
      </c>
      <c r="D45">
        <v>0.4</v>
      </c>
      <c r="E45">
        <v>0.2</v>
      </c>
      <c r="F45">
        <v>0.6</v>
      </c>
      <c r="G45">
        <v>0.7</v>
      </c>
      <c r="H45">
        <v>0.6</v>
      </c>
      <c r="I45">
        <v>0.9</v>
      </c>
    </row>
    <row r="46" spans="1:9" x14ac:dyDescent="0.25">
      <c r="A46">
        <v>44</v>
      </c>
      <c r="B46">
        <v>0.2</v>
      </c>
      <c r="C46">
        <v>0.4</v>
      </c>
      <c r="D46">
        <v>0.6</v>
      </c>
      <c r="E46">
        <v>0.4</v>
      </c>
      <c r="F46">
        <v>0.7</v>
      </c>
      <c r="G46">
        <v>0.6</v>
      </c>
      <c r="H46">
        <v>0.4</v>
      </c>
      <c r="I46">
        <v>0.5</v>
      </c>
    </row>
    <row r="47" spans="1:9" x14ac:dyDescent="0.25">
      <c r="A47">
        <v>45</v>
      </c>
      <c r="B47">
        <v>0.6</v>
      </c>
      <c r="C47">
        <v>0.5</v>
      </c>
      <c r="D47">
        <v>0.6</v>
      </c>
      <c r="E47">
        <v>0.4</v>
      </c>
      <c r="F47">
        <v>0.6</v>
      </c>
      <c r="G47">
        <v>0.7</v>
      </c>
      <c r="H47">
        <v>0.6</v>
      </c>
      <c r="I47">
        <v>0.5</v>
      </c>
    </row>
    <row r="48" spans="1:9" x14ac:dyDescent="0.25">
      <c r="A48">
        <v>46</v>
      </c>
      <c r="B48">
        <v>0.4</v>
      </c>
      <c r="C48">
        <v>0.1</v>
      </c>
      <c r="D48">
        <v>0.5</v>
      </c>
      <c r="E48">
        <v>0.4</v>
      </c>
      <c r="F48">
        <v>0.9</v>
      </c>
      <c r="G48">
        <v>0.9</v>
      </c>
      <c r="H48">
        <v>0.5</v>
      </c>
      <c r="I48">
        <v>0.2</v>
      </c>
    </row>
    <row r="49" spans="1:10" x14ac:dyDescent="0.25">
      <c r="A49">
        <v>47</v>
      </c>
      <c r="B49">
        <v>0.6</v>
      </c>
      <c r="C49">
        <v>0.2</v>
      </c>
      <c r="D49">
        <v>0.5</v>
      </c>
      <c r="E49">
        <v>0.2</v>
      </c>
      <c r="F49">
        <v>0.5</v>
      </c>
      <c r="G49">
        <v>0.7</v>
      </c>
      <c r="H49">
        <v>0.6</v>
      </c>
      <c r="I49">
        <v>0.6</v>
      </c>
    </row>
    <row r="50" spans="1:10" x14ac:dyDescent="0.25">
      <c r="A50">
        <v>48</v>
      </c>
      <c r="B50">
        <v>0.6</v>
      </c>
      <c r="C50">
        <v>0.5</v>
      </c>
      <c r="D50">
        <v>0.5</v>
      </c>
      <c r="E50">
        <v>0.1</v>
      </c>
      <c r="F50">
        <v>0.9</v>
      </c>
      <c r="G50">
        <v>0.7</v>
      </c>
      <c r="H50">
        <v>0.6</v>
      </c>
      <c r="I50">
        <v>0.6</v>
      </c>
    </row>
    <row r="51" spans="1:10" x14ac:dyDescent="0.25">
      <c r="A51">
        <v>49</v>
      </c>
      <c r="B51">
        <v>0.6</v>
      </c>
      <c r="C51">
        <v>0.2</v>
      </c>
      <c r="D51">
        <v>0.2</v>
      </c>
      <c r="E51">
        <v>0.2</v>
      </c>
      <c r="F51">
        <v>0.9</v>
      </c>
      <c r="G51">
        <v>0.7</v>
      </c>
      <c r="H51">
        <v>0.5</v>
      </c>
      <c r="I51">
        <v>0.5</v>
      </c>
    </row>
    <row r="52" spans="1:10" x14ac:dyDescent="0.25">
      <c r="A52">
        <v>50</v>
      </c>
      <c r="B52">
        <v>0.6</v>
      </c>
      <c r="C52">
        <v>0.4</v>
      </c>
      <c r="D52">
        <v>0.2</v>
      </c>
      <c r="E52">
        <v>0.2</v>
      </c>
      <c r="F52">
        <v>0.7</v>
      </c>
      <c r="G52">
        <v>0.9</v>
      </c>
      <c r="H52">
        <v>0.6</v>
      </c>
      <c r="I52">
        <v>0.6</v>
      </c>
    </row>
    <row r="53" spans="1:10" x14ac:dyDescent="0.25">
      <c r="A53" t="s">
        <v>19</v>
      </c>
      <c r="B53">
        <f>AVERAGE(B3:B52)</f>
        <v>0.52000000000000024</v>
      </c>
      <c r="C53">
        <f t="shared" ref="C53:I53" si="0">AVERAGE(C3:C52)</f>
        <v>0.33799999999999991</v>
      </c>
      <c r="D53">
        <f t="shared" si="0"/>
        <v>0.43599999999999989</v>
      </c>
      <c r="E53">
        <f t="shared" si="0"/>
        <v>0.29799999999999993</v>
      </c>
      <c r="F53">
        <f t="shared" si="0"/>
        <v>0.73599999999999977</v>
      </c>
      <c r="G53">
        <f t="shared" si="0"/>
        <v>0.78200000000000003</v>
      </c>
      <c r="H53">
        <f t="shared" si="0"/>
        <v>0.52600000000000002</v>
      </c>
      <c r="I53">
        <f t="shared" si="0"/>
        <v>0.58800000000000019</v>
      </c>
      <c r="J53">
        <f>AVERAGE(B53:I53)</f>
        <v>0.52800000000000002</v>
      </c>
    </row>
    <row r="54" spans="1:10" x14ac:dyDescent="0.25">
      <c r="A54" t="s">
        <v>20</v>
      </c>
      <c r="B54">
        <f>MEDIAN(B3:B52)</f>
        <v>0.5</v>
      </c>
      <c r="C54">
        <f t="shared" ref="C54:I54" si="1">MEDIAN(C3:C52)</f>
        <v>0.4</v>
      </c>
      <c r="D54">
        <f t="shared" si="1"/>
        <v>0.5</v>
      </c>
      <c r="E54">
        <f t="shared" si="1"/>
        <v>0.4</v>
      </c>
      <c r="F54">
        <f t="shared" si="1"/>
        <v>0.7</v>
      </c>
      <c r="G54">
        <f t="shared" si="1"/>
        <v>0.7</v>
      </c>
      <c r="H54">
        <f t="shared" si="1"/>
        <v>0.5</v>
      </c>
      <c r="I54">
        <f t="shared" si="1"/>
        <v>0.6</v>
      </c>
      <c r="J54">
        <f>MEDIAN(B54:I54)</f>
        <v>0.5</v>
      </c>
    </row>
    <row r="55" spans="1:10" x14ac:dyDescent="0.25">
      <c r="A55" t="s">
        <v>21</v>
      </c>
      <c r="B55">
        <f>_xlfn.VAR.P(B3:B52)</f>
        <v>1.3999999999999636E-2</v>
      </c>
      <c r="C55">
        <f t="shared" ref="C55:I55" si="2">_xlfn.VAR.P(C3:C52)</f>
        <v>2.2356000000000108E-2</v>
      </c>
      <c r="D55">
        <f t="shared" si="2"/>
        <v>2.3104000000000065E-2</v>
      </c>
      <c r="E55">
        <f t="shared" si="2"/>
        <v>1.4196000000000084E-2</v>
      </c>
      <c r="F55">
        <f t="shared" si="2"/>
        <v>1.8703999999999815E-2</v>
      </c>
      <c r="G55">
        <f t="shared" si="2"/>
        <v>1.7475999999999384E-2</v>
      </c>
      <c r="H55">
        <f t="shared" si="2"/>
        <v>1.0323999999999932E-2</v>
      </c>
      <c r="I55">
        <f t="shared" si="2"/>
        <v>4.2255999999999586E-2</v>
      </c>
      <c r="J55">
        <f>_xlfn.VAR.P(B55:I55)</f>
        <v>8.5143379999998842E-5</v>
      </c>
    </row>
    <row r="56" spans="1:10" x14ac:dyDescent="0.25">
      <c r="A56" t="s">
        <v>22</v>
      </c>
      <c r="B56">
        <f>MIN(B3:B52)</f>
        <v>0.2</v>
      </c>
      <c r="C56">
        <f t="shared" ref="C56:I56" si="3">MIN(C3:C52)</f>
        <v>0.1</v>
      </c>
      <c r="D56">
        <f t="shared" si="3"/>
        <v>0.1</v>
      </c>
      <c r="E56">
        <f t="shared" si="3"/>
        <v>0.1</v>
      </c>
      <c r="F56">
        <f t="shared" si="3"/>
        <v>0.5</v>
      </c>
      <c r="G56">
        <f t="shared" si="3"/>
        <v>0.6</v>
      </c>
      <c r="H56">
        <f t="shared" si="3"/>
        <v>0.2</v>
      </c>
      <c r="I56">
        <f t="shared" si="3"/>
        <v>0.1</v>
      </c>
      <c r="J56">
        <f>MIN(B56:I56)</f>
        <v>0.1</v>
      </c>
    </row>
    <row r="57" spans="1:10" x14ac:dyDescent="0.25">
      <c r="A57" t="s">
        <v>23</v>
      </c>
      <c r="B57">
        <f>MAX(B3:B52)</f>
        <v>0.7</v>
      </c>
      <c r="C57">
        <f t="shared" ref="C57:I57" si="4">MAX(C3:C52)</f>
        <v>0.6</v>
      </c>
      <c r="D57">
        <f t="shared" si="4"/>
        <v>0.7</v>
      </c>
      <c r="E57">
        <f t="shared" si="4"/>
        <v>0.5</v>
      </c>
      <c r="F57">
        <f t="shared" si="4"/>
        <v>1</v>
      </c>
      <c r="G57">
        <f t="shared" si="4"/>
        <v>1</v>
      </c>
      <c r="H57">
        <f t="shared" si="4"/>
        <v>0.7</v>
      </c>
      <c r="I57">
        <f t="shared" si="4"/>
        <v>1.1000000000000001</v>
      </c>
      <c r="J57">
        <f>MAX(B57:I57)</f>
        <v>1.1000000000000001</v>
      </c>
    </row>
    <row r="58" spans="1:10" x14ac:dyDescent="0.25">
      <c r="A58" t="s">
        <v>4</v>
      </c>
      <c r="B58">
        <f>_xlfn.STDEV.P(B3:B52)</f>
        <v>0.11832159566199078</v>
      </c>
      <c r="C58">
        <f t="shared" ref="C58:I58" si="5">_xlfn.STDEV.P(C3:C52)</f>
        <v>0.14951922953252572</v>
      </c>
      <c r="D58">
        <f t="shared" si="5"/>
        <v>0.15200000000000022</v>
      </c>
      <c r="E58">
        <f t="shared" si="5"/>
        <v>0.11914696806885219</v>
      </c>
      <c r="F58">
        <f t="shared" si="5"/>
        <v>0.13676256797822939</v>
      </c>
      <c r="G58">
        <f t="shared" si="5"/>
        <v>0.13219682295728361</v>
      </c>
      <c r="H58">
        <f t="shared" si="5"/>
        <v>0.10160708636704396</v>
      </c>
      <c r="I58">
        <f t="shared" si="5"/>
        <v>0.20556264252047254</v>
      </c>
      <c r="J58">
        <f>_xlfn.STDEV.P(B58:I58)</f>
        <v>2.9538711398310255E-2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231</v>
      </c>
      <c r="D2">
        <v>222</v>
      </c>
      <c r="E2">
        <v>273</v>
      </c>
      <c r="F2">
        <v>200</v>
      </c>
      <c r="G2">
        <v>263</v>
      </c>
      <c r="H2">
        <v>281</v>
      </c>
      <c r="I2">
        <v>238</v>
      </c>
    </row>
    <row r="3" spans="1:9" x14ac:dyDescent="0.25">
      <c r="A3">
        <v>1</v>
      </c>
      <c r="B3">
        <v>21.9</v>
      </c>
      <c r="C3">
        <v>20</v>
      </c>
      <c r="D3">
        <v>20.6</v>
      </c>
      <c r="E3">
        <v>20.9</v>
      </c>
      <c r="F3">
        <v>21.7</v>
      </c>
      <c r="G3">
        <v>21.1</v>
      </c>
      <c r="H3">
        <v>21</v>
      </c>
      <c r="I3">
        <v>19.5</v>
      </c>
    </row>
    <row r="4" spans="1:9" x14ac:dyDescent="0.25">
      <c r="A4">
        <v>2</v>
      </c>
      <c r="B4">
        <v>21.9</v>
      </c>
      <c r="C4">
        <v>19.8</v>
      </c>
      <c r="D4">
        <v>20.6</v>
      </c>
      <c r="E4">
        <v>20.9</v>
      </c>
      <c r="F4">
        <v>21.7</v>
      </c>
      <c r="G4">
        <v>21.1</v>
      </c>
      <c r="H4">
        <v>20.9</v>
      </c>
      <c r="I4">
        <v>19.7</v>
      </c>
    </row>
    <row r="5" spans="1:9" x14ac:dyDescent="0.25">
      <c r="A5">
        <v>3</v>
      </c>
      <c r="B5">
        <v>21.9</v>
      </c>
      <c r="C5">
        <v>19.8</v>
      </c>
      <c r="D5">
        <v>20.6</v>
      </c>
      <c r="E5">
        <v>20.8</v>
      </c>
      <c r="F5">
        <v>21.9</v>
      </c>
      <c r="G5">
        <v>21.2</v>
      </c>
      <c r="H5">
        <v>20.9</v>
      </c>
      <c r="I5">
        <v>19.3</v>
      </c>
    </row>
    <row r="6" spans="1:9" x14ac:dyDescent="0.25">
      <c r="A6">
        <v>4</v>
      </c>
      <c r="B6">
        <v>21.7</v>
      </c>
      <c r="C6">
        <v>19.7</v>
      </c>
      <c r="D6">
        <v>20.8</v>
      </c>
      <c r="E6">
        <v>20.9</v>
      </c>
      <c r="F6">
        <v>22.2</v>
      </c>
      <c r="G6">
        <v>21.1</v>
      </c>
      <c r="H6">
        <v>20.8</v>
      </c>
      <c r="I6">
        <v>19.399999999999999</v>
      </c>
    </row>
    <row r="7" spans="1:9" x14ac:dyDescent="0.25">
      <c r="A7">
        <v>5</v>
      </c>
      <c r="B7">
        <v>21.6</v>
      </c>
      <c r="C7">
        <v>19.8</v>
      </c>
      <c r="D7">
        <v>20.6</v>
      </c>
      <c r="E7">
        <v>21</v>
      </c>
      <c r="F7">
        <v>21.7</v>
      </c>
      <c r="G7">
        <v>21</v>
      </c>
      <c r="H7">
        <v>20.6</v>
      </c>
      <c r="I7">
        <v>19.8</v>
      </c>
    </row>
    <row r="8" spans="1:9" x14ac:dyDescent="0.25">
      <c r="A8">
        <v>6</v>
      </c>
      <c r="B8">
        <v>21.7</v>
      </c>
      <c r="C8">
        <v>20</v>
      </c>
      <c r="D8">
        <v>20.8</v>
      </c>
      <c r="E8">
        <v>21</v>
      </c>
      <c r="F8">
        <v>21.7</v>
      </c>
      <c r="G8">
        <v>21</v>
      </c>
      <c r="H8">
        <v>20.6</v>
      </c>
      <c r="I8">
        <v>19.399999999999999</v>
      </c>
    </row>
    <row r="9" spans="1:9" x14ac:dyDescent="0.25">
      <c r="A9">
        <v>7</v>
      </c>
      <c r="B9">
        <v>21.9</v>
      </c>
      <c r="C9">
        <v>19.8</v>
      </c>
      <c r="D9">
        <v>20.6</v>
      </c>
      <c r="E9">
        <v>20.9</v>
      </c>
      <c r="F9">
        <v>21.7</v>
      </c>
      <c r="G9">
        <v>21.2</v>
      </c>
      <c r="H9">
        <v>20.6</v>
      </c>
      <c r="I9">
        <v>19.5</v>
      </c>
    </row>
    <row r="10" spans="1:9" x14ac:dyDescent="0.25">
      <c r="A10">
        <v>8</v>
      </c>
      <c r="B10">
        <v>21.9</v>
      </c>
      <c r="C10">
        <v>19.7</v>
      </c>
      <c r="D10">
        <v>20.5</v>
      </c>
      <c r="E10">
        <v>21</v>
      </c>
      <c r="F10">
        <v>21.9</v>
      </c>
      <c r="G10">
        <v>21.1</v>
      </c>
      <c r="H10">
        <v>20.5</v>
      </c>
      <c r="I10">
        <v>19.2</v>
      </c>
    </row>
    <row r="11" spans="1:9" x14ac:dyDescent="0.25">
      <c r="A11">
        <v>9</v>
      </c>
      <c r="B11">
        <v>21.6</v>
      </c>
      <c r="C11">
        <v>19.8</v>
      </c>
      <c r="D11">
        <v>20.6</v>
      </c>
      <c r="E11">
        <v>21</v>
      </c>
      <c r="F11">
        <v>22</v>
      </c>
      <c r="G11">
        <v>21</v>
      </c>
      <c r="H11">
        <v>20.399999999999999</v>
      </c>
      <c r="I11">
        <v>19.2</v>
      </c>
    </row>
    <row r="12" spans="1:9" x14ac:dyDescent="0.25">
      <c r="A12">
        <v>10</v>
      </c>
      <c r="B12">
        <v>22</v>
      </c>
      <c r="C12">
        <v>19.8</v>
      </c>
      <c r="D12">
        <v>20.399999999999999</v>
      </c>
      <c r="E12">
        <v>20.9</v>
      </c>
      <c r="F12">
        <v>22</v>
      </c>
      <c r="G12">
        <v>21.1</v>
      </c>
      <c r="H12">
        <v>20.5</v>
      </c>
      <c r="I12">
        <v>19.2</v>
      </c>
    </row>
    <row r="13" spans="1:9" x14ac:dyDescent="0.25">
      <c r="A13">
        <v>11</v>
      </c>
      <c r="B13">
        <v>21.9</v>
      </c>
      <c r="C13">
        <v>19.8</v>
      </c>
      <c r="D13">
        <v>20.399999999999999</v>
      </c>
      <c r="E13">
        <v>20.8</v>
      </c>
      <c r="F13">
        <v>21.7</v>
      </c>
      <c r="G13">
        <v>21.2</v>
      </c>
      <c r="H13">
        <v>20.5</v>
      </c>
      <c r="I13">
        <v>19.7</v>
      </c>
    </row>
    <row r="14" spans="1:9" x14ac:dyDescent="0.25">
      <c r="A14">
        <v>12</v>
      </c>
      <c r="B14">
        <v>21.7</v>
      </c>
      <c r="C14">
        <v>19.7</v>
      </c>
      <c r="D14">
        <v>20.6</v>
      </c>
      <c r="E14">
        <v>20.6</v>
      </c>
      <c r="F14">
        <v>21.9</v>
      </c>
      <c r="G14">
        <v>21.1</v>
      </c>
      <c r="H14">
        <v>20.5</v>
      </c>
      <c r="I14">
        <v>19.2</v>
      </c>
    </row>
    <row r="15" spans="1:9" x14ac:dyDescent="0.25">
      <c r="A15">
        <v>13</v>
      </c>
      <c r="B15">
        <v>22</v>
      </c>
      <c r="C15">
        <v>19.899999999999999</v>
      </c>
      <c r="D15">
        <v>20.6</v>
      </c>
      <c r="E15">
        <v>20.8</v>
      </c>
      <c r="F15">
        <v>22</v>
      </c>
      <c r="G15">
        <v>21.1</v>
      </c>
      <c r="H15">
        <v>20.399999999999999</v>
      </c>
      <c r="I15">
        <v>19.399999999999999</v>
      </c>
    </row>
    <row r="16" spans="1:9" x14ac:dyDescent="0.25">
      <c r="A16">
        <v>14</v>
      </c>
      <c r="B16">
        <v>21.9</v>
      </c>
      <c r="C16">
        <v>19.5</v>
      </c>
      <c r="D16">
        <v>20.5</v>
      </c>
      <c r="E16">
        <v>21</v>
      </c>
      <c r="F16">
        <v>21.7</v>
      </c>
      <c r="G16">
        <v>21</v>
      </c>
      <c r="H16">
        <v>20.3</v>
      </c>
      <c r="I16">
        <v>19.3</v>
      </c>
    </row>
    <row r="17" spans="1:9" x14ac:dyDescent="0.25">
      <c r="A17">
        <v>15</v>
      </c>
      <c r="B17">
        <v>22</v>
      </c>
      <c r="C17">
        <v>19.899999999999999</v>
      </c>
      <c r="D17">
        <v>20.6</v>
      </c>
      <c r="E17">
        <v>20.8</v>
      </c>
      <c r="F17">
        <v>21.7</v>
      </c>
      <c r="G17">
        <v>21</v>
      </c>
      <c r="H17">
        <v>20.399999999999999</v>
      </c>
      <c r="I17">
        <v>18.899999999999999</v>
      </c>
    </row>
    <row r="18" spans="1:9" x14ac:dyDescent="0.25">
      <c r="A18">
        <v>16</v>
      </c>
      <c r="B18">
        <v>21.7</v>
      </c>
      <c r="C18">
        <v>19.5</v>
      </c>
      <c r="D18">
        <v>20.6</v>
      </c>
      <c r="E18">
        <v>21</v>
      </c>
      <c r="F18">
        <v>21.9</v>
      </c>
      <c r="G18">
        <v>21.2</v>
      </c>
      <c r="H18">
        <v>20.399999999999999</v>
      </c>
      <c r="I18">
        <v>18.899999999999999</v>
      </c>
    </row>
    <row r="19" spans="1:9" x14ac:dyDescent="0.25">
      <c r="A19">
        <v>17</v>
      </c>
      <c r="B19">
        <v>21.7</v>
      </c>
      <c r="C19">
        <v>19.8</v>
      </c>
      <c r="D19">
        <v>20.5</v>
      </c>
      <c r="E19">
        <v>20.8</v>
      </c>
      <c r="F19">
        <v>21.5</v>
      </c>
      <c r="G19">
        <v>21</v>
      </c>
      <c r="H19">
        <v>20.100000000000001</v>
      </c>
      <c r="I19">
        <v>19.7</v>
      </c>
    </row>
    <row r="20" spans="1:9" x14ac:dyDescent="0.25">
      <c r="A20">
        <v>18</v>
      </c>
      <c r="B20">
        <v>21.9</v>
      </c>
      <c r="C20">
        <v>19.8</v>
      </c>
      <c r="D20">
        <v>20.9</v>
      </c>
      <c r="E20">
        <v>20.8</v>
      </c>
      <c r="F20">
        <v>21.5</v>
      </c>
      <c r="G20">
        <v>21.1</v>
      </c>
      <c r="H20">
        <v>20.3</v>
      </c>
      <c r="I20">
        <v>19.399999999999999</v>
      </c>
    </row>
    <row r="21" spans="1:9" x14ac:dyDescent="0.25">
      <c r="A21">
        <v>19</v>
      </c>
      <c r="B21">
        <v>21.6</v>
      </c>
      <c r="C21">
        <v>19.899999999999999</v>
      </c>
      <c r="D21">
        <v>20.6</v>
      </c>
      <c r="E21">
        <v>21</v>
      </c>
      <c r="F21">
        <v>21.9</v>
      </c>
      <c r="G21">
        <v>21.1</v>
      </c>
      <c r="H21">
        <v>20.100000000000001</v>
      </c>
      <c r="I21">
        <v>18.899999999999999</v>
      </c>
    </row>
    <row r="22" spans="1:9" x14ac:dyDescent="0.25">
      <c r="A22">
        <v>20</v>
      </c>
      <c r="B22">
        <v>21.9</v>
      </c>
      <c r="C22">
        <v>19.899999999999999</v>
      </c>
      <c r="D22">
        <v>20.8</v>
      </c>
      <c r="E22">
        <v>20.8</v>
      </c>
      <c r="F22">
        <v>21.6</v>
      </c>
      <c r="G22">
        <v>20.9</v>
      </c>
      <c r="H22">
        <v>20.100000000000001</v>
      </c>
      <c r="I22">
        <v>19.399999999999999</v>
      </c>
    </row>
    <row r="23" spans="1:9" x14ac:dyDescent="0.25">
      <c r="A23">
        <v>21</v>
      </c>
      <c r="B23">
        <v>22</v>
      </c>
      <c r="C23">
        <v>19.8</v>
      </c>
      <c r="D23">
        <v>20.6</v>
      </c>
      <c r="E23">
        <v>20.9</v>
      </c>
      <c r="F23">
        <v>21.6</v>
      </c>
      <c r="G23">
        <v>21</v>
      </c>
      <c r="H23">
        <v>20.100000000000001</v>
      </c>
      <c r="I23">
        <v>19.2</v>
      </c>
    </row>
    <row r="24" spans="1:9" x14ac:dyDescent="0.25">
      <c r="A24">
        <v>22</v>
      </c>
      <c r="B24">
        <v>21.9</v>
      </c>
      <c r="C24">
        <v>19.7</v>
      </c>
      <c r="D24">
        <v>20.5</v>
      </c>
      <c r="E24">
        <v>21</v>
      </c>
      <c r="F24">
        <v>21.7</v>
      </c>
      <c r="G24">
        <v>21.1</v>
      </c>
      <c r="H24">
        <v>20.3</v>
      </c>
      <c r="I24">
        <v>19.399999999999999</v>
      </c>
    </row>
    <row r="25" spans="1:9" x14ac:dyDescent="0.25">
      <c r="A25">
        <v>23</v>
      </c>
      <c r="B25">
        <v>22</v>
      </c>
      <c r="C25">
        <v>19.8</v>
      </c>
      <c r="D25">
        <v>20.6</v>
      </c>
      <c r="E25">
        <v>20.8</v>
      </c>
      <c r="F25">
        <v>21.5</v>
      </c>
      <c r="G25">
        <v>21</v>
      </c>
      <c r="H25">
        <v>20.100000000000001</v>
      </c>
      <c r="I25">
        <v>19.3</v>
      </c>
    </row>
    <row r="26" spans="1:9" x14ac:dyDescent="0.25">
      <c r="A26">
        <v>24</v>
      </c>
      <c r="B26">
        <v>21.7</v>
      </c>
      <c r="C26">
        <v>19.8</v>
      </c>
      <c r="D26">
        <v>20.6</v>
      </c>
      <c r="E26">
        <v>21.1</v>
      </c>
      <c r="F26">
        <v>21.9</v>
      </c>
      <c r="G26">
        <v>21.1</v>
      </c>
      <c r="H26">
        <v>19.899999999999999</v>
      </c>
      <c r="I26">
        <v>19.399999999999999</v>
      </c>
    </row>
    <row r="27" spans="1:9" x14ac:dyDescent="0.25">
      <c r="A27">
        <v>25</v>
      </c>
      <c r="B27">
        <v>21.9</v>
      </c>
      <c r="C27">
        <v>19.899999999999999</v>
      </c>
      <c r="D27">
        <v>20.399999999999999</v>
      </c>
      <c r="E27">
        <v>20.8</v>
      </c>
      <c r="F27">
        <v>21.5</v>
      </c>
      <c r="G27">
        <v>21</v>
      </c>
      <c r="H27">
        <v>20</v>
      </c>
      <c r="I27">
        <v>19.399999999999999</v>
      </c>
    </row>
    <row r="28" spans="1:9" x14ac:dyDescent="0.25">
      <c r="A28">
        <v>26</v>
      </c>
      <c r="B28">
        <v>21.7</v>
      </c>
      <c r="C28">
        <v>19.7</v>
      </c>
      <c r="D28">
        <v>20.6</v>
      </c>
      <c r="E28">
        <v>21</v>
      </c>
      <c r="F28">
        <v>21.6</v>
      </c>
      <c r="G28">
        <v>21</v>
      </c>
      <c r="H28">
        <v>19.899999999999999</v>
      </c>
      <c r="I28">
        <v>19.2</v>
      </c>
    </row>
    <row r="29" spans="1:9" x14ac:dyDescent="0.25">
      <c r="A29">
        <v>27</v>
      </c>
      <c r="B29">
        <v>21.9</v>
      </c>
      <c r="C29">
        <v>19.7</v>
      </c>
      <c r="D29">
        <v>20.6</v>
      </c>
      <c r="E29">
        <v>21</v>
      </c>
      <c r="F29">
        <v>21.6</v>
      </c>
      <c r="G29">
        <v>21.1</v>
      </c>
      <c r="H29">
        <v>20</v>
      </c>
      <c r="I29">
        <v>19.2</v>
      </c>
    </row>
    <row r="30" spans="1:9" x14ac:dyDescent="0.25">
      <c r="A30">
        <v>28</v>
      </c>
      <c r="B30">
        <v>22.1</v>
      </c>
      <c r="C30">
        <v>19.8</v>
      </c>
      <c r="D30">
        <v>20.6</v>
      </c>
      <c r="E30">
        <v>20.8</v>
      </c>
      <c r="F30">
        <v>21.6</v>
      </c>
      <c r="G30">
        <v>21.2</v>
      </c>
      <c r="H30">
        <v>20.100000000000001</v>
      </c>
      <c r="I30">
        <v>19</v>
      </c>
    </row>
    <row r="31" spans="1:9" x14ac:dyDescent="0.25">
      <c r="A31">
        <v>29</v>
      </c>
      <c r="B31">
        <v>21.9</v>
      </c>
      <c r="C31">
        <v>19.8</v>
      </c>
      <c r="D31">
        <v>20.9</v>
      </c>
      <c r="E31">
        <v>21.1</v>
      </c>
      <c r="F31">
        <v>21.7</v>
      </c>
      <c r="G31">
        <v>21.2</v>
      </c>
      <c r="H31">
        <v>20</v>
      </c>
      <c r="I31">
        <v>19.3</v>
      </c>
    </row>
    <row r="32" spans="1:9" x14ac:dyDescent="0.25">
      <c r="A32">
        <v>30</v>
      </c>
      <c r="B32">
        <v>21.7</v>
      </c>
      <c r="C32">
        <v>19.8</v>
      </c>
      <c r="D32">
        <v>20.5</v>
      </c>
      <c r="E32">
        <v>21</v>
      </c>
      <c r="F32">
        <v>21.9</v>
      </c>
      <c r="G32">
        <v>20.9</v>
      </c>
      <c r="H32">
        <v>19.899999999999999</v>
      </c>
      <c r="I32">
        <v>19.2</v>
      </c>
    </row>
    <row r="33" spans="1:9" x14ac:dyDescent="0.25">
      <c r="A33">
        <v>31</v>
      </c>
      <c r="B33">
        <v>21.9</v>
      </c>
      <c r="C33">
        <v>19.7</v>
      </c>
      <c r="D33">
        <v>20.5</v>
      </c>
      <c r="E33">
        <v>20.9</v>
      </c>
      <c r="F33">
        <v>21.6</v>
      </c>
      <c r="G33">
        <v>21.1</v>
      </c>
      <c r="H33">
        <v>20</v>
      </c>
      <c r="I33">
        <v>19.2</v>
      </c>
    </row>
    <row r="34" spans="1:9" x14ac:dyDescent="0.25">
      <c r="A34">
        <v>32</v>
      </c>
      <c r="B34">
        <v>21.7</v>
      </c>
      <c r="C34">
        <v>19.8</v>
      </c>
      <c r="D34">
        <v>20.8</v>
      </c>
      <c r="E34">
        <v>21</v>
      </c>
      <c r="F34">
        <v>21.9</v>
      </c>
      <c r="G34">
        <v>21.1</v>
      </c>
      <c r="H34">
        <v>19.899999999999999</v>
      </c>
      <c r="I34">
        <v>19</v>
      </c>
    </row>
    <row r="35" spans="1:9" x14ac:dyDescent="0.25">
      <c r="A35">
        <v>33</v>
      </c>
      <c r="B35">
        <v>21.7</v>
      </c>
      <c r="C35">
        <v>19.8</v>
      </c>
      <c r="D35">
        <v>20.6</v>
      </c>
      <c r="E35">
        <v>21</v>
      </c>
      <c r="F35">
        <v>21.5</v>
      </c>
      <c r="G35">
        <v>20.9</v>
      </c>
      <c r="H35">
        <v>19.899999999999999</v>
      </c>
      <c r="I35">
        <v>19.399999999999999</v>
      </c>
    </row>
    <row r="36" spans="1:9" x14ac:dyDescent="0.25">
      <c r="A36">
        <v>34</v>
      </c>
      <c r="B36">
        <v>22</v>
      </c>
      <c r="C36">
        <v>19.8</v>
      </c>
      <c r="D36">
        <v>20.5</v>
      </c>
      <c r="E36">
        <v>20.8</v>
      </c>
      <c r="F36">
        <v>21.6</v>
      </c>
      <c r="G36">
        <v>21.1</v>
      </c>
      <c r="H36">
        <v>20</v>
      </c>
      <c r="I36">
        <v>19</v>
      </c>
    </row>
    <row r="37" spans="1:9" x14ac:dyDescent="0.25">
      <c r="A37">
        <v>35</v>
      </c>
      <c r="B37">
        <v>21.6</v>
      </c>
      <c r="C37">
        <v>19.5</v>
      </c>
      <c r="D37">
        <v>20.8</v>
      </c>
      <c r="E37">
        <v>20.9</v>
      </c>
      <c r="F37">
        <v>21.6</v>
      </c>
      <c r="G37">
        <v>21</v>
      </c>
      <c r="H37">
        <v>19.8</v>
      </c>
      <c r="I37">
        <v>19.2</v>
      </c>
    </row>
    <row r="38" spans="1:9" x14ac:dyDescent="0.25">
      <c r="A38">
        <v>36</v>
      </c>
      <c r="B38">
        <v>22</v>
      </c>
      <c r="C38">
        <v>19.7</v>
      </c>
      <c r="D38">
        <v>20.5</v>
      </c>
      <c r="E38">
        <v>20.8</v>
      </c>
      <c r="F38">
        <v>21.6</v>
      </c>
      <c r="G38">
        <v>21.2</v>
      </c>
      <c r="H38">
        <v>20</v>
      </c>
      <c r="I38">
        <v>19.399999999999999</v>
      </c>
    </row>
    <row r="39" spans="1:9" x14ac:dyDescent="0.25">
      <c r="A39">
        <v>37</v>
      </c>
      <c r="B39">
        <v>21.6</v>
      </c>
      <c r="C39">
        <v>19.8</v>
      </c>
      <c r="D39">
        <v>20.8</v>
      </c>
      <c r="E39">
        <v>20.9</v>
      </c>
      <c r="F39">
        <v>21.7</v>
      </c>
      <c r="G39">
        <v>21</v>
      </c>
      <c r="H39">
        <v>19.8</v>
      </c>
      <c r="I39">
        <v>18.899999999999999</v>
      </c>
    </row>
    <row r="40" spans="1:9" x14ac:dyDescent="0.25">
      <c r="A40">
        <v>38</v>
      </c>
      <c r="B40">
        <v>21.7</v>
      </c>
      <c r="C40">
        <v>19.8</v>
      </c>
      <c r="D40">
        <v>20.8</v>
      </c>
      <c r="E40">
        <v>20.9</v>
      </c>
      <c r="F40">
        <v>21.6</v>
      </c>
      <c r="G40">
        <v>20.8</v>
      </c>
      <c r="H40">
        <v>19.8</v>
      </c>
      <c r="I40">
        <v>19.5</v>
      </c>
    </row>
    <row r="41" spans="1:9" x14ac:dyDescent="0.25">
      <c r="A41">
        <v>39</v>
      </c>
      <c r="B41">
        <v>22</v>
      </c>
      <c r="C41">
        <v>19.8</v>
      </c>
      <c r="D41">
        <v>20.5</v>
      </c>
      <c r="E41">
        <v>20.9</v>
      </c>
      <c r="F41">
        <v>21.5</v>
      </c>
      <c r="G41">
        <v>21</v>
      </c>
      <c r="H41">
        <v>20</v>
      </c>
      <c r="I41">
        <v>19.3</v>
      </c>
    </row>
    <row r="42" spans="1:9" x14ac:dyDescent="0.25">
      <c r="A42">
        <v>40</v>
      </c>
      <c r="B42">
        <v>21.9</v>
      </c>
      <c r="C42">
        <v>19.5</v>
      </c>
      <c r="D42">
        <v>20.5</v>
      </c>
      <c r="E42">
        <v>21</v>
      </c>
      <c r="F42">
        <v>21.6</v>
      </c>
      <c r="G42">
        <v>21.1</v>
      </c>
      <c r="H42">
        <v>19.8</v>
      </c>
      <c r="I42">
        <v>18.899999999999999</v>
      </c>
    </row>
    <row r="43" spans="1:9" x14ac:dyDescent="0.25">
      <c r="A43">
        <v>41</v>
      </c>
      <c r="B43">
        <v>21.9</v>
      </c>
      <c r="C43">
        <v>19.7</v>
      </c>
      <c r="D43">
        <v>20.6</v>
      </c>
      <c r="E43">
        <v>21</v>
      </c>
      <c r="F43">
        <v>21.6</v>
      </c>
      <c r="G43">
        <v>21.1</v>
      </c>
      <c r="H43">
        <v>19.899999999999999</v>
      </c>
      <c r="I43">
        <v>18.8</v>
      </c>
    </row>
    <row r="44" spans="1:9" x14ac:dyDescent="0.25">
      <c r="A44">
        <v>42</v>
      </c>
      <c r="B44">
        <v>22</v>
      </c>
      <c r="C44">
        <v>19.8</v>
      </c>
      <c r="D44">
        <v>20.5</v>
      </c>
      <c r="E44">
        <v>20.8</v>
      </c>
      <c r="F44">
        <v>21.5</v>
      </c>
      <c r="G44">
        <v>21</v>
      </c>
      <c r="H44">
        <v>19.899999999999999</v>
      </c>
      <c r="I44">
        <v>19.3</v>
      </c>
    </row>
    <row r="45" spans="1:9" x14ac:dyDescent="0.25">
      <c r="A45">
        <v>43</v>
      </c>
      <c r="B45">
        <v>22</v>
      </c>
      <c r="C45">
        <v>19.7</v>
      </c>
      <c r="D45">
        <v>20.8</v>
      </c>
      <c r="E45">
        <v>20.9</v>
      </c>
      <c r="F45">
        <v>21.5</v>
      </c>
      <c r="G45">
        <v>21</v>
      </c>
      <c r="H45">
        <v>19.899999999999999</v>
      </c>
      <c r="I45">
        <v>19.2</v>
      </c>
    </row>
    <row r="46" spans="1:9" x14ac:dyDescent="0.25">
      <c r="A46">
        <v>44</v>
      </c>
      <c r="B46">
        <v>21.9</v>
      </c>
      <c r="C46">
        <v>19.8</v>
      </c>
      <c r="D46">
        <v>20.6</v>
      </c>
      <c r="E46">
        <v>21</v>
      </c>
      <c r="F46">
        <v>21.6</v>
      </c>
      <c r="G46">
        <v>20.9</v>
      </c>
      <c r="H46">
        <v>19.899999999999999</v>
      </c>
      <c r="I46">
        <v>19.3</v>
      </c>
    </row>
    <row r="47" spans="1:9" x14ac:dyDescent="0.25">
      <c r="A47">
        <v>45</v>
      </c>
      <c r="B47">
        <v>21.6</v>
      </c>
      <c r="C47">
        <v>19.7</v>
      </c>
      <c r="D47">
        <v>20.8</v>
      </c>
      <c r="E47">
        <v>21</v>
      </c>
      <c r="F47">
        <v>21.4</v>
      </c>
      <c r="G47">
        <v>20.9</v>
      </c>
      <c r="H47">
        <v>19.8</v>
      </c>
      <c r="I47">
        <v>19.3</v>
      </c>
    </row>
    <row r="48" spans="1:9" x14ac:dyDescent="0.25">
      <c r="A48">
        <v>46</v>
      </c>
      <c r="B48">
        <v>21.9</v>
      </c>
      <c r="C48">
        <v>19.5</v>
      </c>
      <c r="D48">
        <v>20.5</v>
      </c>
      <c r="E48">
        <v>20.9</v>
      </c>
      <c r="F48">
        <v>21.5</v>
      </c>
      <c r="G48">
        <v>21.2</v>
      </c>
      <c r="H48">
        <v>19.899999999999999</v>
      </c>
      <c r="I48">
        <v>19</v>
      </c>
    </row>
    <row r="49" spans="1:10" x14ac:dyDescent="0.25">
      <c r="A49">
        <v>47</v>
      </c>
      <c r="B49">
        <v>22</v>
      </c>
      <c r="C49">
        <v>19.7</v>
      </c>
      <c r="D49">
        <v>20.399999999999999</v>
      </c>
      <c r="E49">
        <v>20.9</v>
      </c>
      <c r="F49">
        <v>21.7</v>
      </c>
      <c r="G49">
        <v>21.2</v>
      </c>
      <c r="H49">
        <v>19.899999999999999</v>
      </c>
      <c r="I49">
        <v>19.2</v>
      </c>
    </row>
    <row r="50" spans="1:10" x14ac:dyDescent="0.25">
      <c r="A50">
        <v>48</v>
      </c>
      <c r="B50">
        <v>21.9</v>
      </c>
      <c r="C50">
        <v>19.8</v>
      </c>
      <c r="D50">
        <v>20.8</v>
      </c>
      <c r="E50">
        <v>20.9</v>
      </c>
      <c r="F50">
        <v>21.4</v>
      </c>
      <c r="G50">
        <v>20.9</v>
      </c>
      <c r="H50">
        <v>19.8</v>
      </c>
      <c r="I50">
        <v>19.3</v>
      </c>
    </row>
    <row r="51" spans="1:10" x14ac:dyDescent="0.25">
      <c r="A51">
        <v>49</v>
      </c>
      <c r="B51">
        <v>22</v>
      </c>
      <c r="C51">
        <v>19.8</v>
      </c>
      <c r="D51">
        <v>20.5</v>
      </c>
      <c r="E51">
        <v>20.9</v>
      </c>
      <c r="F51">
        <v>21.6</v>
      </c>
      <c r="G51">
        <v>21.1</v>
      </c>
      <c r="H51">
        <v>20</v>
      </c>
      <c r="I51">
        <v>18.7</v>
      </c>
    </row>
    <row r="52" spans="1:10" x14ac:dyDescent="0.25">
      <c r="A52">
        <v>50</v>
      </c>
      <c r="B52">
        <v>22</v>
      </c>
      <c r="C52">
        <v>19.7</v>
      </c>
      <c r="D52">
        <v>20.399999999999999</v>
      </c>
      <c r="E52">
        <v>20.8</v>
      </c>
      <c r="F52">
        <v>21.6</v>
      </c>
      <c r="G52">
        <v>21</v>
      </c>
      <c r="H52">
        <v>20</v>
      </c>
      <c r="I52">
        <v>19.2</v>
      </c>
    </row>
    <row r="53" spans="1:10" x14ac:dyDescent="0.25">
      <c r="A53" t="s">
        <v>19</v>
      </c>
      <c r="B53">
        <f>AVERAGE(B3:B52)</f>
        <v>21.85</v>
      </c>
      <c r="C53">
        <f t="shared" ref="C53:I53" si="0">AVERAGE(C3:C52)</f>
        <v>19.761999999999997</v>
      </c>
      <c r="D53">
        <f t="shared" si="0"/>
        <v>20.605999999999998</v>
      </c>
      <c r="E53">
        <f t="shared" si="0"/>
        <v>20.907999999999994</v>
      </c>
      <c r="F53">
        <f t="shared" si="0"/>
        <v>21.682000000000002</v>
      </c>
      <c r="G53">
        <f t="shared" si="0"/>
        <v>21.056000000000004</v>
      </c>
      <c r="H53">
        <f t="shared" si="0"/>
        <v>20.163999999999991</v>
      </c>
      <c r="I53">
        <f t="shared" si="0"/>
        <v>19.253999999999994</v>
      </c>
      <c r="J53">
        <f>AVERAGE(B53:I53)</f>
        <v>20.660249999999994</v>
      </c>
    </row>
    <row r="54" spans="1:10" x14ac:dyDescent="0.25">
      <c r="A54" t="s">
        <v>20</v>
      </c>
      <c r="B54">
        <f>MEDIAN(B3:B52)</f>
        <v>21.9</v>
      </c>
      <c r="C54">
        <f t="shared" ref="C54:I54" si="1">MEDIAN(C3:C52)</f>
        <v>19.8</v>
      </c>
      <c r="D54">
        <f t="shared" si="1"/>
        <v>20.6</v>
      </c>
      <c r="E54">
        <f t="shared" si="1"/>
        <v>20.9</v>
      </c>
      <c r="F54">
        <f t="shared" si="1"/>
        <v>21.6</v>
      </c>
      <c r="G54">
        <f t="shared" si="1"/>
        <v>21.1</v>
      </c>
      <c r="H54">
        <f t="shared" si="1"/>
        <v>20</v>
      </c>
      <c r="I54">
        <f t="shared" si="1"/>
        <v>19.3</v>
      </c>
      <c r="J54">
        <f>MEDIAN(B54:I54)</f>
        <v>20.75</v>
      </c>
    </row>
    <row r="55" spans="1:10" x14ac:dyDescent="0.25">
      <c r="A55" t="s">
        <v>21</v>
      </c>
      <c r="B55">
        <f>_xlfn.VAR.P(B3:B52)</f>
        <v>2.0499999999999914E-2</v>
      </c>
      <c r="C55">
        <f t="shared" ref="C55:I55" si="2">_xlfn.VAR.P(C3:C52)</f>
        <v>1.2756000000000012E-2</v>
      </c>
      <c r="D55">
        <f t="shared" si="2"/>
        <v>1.8164000000000072E-2</v>
      </c>
      <c r="E55">
        <f t="shared" si="2"/>
        <v>9.5359999999999716E-3</v>
      </c>
      <c r="F55">
        <f t="shared" si="2"/>
        <v>3.0275999999999862E-2</v>
      </c>
      <c r="G55">
        <f t="shared" si="2"/>
        <v>9.6640000000000562E-3</v>
      </c>
      <c r="H55">
        <f t="shared" si="2"/>
        <v>0.10630400000000011</v>
      </c>
      <c r="I55">
        <f t="shared" si="2"/>
        <v>5.4884000000000016E-2</v>
      </c>
      <c r="J55">
        <f>_xlfn.VAR.P(B55:I55)</f>
        <v>9.6758147375000181E-4</v>
      </c>
    </row>
    <row r="56" spans="1:10" x14ac:dyDescent="0.25">
      <c r="A56" t="s">
        <v>22</v>
      </c>
      <c r="B56">
        <f>MIN(B3:B52)</f>
        <v>21.6</v>
      </c>
      <c r="C56">
        <f t="shared" ref="C56:I56" si="3">MIN(C3:C52)</f>
        <v>19.5</v>
      </c>
      <c r="D56">
        <f t="shared" si="3"/>
        <v>20.399999999999999</v>
      </c>
      <c r="E56">
        <f t="shared" si="3"/>
        <v>20.6</v>
      </c>
      <c r="F56">
        <f t="shared" si="3"/>
        <v>21.4</v>
      </c>
      <c r="G56">
        <f t="shared" si="3"/>
        <v>20.8</v>
      </c>
      <c r="H56">
        <f t="shared" si="3"/>
        <v>19.8</v>
      </c>
      <c r="I56">
        <f t="shared" si="3"/>
        <v>18.7</v>
      </c>
      <c r="J56">
        <f>MIN(B56:I56)</f>
        <v>18.7</v>
      </c>
    </row>
    <row r="57" spans="1:10" x14ac:dyDescent="0.25">
      <c r="A57" t="s">
        <v>23</v>
      </c>
      <c r="B57">
        <f>MAX(B3:B52)</f>
        <v>22.1</v>
      </c>
      <c r="C57">
        <f t="shared" ref="C57:I57" si="4">MAX(C3:C52)</f>
        <v>20</v>
      </c>
      <c r="D57">
        <f t="shared" si="4"/>
        <v>20.9</v>
      </c>
      <c r="E57">
        <f t="shared" si="4"/>
        <v>21.1</v>
      </c>
      <c r="F57">
        <f t="shared" si="4"/>
        <v>22.2</v>
      </c>
      <c r="G57">
        <f t="shared" si="4"/>
        <v>21.2</v>
      </c>
      <c r="H57">
        <f t="shared" si="4"/>
        <v>21</v>
      </c>
      <c r="I57">
        <f t="shared" si="4"/>
        <v>19.8</v>
      </c>
      <c r="J57">
        <f>MAX(B57:I57)</f>
        <v>22.2</v>
      </c>
    </row>
    <row r="58" spans="1:10" x14ac:dyDescent="0.25">
      <c r="A58" t="s">
        <v>4</v>
      </c>
      <c r="B58">
        <f>_xlfn.STDEV.P(B3:B52)</f>
        <v>0.14317821063276323</v>
      </c>
      <c r="C58">
        <f t="shared" ref="C58:I58" si="5">_xlfn.STDEV.P(C3:C52)</f>
        <v>0.11294246322796406</v>
      </c>
      <c r="D58">
        <f t="shared" si="5"/>
        <v>0.13477388471065183</v>
      </c>
      <c r="E58">
        <f t="shared" si="5"/>
        <v>9.7652444925869483E-2</v>
      </c>
      <c r="F58">
        <f t="shared" si="5"/>
        <v>0.1739999999999996</v>
      </c>
      <c r="G58">
        <f t="shared" si="5"/>
        <v>9.830564581955635E-2</v>
      </c>
      <c r="H58">
        <f t="shared" si="5"/>
        <v>0.32604294195703748</v>
      </c>
      <c r="I58">
        <f t="shared" si="5"/>
        <v>0.23427334462119248</v>
      </c>
      <c r="J58">
        <f>_xlfn.STDEV.P(B58:I58)</f>
        <v>7.4076042308940687E-2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4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297</v>
      </c>
      <c r="D2">
        <v>210</v>
      </c>
      <c r="E2">
        <v>198</v>
      </c>
      <c r="F2">
        <v>275</v>
      </c>
      <c r="G2">
        <v>252</v>
      </c>
      <c r="H2">
        <v>294</v>
      </c>
      <c r="I2">
        <v>287</v>
      </c>
    </row>
    <row r="3" spans="1:9" x14ac:dyDescent="0.25">
      <c r="A3">
        <v>1</v>
      </c>
      <c r="B3">
        <v>0.6</v>
      </c>
      <c r="C3">
        <v>0.4</v>
      </c>
      <c r="D3">
        <v>0.2</v>
      </c>
      <c r="E3">
        <v>0.2</v>
      </c>
      <c r="F3">
        <v>1</v>
      </c>
      <c r="G3">
        <v>0.9</v>
      </c>
      <c r="H3">
        <v>0.6</v>
      </c>
      <c r="I3">
        <v>0.6</v>
      </c>
    </row>
    <row r="4" spans="1:9" x14ac:dyDescent="0.25">
      <c r="A4">
        <v>2</v>
      </c>
      <c r="B4">
        <v>0.6</v>
      </c>
      <c r="C4">
        <v>0.5</v>
      </c>
      <c r="D4">
        <v>0.9</v>
      </c>
      <c r="E4">
        <v>0.4</v>
      </c>
      <c r="F4">
        <v>0.7</v>
      </c>
      <c r="G4">
        <v>0.7</v>
      </c>
      <c r="H4">
        <v>0.7</v>
      </c>
      <c r="I4">
        <v>0.5</v>
      </c>
    </row>
    <row r="5" spans="1:9" x14ac:dyDescent="0.25">
      <c r="A5">
        <v>3</v>
      </c>
      <c r="B5">
        <v>0.6</v>
      </c>
      <c r="C5">
        <v>0.6</v>
      </c>
      <c r="D5">
        <v>0.2</v>
      </c>
      <c r="E5">
        <v>0.2</v>
      </c>
      <c r="F5">
        <v>1</v>
      </c>
      <c r="G5">
        <v>0.7</v>
      </c>
      <c r="H5">
        <v>0.6</v>
      </c>
      <c r="I5">
        <v>0.9</v>
      </c>
    </row>
    <row r="6" spans="1:9" x14ac:dyDescent="0.25">
      <c r="A6">
        <v>4</v>
      </c>
      <c r="B6">
        <v>0.5</v>
      </c>
      <c r="C6">
        <v>0.4</v>
      </c>
      <c r="D6">
        <v>0.5</v>
      </c>
      <c r="E6">
        <v>0.2</v>
      </c>
      <c r="F6">
        <v>0.9</v>
      </c>
      <c r="G6">
        <v>0.7</v>
      </c>
      <c r="H6">
        <v>0.7</v>
      </c>
      <c r="I6">
        <v>0.7</v>
      </c>
    </row>
    <row r="7" spans="1:9" x14ac:dyDescent="0.25">
      <c r="A7">
        <v>5</v>
      </c>
      <c r="B7">
        <v>0.4</v>
      </c>
      <c r="C7">
        <v>0.4</v>
      </c>
      <c r="D7">
        <v>0.6</v>
      </c>
      <c r="E7">
        <v>0.4</v>
      </c>
      <c r="F7">
        <v>1</v>
      </c>
      <c r="G7">
        <v>0.7</v>
      </c>
      <c r="H7">
        <v>0.5</v>
      </c>
      <c r="I7">
        <v>0.7</v>
      </c>
    </row>
    <row r="8" spans="1:9" x14ac:dyDescent="0.25">
      <c r="A8">
        <v>6</v>
      </c>
      <c r="B8">
        <v>0.5</v>
      </c>
      <c r="C8">
        <v>0.4</v>
      </c>
      <c r="D8">
        <v>0.5</v>
      </c>
      <c r="E8">
        <v>0.4</v>
      </c>
      <c r="F8">
        <v>0.7</v>
      </c>
      <c r="G8">
        <v>0.6</v>
      </c>
      <c r="H8">
        <v>0.5</v>
      </c>
      <c r="I8">
        <v>0.7</v>
      </c>
    </row>
    <row r="9" spans="1:9" x14ac:dyDescent="0.25">
      <c r="A9">
        <v>7</v>
      </c>
      <c r="B9">
        <v>0.6</v>
      </c>
      <c r="C9">
        <v>0.4</v>
      </c>
      <c r="D9">
        <v>0.6</v>
      </c>
      <c r="E9">
        <v>0.4</v>
      </c>
      <c r="F9">
        <v>0.9</v>
      </c>
      <c r="G9">
        <v>0.5</v>
      </c>
      <c r="H9">
        <v>0.5</v>
      </c>
      <c r="I9">
        <v>0.7</v>
      </c>
    </row>
    <row r="10" spans="1:9" x14ac:dyDescent="0.25">
      <c r="A10">
        <v>8</v>
      </c>
      <c r="B10">
        <v>0.6</v>
      </c>
      <c r="C10">
        <v>0.4</v>
      </c>
      <c r="D10">
        <v>0.2</v>
      </c>
      <c r="E10">
        <v>0.2</v>
      </c>
      <c r="F10">
        <v>0.7</v>
      </c>
      <c r="G10">
        <v>0.9</v>
      </c>
      <c r="H10">
        <v>0.5</v>
      </c>
      <c r="I10">
        <v>1.3</v>
      </c>
    </row>
    <row r="11" spans="1:9" x14ac:dyDescent="0.25">
      <c r="A11">
        <v>9</v>
      </c>
      <c r="B11">
        <v>0.5</v>
      </c>
      <c r="C11">
        <v>0.2</v>
      </c>
      <c r="D11">
        <v>0.2</v>
      </c>
      <c r="E11">
        <v>0.4</v>
      </c>
      <c r="F11">
        <v>1</v>
      </c>
      <c r="G11">
        <v>0.7</v>
      </c>
      <c r="H11">
        <v>0.6</v>
      </c>
      <c r="I11">
        <v>1</v>
      </c>
    </row>
    <row r="12" spans="1:9" x14ac:dyDescent="0.25">
      <c r="A12">
        <v>10</v>
      </c>
      <c r="B12">
        <v>0.5</v>
      </c>
      <c r="C12">
        <v>0.2</v>
      </c>
      <c r="D12">
        <v>0.2</v>
      </c>
      <c r="E12">
        <v>0.4</v>
      </c>
      <c r="F12">
        <v>1</v>
      </c>
      <c r="G12">
        <v>0.9</v>
      </c>
      <c r="H12">
        <v>0.6</v>
      </c>
      <c r="I12">
        <v>1.1000000000000001</v>
      </c>
    </row>
    <row r="13" spans="1:9" x14ac:dyDescent="0.25">
      <c r="A13">
        <v>11</v>
      </c>
      <c r="B13">
        <v>0.7</v>
      </c>
      <c r="C13">
        <v>0.1</v>
      </c>
      <c r="D13">
        <v>0.2</v>
      </c>
      <c r="E13">
        <v>0.5</v>
      </c>
      <c r="F13">
        <v>1</v>
      </c>
      <c r="G13">
        <v>0.7</v>
      </c>
      <c r="H13">
        <v>0.6</v>
      </c>
      <c r="I13">
        <v>0.7</v>
      </c>
    </row>
    <row r="14" spans="1:9" x14ac:dyDescent="0.25">
      <c r="A14">
        <v>12</v>
      </c>
      <c r="B14">
        <v>0.4</v>
      </c>
      <c r="C14">
        <v>0.5</v>
      </c>
      <c r="D14">
        <v>0.5</v>
      </c>
      <c r="E14">
        <v>0.4</v>
      </c>
      <c r="F14">
        <v>0.9</v>
      </c>
      <c r="G14">
        <v>0.6</v>
      </c>
      <c r="H14">
        <v>0.5</v>
      </c>
      <c r="I14">
        <v>1.2</v>
      </c>
    </row>
    <row r="15" spans="1:9" x14ac:dyDescent="0.25">
      <c r="A15">
        <v>13</v>
      </c>
      <c r="B15">
        <v>0.6</v>
      </c>
      <c r="C15">
        <v>0.4</v>
      </c>
      <c r="D15">
        <v>0.6</v>
      </c>
      <c r="E15">
        <v>0.1</v>
      </c>
      <c r="F15">
        <v>0.6</v>
      </c>
      <c r="G15">
        <v>0.7</v>
      </c>
      <c r="H15">
        <v>0.7</v>
      </c>
      <c r="I15">
        <v>1.1000000000000001</v>
      </c>
    </row>
    <row r="16" spans="1:9" x14ac:dyDescent="0.25">
      <c r="A16">
        <v>14</v>
      </c>
      <c r="B16">
        <v>0.4</v>
      </c>
      <c r="C16">
        <v>0.4</v>
      </c>
      <c r="D16">
        <v>0.7</v>
      </c>
      <c r="E16">
        <v>0.4</v>
      </c>
      <c r="F16">
        <v>0.7</v>
      </c>
      <c r="G16">
        <v>0.6</v>
      </c>
      <c r="H16">
        <v>0.5</v>
      </c>
      <c r="I16">
        <v>1</v>
      </c>
    </row>
    <row r="17" spans="1:9" x14ac:dyDescent="0.25">
      <c r="A17">
        <v>15</v>
      </c>
      <c r="B17">
        <v>0.6</v>
      </c>
      <c r="C17">
        <v>0.5</v>
      </c>
      <c r="D17">
        <v>0.6</v>
      </c>
      <c r="E17">
        <v>0.4</v>
      </c>
      <c r="F17">
        <v>0.6</v>
      </c>
      <c r="G17">
        <v>0.6</v>
      </c>
      <c r="H17">
        <v>0.7</v>
      </c>
      <c r="I17">
        <v>1.1000000000000001</v>
      </c>
    </row>
    <row r="18" spans="1:9" x14ac:dyDescent="0.25">
      <c r="A18">
        <v>16</v>
      </c>
      <c r="B18">
        <v>0.5</v>
      </c>
      <c r="C18">
        <v>0.4</v>
      </c>
      <c r="D18">
        <v>0.4</v>
      </c>
      <c r="E18">
        <v>0.5</v>
      </c>
      <c r="F18">
        <v>1</v>
      </c>
      <c r="G18">
        <v>0.7</v>
      </c>
      <c r="H18">
        <v>0.6</v>
      </c>
      <c r="I18">
        <v>0.5</v>
      </c>
    </row>
    <row r="19" spans="1:9" x14ac:dyDescent="0.25">
      <c r="A19">
        <v>17</v>
      </c>
      <c r="B19">
        <v>0.6</v>
      </c>
      <c r="C19">
        <v>0.5</v>
      </c>
      <c r="D19">
        <v>0.5</v>
      </c>
      <c r="E19">
        <v>0.4</v>
      </c>
      <c r="F19">
        <v>0.7</v>
      </c>
      <c r="G19">
        <v>0.7</v>
      </c>
      <c r="H19">
        <v>0.6</v>
      </c>
      <c r="I19">
        <v>1</v>
      </c>
    </row>
    <row r="20" spans="1:9" x14ac:dyDescent="0.25">
      <c r="A20">
        <v>18</v>
      </c>
      <c r="B20">
        <v>0.6</v>
      </c>
      <c r="C20">
        <v>0.1</v>
      </c>
      <c r="D20">
        <v>0.4</v>
      </c>
      <c r="E20">
        <v>0.4</v>
      </c>
      <c r="F20">
        <v>0.9</v>
      </c>
      <c r="G20">
        <v>0.7</v>
      </c>
      <c r="H20">
        <v>0.5</v>
      </c>
      <c r="I20">
        <v>1.1000000000000001</v>
      </c>
    </row>
    <row r="21" spans="1:9" x14ac:dyDescent="0.25">
      <c r="A21">
        <v>19</v>
      </c>
      <c r="B21">
        <v>0.6</v>
      </c>
      <c r="C21">
        <v>0.4</v>
      </c>
      <c r="D21">
        <v>0.1</v>
      </c>
      <c r="E21">
        <v>0.4</v>
      </c>
      <c r="F21">
        <v>1</v>
      </c>
      <c r="G21">
        <v>0.7</v>
      </c>
      <c r="H21">
        <v>0.6</v>
      </c>
      <c r="I21">
        <v>1</v>
      </c>
    </row>
    <row r="22" spans="1:9" x14ac:dyDescent="0.25">
      <c r="A22">
        <v>20</v>
      </c>
      <c r="B22">
        <v>0.6</v>
      </c>
      <c r="C22">
        <v>0.5</v>
      </c>
      <c r="D22">
        <v>0.4</v>
      </c>
      <c r="E22">
        <v>0.2</v>
      </c>
      <c r="F22">
        <v>0.7</v>
      </c>
      <c r="G22">
        <v>0.6</v>
      </c>
      <c r="H22">
        <v>0.6</v>
      </c>
      <c r="I22">
        <v>1.1000000000000001</v>
      </c>
    </row>
    <row r="23" spans="1:9" x14ac:dyDescent="0.25">
      <c r="A23">
        <v>21</v>
      </c>
      <c r="B23">
        <v>0.6</v>
      </c>
      <c r="C23">
        <v>0.4</v>
      </c>
      <c r="D23">
        <v>0.6</v>
      </c>
      <c r="E23">
        <v>0.2</v>
      </c>
      <c r="F23">
        <v>0.7</v>
      </c>
      <c r="G23">
        <v>0.6</v>
      </c>
      <c r="H23">
        <v>0.6</v>
      </c>
      <c r="I23">
        <v>1.2</v>
      </c>
    </row>
    <row r="24" spans="1:9" x14ac:dyDescent="0.25">
      <c r="A24">
        <v>22</v>
      </c>
      <c r="B24">
        <v>0.6</v>
      </c>
      <c r="C24">
        <v>0.5</v>
      </c>
      <c r="D24">
        <v>0.6</v>
      </c>
      <c r="E24">
        <v>0.4</v>
      </c>
      <c r="F24">
        <v>0.6</v>
      </c>
      <c r="G24">
        <v>0.6</v>
      </c>
      <c r="H24">
        <v>0.6</v>
      </c>
      <c r="I24">
        <v>1</v>
      </c>
    </row>
    <row r="25" spans="1:9" x14ac:dyDescent="0.25">
      <c r="A25">
        <v>23</v>
      </c>
      <c r="B25">
        <v>0.5</v>
      </c>
      <c r="C25">
        <v>0.4</v>
      </c>
      <c r="D25">
        <v>0.6</v>
      </c>
      <c r="E25">
        <v>0.4</v>
      </c>
      <c r="F25">
        <v>0.7</v>
      </c>
      <c r="G25">
        <v>0.7</v>
      </c>
      <c r="H25">
        <v>0.6</v>
      </c>
      <c r="I25">
        <v>1.1000000000000001</v>
      </c>
    </row>
    <row r="26" spans="1:9" x14ac:dyDescent="0.25">
      <c r="A26">
        <v>24</v>
      </c>
      <c r="B26">
        <v>0.6</v>
      </c>
      <c r="C26">
        <v>0.2</v>
      </c>
      <c r="D26">
        <v>0.5</v>
      </c>
      <c r="E26">
        <v>0.4</v>
      </c>
      <c r="F26">
        <v>0.7</v>
      </c>
      <c r="G26">
        <v>0.7</v>
      </c>
      <c r="H26">
        <v>0.6</v>
      </c>
      <c r="I26">
        <v>1</v>
      </c>
    </row>
    <row r="27" spans="1:9" x14ac:dyDescent="0.25">
      <c r="A27">
        <v>25</v>
      </c>
      <c r="B27">
        <v>0.6</v>
      </c>
      <c r="C27">
        <v>0.5</v>
      </c>
      <c r="D27">
        <v>0.4</v>
      </c>
      <c r="E27">
        <v>0.1</v>
      </c>
      <c r="F27">
        <v>0.7</v>
      </c>
      <c r="G27">
        <v>0.7</v>
      </c>
      <c r="H27">
        <v>0.6</v>
      </c>
      <c r="I27">
        <v>1.2</v>
      </c>
    </row>
    <row r="28" spans="1:9" x14ac:dyDescent="0.25">
      <c r="A28">
        <v>26</v>
      </c>
      <c r="B28">
        <v>0.6</v>
      </c>
      <c r="C28">
        <v>0.4</v>
      </c>
      <c r="D28">
        <v>0.6</v>
      </c>
      <c r="E28">
        <v>0.2</v>
      </c>
      <c r="F28">
        <v>0.6</v>
      </c>
      <c r="G28">
        <v>0.7</v>
      </c>
      <c r="H28">
        <v>0.6</v>
      </c>
      <c r="I28">
        <v>1.1000000000000001</v>
      </c>
    </row>
    <row r="29" spans="1:9" x14ac:dyDescent="0.25">
      <c r="A29">
        <v>27</v>
      </c>
      <c r="B29">
        <v>0.6</v>
      </c>
      <c r="C29">
        <v>0.4</v>
      </c>
      <c r="D29">
        <v>0.4</v>
      </c>
      <c r="E29">
        <v>0.1</v>
      </c>
      <c r="F29">
        <v>0.6</v>
      </c>
      <c r="G29">
        <v>0.7</v>
      </c>
      <c r="H29">
        <v>0.7</v>
      </c>
      <c r="I29">
        <v>0.9</v>
      </c>
    </row>
    <row r="30" spans="1:9" x14ac:dyDescent="0.25">
      <c r="A30">
        <v>28</v>
      </c>
      <c r="B30">
        <v>0.5</v>
      </c>
      <c r="C30">
        <v>0.4</v>
      </c>
      <c r="D30">
        <v>0.4</v>
      </c>
      <c r="E30">
        <v>0.2</v>
      </c>
      <c r="F30">
        <v>1</v>
      </c>
      <c r="G30">
        <v>0.7</v>
      </c>
      <c r="H30">
        <v>0.7</v>
      </c>
      <c r="I30">
        <v>1.5</v>
      </c>
    </row>
    <row r="31" spans="1:9" x14ac:dyDescent="0.25">
      <c r="A31">
        <v>29</v>
      </c>
      <c r="B31">
        <v>0.4</v>
      </c>
      <c r="C31">
        <v>0.2</v>
      </c>
      <c r="D31">
        <v>0.4</v>
      </c>
      <c r="E31">
        <v>0.5</v>
      </c>
      <c r="F31">
        <v>1</v>
      </c>
      <c r="G31">
        <v>0.6</v>
      </c>
      <c r="H31">
        <v>0.4</v>
      </c>
      <c r="I31">
        <v>1.2</v>
      </c>
    </row>
    <row r="32" spans="1:9" x14ac:dyDescent="0.25">
      <c r="A32">
        <v>30</v>
      </c>
      <c r="B32">
        <v>0.6</v>
      </c>
      <c r="C32">
        <v>0.5</v>
      </c>
      <c r="D32">
        <v>0.7</v>
      </c>
      <c r="E32">
        <v>0.2</v>
      </c>
      <c r="F32">
        <v>0.6</v>
      </c>
      <c r="G32">
        <v>0.6</v>
      </c>
      <c r="H32">
        <v>0.6</v>
      </c>
      <c r="I32">
        <v>0.9</v>
      </c>
    </row>
    <row r="33" spans="1:9" x14ac:dyDescent="0.25">
      <c r="A33">
        <v>31</v>
      </c>
      <c r="B33">
        <v>0.5</v>
      </c>
      <c r="C33">
        <v>0.5</v>
      </c>
      <c r="D33">
        <v>0.2</v>
      </c>
      <c r="E33">
        <v>0.4</v>
      </c>
      <c r="F33">
        <v>1.1000000000000001</v>
      </c>
      <c r="G33">
        <v>0.7</v>
      </c>
      <c r="H33">
        <v>0.6</v>
      </c>
      <c r="I33">
        <v>0.9</v>
      </c>
    </row>
    <row r="34" spans="1:9" x14ac:dyDescent="0.25">
      <c r="A34">
        <v>32</v>
      </c>
      <c r="B34">
        <v>0.6</v>
      </c>
      <c r="C34">
        <v>0.4</v>
      </c>
      <c r="D34">
        <v>0.4</v>
      </c>
      <c r="E34">
        <v>0.2</v>
      </c>
      <c r="F34">
        <v>0.9</v>
      </c>
      <c r="G34">
        <v>0.6</v>
      </c>
      <c r="H34">
        <v>0.5</v>
      </c>
      <c r="I34">
        <v>1.3</v>
      </c>
    </row>
    <row r="35" spans="1:9" x14ac:dyDescent="0.25">
      <c r="A35">
        <v>33</v>
      </c>
      <c r="B35">
        <v>0.5</v>
      </c>
      <c r="C35">
        <v>0.5</v>
      </c>
      <c r="D35">
        <v>0.4</v>
      </c>
      <c r="E35">
        <v>0.2</v>
      </c>
      <c r="F35">
        <v>0.9</v>
      </c>
      <c r="G35">
        <v>0.7</v>
      </c>
      <c r="H35">
        <v>0.6</v>
      </c>
      <c r="I35">
        <v>1</v>
      </c>
    </row>
    <row r="36" spans="1:9" x14ac:dyDescent="0.25">
      <c r="A36">
        <v>34</v>
      </c>
      <c r="B36">
        <v>0.5</v>
      </c>
      <c r="C36">
        <v>0.2</v>
      </c>
      <c r="D36">
        <v>0.5</v>
      </c>
      <c r="E36">
        <v>0.4</v>
      </c>
      <c r="F36">
        <v>0.9</v>
      </c>
      <c r="G36">
        <v>0.9</v>
      </c>
      <c r="H36">
        <v>0.6</v>
      </c>
      <c r="I36">
        <v>1</v>
      </c>
    </row>
    <row r="37" spans="1:9" x14ac:dyDescent="0.25">
      <c r="A37">
        <v>35</v>
      </c>
      <c r="B37">
        <v>0.6</v>
      </c>
      <c r="C37">
        <v>0.5</v>
      </c>
      <c r="D37">
        <v>0.5</v>
      </c>
      <c r="E37">
        <v>0.1</v>
      </c>
      <c r="F37">
        <v>0.7</v>
      </c>
      <c r="G37">
        <v>0.7</v>
      </c>
      <c r="H37">
        <v>0.6</v>
      </c>
      <c r="I37">
        <v>0.9</v>
      </c>
    </row>
    <row r="38" spans="1:9" x14ac:dyDescent="0.25">
      <c r="A38">
        <v>36</v>
      </c>
      <c r="B38">
        <v>0.5</v>
      </c>
      <c r="C38">
        <v>0.1</v>
      </c>
      <c r="D38">
        <v>0.6</v>
      </c>
      <c r="E38">
        <v>0.4</v>
      </c>
      <c r="F38">
        <v>0.9</v>
      </c>
      <c r="G38">
        <v>0.7</v>
      </c>
      <c r="H38">
        <v>0.6</v>
      </c>
      <c r="I38">
        <v>0.7</v>
      </c>
    </row>
    <row r="39" spans="1:9" x14ac:dyDescent="0.25">
      <c r="A39">
        <v>37</v>
      </c>
      <c r="B39">
        <v>0.5</v>
      </c>
      <c r="C39">
        <v>0.6</v>
      </c>
      <c r="D39">
        <v>0.4</v>
      </c>
      <c r="E39">
        <v>0.2</v>
      </c>
      <c r="F39">
        <v>0.7</v>
      </c>
      <c r="G39">
        <v>0.7</v>
      </c>
      <c r="H39">
        <v>0.7</v>
      </c>
      <c r="I39">
        <v>1.1000000000000001</v>
      </c>
    </row>
    <row r="40" spans="1:9" x14ac:dyDescent="0.25">
      <c r="A40">
        <v>38</v>
      </c>
      <c r="B40">
        <v>0.6</v>
      </c>
      <c r="C40">
        <v>0.5</v>
      </c>
      <c r="D40">
        <v>0.5</v>
      </c>
      <c r="E40">
        <v>0.1</v>
      </c>
      <c r="F40">
        <v>0.9</v>
      </c>
      <c r="G40">
        <v>0.7</v>
      </c>
      <c r="H40">
        <v>0.7</v>
      </c>
      <c r="I40">
        <v>1.1000000000000001</v>
      </c>
    </row>
    <row r="41" spans="1:9" x14ac:dyDescent="0.25">
      <c r="A41">
        <v>39</v>
      </c>
      <c r="B41">
        <v>0.4</v>
      </c>
      <c r="C41">
        <v>0.4</v>
      </c>
      <c r="D41">
        <v>0.5</v>
      </c>
      <c r="E41">
        <v>0.4</v>
      </c>
      <c r="F41">
        <v>0.9</v>
      </c>
      <c r="G41">
        <v>0.6</v>
      </c>
      <c r="H41">
        <v>0.6</v>
      </c>
      <c r="I41">
        <v>1</v>
      </c>
    </row>
    <row r="42" spans="1:9" x14ac:dyDescent="0.25">
      <c r="A42">
        <v>40</v>
      </c>
      <c r="B42">
        <v>0.5</v>
      </c>
      <c r="C42">
        <v>0.4</v>
      </c>
      <c r="D42">
        <v>0.4</v>
      </c>
      <c r="E42">
        <v>0.2</v>
      </c>
      <c r="F42">
        <v>0.7</v>
      </c>
      <c r="G42">
        <v>0.5</v>
      </c>
      <c r="H42">
        <v>0.5</v>
      </c>
      <c r="I42">
        <v>1.5</v>
      </c>
    </row>
    <row r="43" spans="1:9" x14ac:dyDescent="0.25">
      <c r="A43">
        <v>41</v>
      </c>
      <c r="B43">
        <v>0.5</v>
      </c>
      <c r="C43">
        <v>0.4</v>
      </c>
      <c r="D43">
        <v>0.6</v>
      </c>
      <c r="E43">
        <v>0.4</v>
      </c>
      <c r="F43">
        <v>0.6</v>
      </c>
      <c r="G43">
        <v>0.6</v>
      </c>
      <c r="H43">
        <v>0.6</v>
      </c>
      <c r="I43">
        <v>0.9</v>
      </c>
    </row>
    <row r="44" spans="1:9" x14ac:dyDescent="0.25">
      <c r="A44">
        <v>42</v>
      </c>
      <c r="B44">
        <v>0.6</v>
      </c>
      <c r="C44">
        <v>0.4</v>
      </c>
      <c r="D44">
        <v>0.1</v>
      </c>
      <c r="E44">
        <v>0.4</v>
      </c>
      <c r="F44">
        <v>1</v>
      </c>
      <c r="G44">
        <v>0.7</v>
      </c>
      <c r="H44">
        <v>0.5</v>
      </c>
      <c r="I44">
        <v>1</v>
      </c>
    </row>
    <row r="45" spans="1:9" x14ac:dyDescent="0.25">
      <c r="A45">
        <v>43</v>
      </c>
      <c r="B45">
        <v>0.6</v>
      </c>
      <c r="C45">
        <v>0.2</v>
      </c>
      <c r="D45">
        <v>0.4</v>
      </c>
      <c r="E45">
        <v>0.4</v>
      </c>
      <c r="F45">
        <v>0.9</v>
      </c>
      <c r="G45">
        <v>0.5</v>
      </c>
      <c r="H45">
        <v>0.4</v>
      </c>
      <c r="I45">
        <v>1.2</v>
      </c>
    </row>
    <row r="46" spans="1:9" x14ac:dyDescent="0.25">
      <c r="A46">
        <v>44</v>
      </c>
      <c r="B46">
        <v>0.9</v>
      </c>
      <c r="C46">
        <v>0.5</v>
      </c>
      <c r="D46">
        <v>0.6</v>
      </c>
      <c r="E46">
        <v>0.4</v>
      </c>
      <c r="F46">
        <v>0.9</v>
      </c>
      <c r="G46">
        <v>0.7</v>
      </c>
      <c r="H46">
        <v>0.7</v>
      </c>
      <c r="I46">
        <v>0.7</v>
      </c>
    </row>
    <row r="47" spans="1:9" x14ac:dyDescent="0.25">
      <c r="A47">
        <v>45</v>
      </c>
      <c r="B47">
        <v>0.6</v>
      </c>
      <c r="C47">
        <v>0.2</v>
      </c>
      <c r="D47">
        <v>0.5</v>
      </c>
      <c r="E47">
        <v>0.4</v>
      </c>
      <c r="F47">
        <v>0.9</v>
      </c>
      <c r="G47">
        <v>0.6</v>
      </c>
      <c r="H47">
        <v>0.5</v>
      </c>
      <c r="I47">
        <v>0.9</v>
      </c>
    </row>
    <row r="48" spans="1:9" x14ac:dyDescent="0.25">
      <c r="A48">
        <v>46</v>
      </c>
      <c r="B48">
        <v>0.6</v>
      </c>
      <c r="C48">
        <v>0.5</v>
      </c>
      <c r="D48">
        <v>0.6</v>
      </c>
      <c r="E48">
        <v>0.4</v>
      </c>
      <c r="F48">
        <v>0.7</v>
      </c>
      <c r="G48">
        <v>0.6</v>
      </c>
      <c r="H48">
        <v>0.7</v>
      </c>
      <c r="I48">
        <v>1.1000000000000001</v>
      </c>
    </row>
    <row r="49" spans="1:10" x14ac:dyDescent="0.25">
      <c r="A49">
        <v>47</v>
      </c>
      <c r="B49">
        <v>0.6</v>
      </c>
      <c r="C49">
        <v>0.5</v>
      </c>
      <c r="D49">
        <v>0.6</v>
      </c>
      <c r="E49">
        <v>0.2</v>
      </c>
      <c r="F49">
        <v>0.7</v>
      </c>
      <c r="G49">
        <v>0.7</v>
      </c>
      <c r="H49">
        <v>0.7</v>
      </c>
      <c r="I49">
        <v>1</v>
      </c>
    </row>
    <row r="50" spans="1:10" x14ac:dyDescent="0.25">
      <c r="A50">
        <v>48</v>
      </c>
      <c r="B50">
        <v>0.7</v>
      </c>
      <c r="C50">
        <v>0.4</v>
      </c>
      <c r="D50">
        <v>0.6</v>
      </c>
      <c r="E50">
        <v>0.4</v>
      </c>
      <c r="F50">
        <v>0.7</v>
      </c>
      <c r="G50">
        <v>0.6</v>
      </c>
      <c r="H50">
        <v>0.6</v>
      </c>
      <c r="I50">
        <v>0.7</v>
      </c>
    </row>
    <row r="51" spans="1:10" x14ac:dyDescent="0.25">
      <c r="A51">
        <v>49</v>
      </c>
      <c r="B51">
        <v>0.5</v>
      </c>
      <c r="C51">
        <v>0.4</v>
      </c>
      <c r="D51">
        <v>0.2</v>
      </c>
      <c r="E51">
        <v>0.4</v>
      </c>
      <c r="F51">
        <v>1.1000000000000001</v>
      </c>
      <c r="G51">
        <v>0.7</v>
      </c>
      <c r="H51">
        <v>0.6</v>
      </c>
      <c r="I51">
        <v>0.7</v>
      </c>
    </row>
    <row r="52" spans="1:10" x14ac:dyDescent="0.25">
      <c r="A52">
        <v>50</v>
      </c>
      <c r="B52">
        <v>0.6</v>
      </c>
      <c r="C52">
        <v>0.2</v>
      </c>
      <c r="D52">
        <v>0.4</v>
      </c>
      <c r="E52">
        <v>0.1</v>
      </c>
      <c r="F52">
        <v>0.7</v>
      </c>
      <c r="G52">
        <v>0.7</v>
      </c>
      <c r="H52">
        <v>0.6</v>
      </c>
      <c r="I52">
        <v>1.2</v>
      </c>
    </row>
    <row r="53" spans="1:10" x14ac:dyDescent="0.25">
      <c r="A53" t="s">
        <v>19</v>
      </c>
      <c r="B53">
        <f>AVERAGE(B3:B52)</f>
        <v>0.56000000000000016</v>
      </c>
      <c r="C53">
        <f t="shared" ref="C53:I53" si="0">AVERAGE(C3:C52)</f>
        <v>0.3879999999999999</v>
      </c>
      <c r="D53">
        <f t="shared" si="0"/>
        <v>0.45400000000000007</v>
      </c>
      <c r="E53">
        <f t="shared" si="0"/>
        <v>0.314</v>
      </c>
      <c r="F53">
        <f t="shared" si="0"/>
        <v>0.82000000000000017</v>
      </c>
      <c r="G53">
        <f t="shared" si="0"/>
        <v>0.67399999999999993</v>
      </c>
      <c r="H53">
        <f t="shared" si="0"/>
        <v>0.59200000000000008</v>
      </c>
      <c r="I53">
        <f t="shared" si="0"/>
        <v>0.98000000000000032</v>
      </c>
      <c r="J53">
        <f>AVERAGE(B53:I53)</f>
        <v>0.59775000000000011</v>
      </c>
    </row>
    <row r="54" spans="1:10" x14ac:dyDescent="0.25">
      <c r="A54" t="s">
        <v>20</v>
      </c>
      <c r="B54">
        <f>MEDIAN(B3:B52)</f>
        <v>0.6</v>
      </c>
      <c r="C54">
        <f t="shared" ref="C54:I54" si="1">MEDIAN(C3:C52)</f>
        <v>0.4</v>
      </c>
      <c r="D54">
        <f t="shared" si="1"/>
        <v>0.5</v>
      </c>
      <c r="E54">
        <f t="shared" si="1"/>
        <v>0.4</v>
      </c>
      <c r="F54">
        <f t="shared" si="1"/>
        <v>0.9</v>
      </c>
      <c r="G54">
        <f t="shared" si="1"/>
        <v>0.7</v>
      </c>
      <c r="H54">
        <f t="shared" si="1"/>
        <v>0.6</v>
      </c>
      <c r="I54">
        <f t="shared" si="1"/>
        <v>1</v>
      </c>
      <c r="J54">
        <f>MEDIAN(B54:I54)</f>
        <v>0.6</v>
      </c>
    </row>
    <row r="55" spans="1:10" x14ac:dyDescent="0.25">
      <c r="A55" t="s">
        <v>21</v>
      </c>
      <c r="B55">
        <f>_xlfn.VAR.P(B3:B52)</f>
        <v>7.5999999999997727E-3</v>
      </c>
      <c r="C55">
        <f t="shared" ref="C55:I55" si="2">_xlfn.VAR.P(C3:C52)</f>
        <v>1.6256000000000107E-2</v>
      </c>
      <c r="D55">
        <f t="shared" si="2"/>
        <v>2.8883999999999924E-2</v>
      </c>
      <c r="E55">
        <f t="shared" si="2"/>
        <v>1.5204000000000053E-2</v>
      </c>
      <c r="F55">
        <f t="shared" si="2"/>
        <v>2.3599999999999545E-2</v>
      </c>
      <c r="G55">
        <f t="shared" si="2"/>
        <v>7.9239999999997958E-3</v>
      </c>
      <c r="H55">
        <f t="shared" si="2"/>
        <v>5.9359999999998312E-3</v>
      </c>
      <c r="I55">
        <f t="shared" si="2"/>
        <v>5.0799999999999818E-2</v>
      </c>
      <c r="J55">
        <f>_xlfn.VAR.P(B55:I55)</f>
        <v>1.9664115974999964E-4</v>
      </c>
    </row>
    <row r="56" spans="1:10" x14ac:dyDescent="0.25">
      <c r="A56" t="s">
        <v>22</v>
      </c>
      <c r="B56">
        <f>MIN(B3:B52)</f>
        <v>0.4</v>
      </c>
      <c r="C56">
        <f t="shared" ref="C56:I56" si="3">MIN(C3:C52)</f>
        <v>0.1</v>
      </c>
      <c r="D56">
        <f t="shared" si="3"/>
        <v>0.1</v>
      </c>
      <c r="E56">
        <f t="shared" si="3"/>
        <v>0.1</v>
      </c>
      <c r="F56">
        <f t="shared" si="3"/>
        <v>0.6</v>
      </c>
      <c r="G56">
        <f t="shared" si="3"/>
        <v>0.5</v>
      </c>
      <c r="H56">
        <f t="shared" si="3"/>
        <v>0.4</v>
      </c>
      <c r="I56">
        <f t="shared" si="3"/>
        <v>0.5</v>
      </c>
      <c r="J56">
        <f>MIN(B56:I56)</f>
        <v>0.1</v>
      </c>
    </row>
    <row r="57" spans="1:10" x14ac:dyDescent="0.25">
      <c r="A57" t="s">
        <v>23</v>
      </c>
      <c r="B57">
        <f>MAX(B3:B52)</f>
        <v>0.9</v>
      </c>
      <c r="C57">
        <f t="shared" ref="C57:I57" si="4">MAX(C3:C52)</f>
        <v>0.6</v>
      </c>
      <c r="D57">
        <f t="shared" si="4"/>
        <v>0.9</v>
      </c>
      <c r="E57">
        <f t="shared" si="4"/>
        <v>0.5</v>
      </c>
      <c r="F57">
        <f t="shared" si="4"/>
        <v>1.1000000000000001</v>
      </c>
      <c r="G57">
        <f t="shared" si="4"/>
        <v>0.9</v>
      </c>
      <c r="H57">
        <f t="shared" si="4"/>
        <v>0.7</v>
      </c>
      <c r="I57">
        <f t="shared" si="4"/>
        <v>1.5</v>
      </c>
      <c r="J57">
        <f>MAX(B57:I57)</f>
        <v>1.5</v>
      </c>
    </row>
    <row r="58" spans="1:10" x14ac:dyDescent="0.25">
      <c r="A58" t="s">
        <v>4</v>
      </c>
      <c r="B58">
        <f>_xlfn.STDEV.P(B3:B52)</f>
        <v>8.7177978870812162E-2</v>
      </c>
      <c r="C58">
        <f t="shared" ref="C58:I58" si="5">_xlfn.STDEV.P(C3:C52)</f>
        <v>0.12749901960407423</v>
      </c>
      <c r="D58">
        <f t="shared" si="5"/>
        <v>0.16995293466133476</v>
      </c>
      <c r="E58">
        <f t="shared" si="5"/>
        <v>0.12330450113438703</v>
      </c>
      <c r="F58">
        <f t="shared" si="5"/>
        <v>0.15362291495737068</v>
      </c>
      <c r="G58">
        <f t="shared" si="5"/>
        <v>8.9016852337070393E-2</v>
      </c>
      <c r="H58">
        <f t="shared" si="5"/>
        <v>7.7045441137031795E-2</v>
      </c>
      <c r="I58">
        <f t="shared" si="5"/>
        <v>0.2253885533916925</v>
      </c>
      <c r="J58">
        <f>_xlfn.STDEV.P(B58:I58)</f>
        <v>4.6905113487118795E-2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297</v>
      </c>
      <c r="D2">
        <v>210</v>
      </c>
      <c r="E2">
        <v>198</v>
      </c>
      <c r="F2">
        <v>275</v>
      </c>
      <c r="G2">
        <v>252</v>
      </c>
      <c r="H2">
        <v>294</v>
      </c>
      <c r="I2">
        <v>287</v>
      </c>
    </row>
    <row r="3" spans="1:9" x14ac:dyDescent="0.25">
      <c r="A3">
        <v>1</v>
      </c>
      <c r="B3">
        <v>22</v>
      </c>
      <c r="C3">
        <v>18.899999999999999</v>
      </c>
      <c r="D3">
        <v>21</v>
      </c>
      <c r="E3">
        <v>20.399999999999999</v>
      </c>
      <c r="F3">
        <v>21.2</v>
      </c>
      <c r="G3">
        <v>21.4</v>
      </c>
      <c r="H3">
        <v>20.3</v>
      </c>
      <c r="I3">
        <v>18.2</v>
      </c>
    </row>
    <row r="4" spans="1:9" x14ac:dyDescent="0.25">
      <c r="A4">
        <v>2</v>
      </c>
      <c r="B4">
        <v>21.6</v>
      </c>
      <c r="C4">
        <v>18.899999999999999</v>
      </c>
      <c r="D4">
        <v>21.1</v>
      </c>
      <c r="E4">
        <v>20.5</v>
      </c>
      <c r="F4">
        <v>21.2</v>
      </c>
      <c r="G4">
        <v>21.1</v>
      </c>
      <c r="H4">
        <v>20.100000000000001</v>
      </c>
      <c r="I4">
        <v>18.7</v>
      </c>
    </row>
    <row r="5" spans="1:9" x14ac:dyDescent="0.25">
      <c r="A5">
        <v>3</v>
      </c>
      <c r="B5">
        <v>22.1</v>
      </c>
      <c r="C5">
        <v>19</v>
      </c>
      <c r="D5">
        <v>21</v>
      </c>
      <c r="E5">
        <v>20.3</v>
      </c>
      <c r="F5">
        <v>21.2</v>
      </c>
      <c r="G5">
        <v>21.1</v>
      </c>
      <c r="H5">
        <v>20.3</v>
      </c>
      <c r="I5">
        <v>18.7</v>
      </c>
    </row>
    <row r="6" spans="1:9" x14ac:dyDescent="0.25">
      <c r="A6">
        <v>4</v>
      </c>
      <c r="B6">
        <v>22.1</v>
      </c>
      <c r="C6">
        <v>19</v>
      </c>
      <c r="D6">
        <v>20.9</v>
      </c>
      <c r="E6">
        <v>20.3</v>
      </c>
      <c r="F6">
        <v>21</v>
      </c>
      <c r="G6">
        <v>21.1</v>
      </c>
      <c r="H6">
        <v>20.399999999999999</v>
      </c>
      <c r="I6">
        <v>18.3</v>
      </c>
    </row>
    <row r="7" spans="1:9" x14ac:dyDescent="0.25">
      <c r="A7">
        <v>5</v>
      </c>
      <c r="B7">
        <v>21.9</v>
      </c>
      <c r="C7">
        <v>19.2</v>
      </c>
      <c r="D7">
        <v>20.9</v>
      </c>
      <c r="E7">
        <v>20.100000000000001</v>
      </c>
      <c r="F7">
        <v>21</v>
      </c>
      <c r="G7">
        <v>21.1</v>
      </c>
      <c r="H7">
        <v>20.399999999999999</v>
      </c>
      <c r="I7">
        <v>18.7</v>
      </c>
    </row>
    <row r="8" spans="1:9" x14ac:dyDescent="0.25">
      <c r="A8">
        <v>6</v>
      </c>
      <c r="B8">
        <v>22</v>
      </c>
      <c r="C8">
        <v>18.899999999999999</v>
      </c>
      <c r="D8">
        <v>20.8</v>
      </c>
      <c r="E8">
        <v>20.399999999999999</v>
      </c>
      <c r="F8">
        <v>21.1</v>
      </c>
      <c r="G8">
        <v>21</v>
      </c>
      <c r="H8">
        <v>20.3</v>
      </c>
      <c r="I8">
        <v>18.3</v>
      </c>
    </row>
    <row r="9" spans="1:9" x14ac:dyDescent="0.25">
      <c r="A9">
        <v>7</v>
      </c>
      <c r="B9">
        <v>22</v>
      </c>
      <c r="C9">
        <v>18.8</v>
      </c>
      <c r="D9">
        <v>20.6</v>
      </c>
      <c r="E9">
        <v>20.399999999999999</v>
      </c>
      <c r="F9">
        <v>21</v>
      </c>
      <c r="G9">
        <v>21</v>
      </c>
      <c r="H9">
        <v>20.100000000000001</v>
      </c>
      <c r="I9">
        <v>18.3</v>
      </c>
    </row>
    <row r="10" spans="1:9" x14ac:dyDescent="0.25">
      <c r="A10">
        <v>8</v>
      </c>
      <c r="B10">
        <v>22</v>
      </c>
      <c r="C10">
        <v>19.2</v>
      </c>
      <c r="D10">
        <v>20.8</v>
      </c>
      <c r="E10">
        <v>20.3</v>
      </c>
      <c r="F10">
        <v>21</v>
      </c>
      <c r="G10">
        <v>21</v>
      </c>
      <c r="H10">
        <v>20.3</v>
      </c>
      <c r="I10">
        <v>18.600000000000001</v>
      </c>
    </row>
    <row r="11" spans="1:9" x14ac:dyDescent="0.25">
      <c r="A11">
        <v>9</v>
      </c>
      <c r="B11">
        <v>21.7</v>
      </c>
      <c r="C11">
        <v>18.8</v>
      </c>
      <c r="D11">
        <v>20.8</v>
      </c>
      <c r="E11">
        <v>20.3</v>
      </c>
      <c r="F11">
        <v>20.9</v>
      </c>
      <c r="G11">
        <v>21</v>
      </c>
      <c r="H11">
        <v>20.100000000000001</v>
      </c>
      <c r="I11">
        <v>18.3</v>
      </c>
    </row>
    <row r="12" spans="1:9" x14ac:dyDescent="0.25">
      <c r="A12">
        <v>10</v>
      </c>
      <c r="B12">
        <v>21.9</v>
      </c>
      <c r="C12">
        <v>18.8</v>
      </c>
      <c r="D12">
        <v>20.399999999999999</v>
      </c>
      <c r="E12">
        <v>20.3</v>
      </c>
      <c r="F12">
        <v>21</v>
      </c>
      <c r="G12">
        <v>20.9</v>
      </c>
      <c r="H12">
        <v>20.100000000000001</v>
      </c>
      <c r="I12">
        <v>18.3</v>
      </c>
    </row>
    <row r="13" spans="1:9" x14ac:dyDescent="0.25">
      <c r="A13">
        <v>11</v>
      </c>
      <c r="B13">
        <v>22.2</v>
      </c>
      <c r="C13">
        <v>19.3</v>
      </c>
      <c r="D13">
        <v>20.3</v>
      </c>
      <c r="E13">
        <v>20.100000000000001</v>
      </c>
      <c r="F13">
        <v>21.1</v>
      </c>
      <c r="G13">
        <v>21</v>
      </c>
      <c r="H13">
        <v>20.399999999999999</v>
      </c>
      <c r="I13">
        <v>18.399999999999999</v>
      </c>
    </row>
    <row r="14" spans="1:9" x14ac:dyDescent="0.25">
      <c r="A14">
        <v>12</v>
      </c>
      <c r="B14">
        <v>22</v>
      </c>
      <c r="C14">
        <v>18.8</v>
      </c>
      <c r="D14">
        <v>20.3</v>
      </c>
      <c r="E14">
        <v>20.3</v>
      </c>
      <c r="F14">
        <v>20.6</v>
      </c>
      <c r="G14">
        <v>20.8</v>
      </c>
      <c r="H14">
        <v>20.100000000000001</v>
      </c>
      <c r="I14">
        <v>18.899999999999999</v>
      </c>
    </row>
    <row r="15" spans="1:9" x14ac:dyDescent="0.25">
      <c r="A15">
        <v>13</v>
      </c>
      <c r="B15">
        <v>21.9</v>
      </c>
      <c r="C15">
        <v>18.899999999999999</v>
      </c>
      <c r="D15">
        <v>20.5</v>
      </c>
      <c r="E15">
        <v>20.3</v>
      </c>
      <c r="F15">
        <v>20.9</v>
      </c>
      <c r="G15">
        <v>20.9</v>
      </c>
      <c r="H15">
        <v>20.3</v>
      </c>
      <c r="I15">
        <v>18.7</v>
      </c>
    </row>
    <row r="16" spans="1:9" x14ac:dyDescent="0.25">
      <c r="A16">
        <v>14</v>
      </c>
      <c r="B16">
        <v>22.1</v>
      </c>
      <c r="C16">
        <v>19.2</v>
      </c>
      <c r="D16">
        <v>20.3</v>
      </c>
      <c r="E16">
        <v>20.100000000000001</v>
      </c>
      <c r="F16">
        <v>20.9</v>
      </c>
      <c r="G16">
        <v>20.9</v>
      </c>
      <c r="H16">
        <v>20.399999999999999</v>
      </c>
      <c r="I16">
        <v>18.7</v>
      </c>
    </row>
    <row r="17" spans="1:9" x14ac:dyDescent="0.25">
      <c r="A17">
        <v>15</v>
      </c>
      <c r="B17">
        <v>21.9</v>
      </c>
      <c r="C17">
        <v>18.8</v>
      </c>
      <c r="D17">
        <v>20.3</v>
      </c>
      <c r="E17">
        <v>20.3</v>
      </c>
      <c r="F17">
        <v>20.8</v>
      </c>
      <c r="G17">
        <v>20.9</v>
      </c>
      <c r="H17">
        <v>20.100000000000001</v>
      </c>
      <c r="I17">
        <v>18.3</v>
      </c>
    </row>
    <row r="18" spans="1:9" x14ac:dyDescent="0.25">
      <c r="A18">
        <v>16</v>
      </c>
      <c r="B18">
        <v>22.2</v>
      </c>
      <c r="C18">
        <v>19</v>
      </c>
      <c r="D18">
        <v>20</v>
      </c>
      <c r="E18">
        <v>20</v>
      </c>
      <c r="F18">
        <v>21.1</v>
      </c>
      <c r="G18">
        <v>20.9</v>
      </c>
      <c r="H18">
        <v>20.3</v>
      </c>
      <c r="I18">
        <v>18.600000000000001</v>
      </c>
    </row>
    <row r="19" spans="1:9" x14ac:dyDescent="0.25">
      <c r="A19">
        <v>17</v>
      </c>
      <c r="B19">
        <v>22</v>
      </c>
      <c r="C19">
        <v>18.899999999999999</v>
      </c>
      <c r="D19">
        <v>20</v>
      </c>
      <c r="E19">
        <v>20</v>
      </c>
      <c r="F19">
        <v>21.1</v>
      </c>
      <c r="G19">
        <v>21</v>
      </c>
      <c r="H19">
        <v>20.3</v>
      </c>
      <c r="I19">
        <v>18.3</v>
      </c>
    </row>
    <row r="20" spans="1:9" x14ac:dyDescent="0.25">
      <c r="A20">
        <v>18</v>
      </c>
      <c r="B20">
        <v>22.1</v>
      </c>
      <c r="C20">
        <v>18.899999999999999</v>
      </c>
      <c r="D20">
        <v>19.899999999999999</v>
      </c>
      <c r="E20">
        <v>20.100000000000001</v>
      </c>
      <c r="F20">
        <v>21</v>
      </c>
      <c r="G20">
        <v>21</v>
      </c>
      <c r="H20">
        <v>20.100000000000001</v>
      </c>
      <c r="I20">
        <v>18.399999999999999</v>
      </c>
    </row>
    <row r="21" spans="1:9" x14ac:dyDescent="0.25">
      <c r="A21">
        <v>19</v>
      </c>
      <c r="B21">
        <v>21.9</v>
      </c>
      <c r="C21">
        <v>19.2</v>
      </c>
      <c r="D21">
        <v>20</v>
      </c>
      <c r="E21">
        <v>20.3</v>
      </c>
      <c r="F21">
        <v>21.1</v>
      </c>
      <c r="G21">
        <v>20.6</v>
      </c>
      <c r="H21">
        <v>20</v>
      </c>
      <c r="I21">
        <v>18.8</v>
      </c>
    </row>
    <row r="22" spans="1:9" x14ac:dyDescent="0.25">
      <c r="A22">
        <v>20</v>
      </c>
      <c r="B22">
        <v>21.7</v>
      </c>
      <c r="C22">
        <v>18.899999999999999</v>
      </c>
      <c r="D22">
        <v>20</v>
      </c>
      <c r="E22">
        <v>20.100000000000001</v>
      </c>
      <c r="F22">
        <v>21</v>
      </c>
      <c r="G22">
        <v>20.9</v>
      </c>
      <c r="H22">
        <v>20.100000000000001</v>
      </c>
      <c r="I22">
        <v>18.3</v>
      </c>
    </row>
    <row r="23" spans="1:9" x14ac:dyDescent="0.25">
      <c r="A23">
        <v>21</v>
      </c>
      <c r="B23">
        <v>22.1</v>
      </c>
      <c r="C23">
        <v>19.2</v>
      </c>
      <c r="D23">
        <v>20.100000000000001</v>
      </c>
      <c r="E23">
        <v>20.100000000000001</v>
      </c>
      <c r="F23">
        <v>21</v>
      </c>
      <c r="G23">
        <v>21</v>
      </c>
      <c r="H23">
        <v>20.399999999999999</v>
      </c>
      <c r="I23">
        <v>18.399999999999999</v>
      </c>
    </row>
    <row r="24" spans="1:9" x14ac:dyDescent="0.25">
      <c r="A24">
        <v>22</v>
      </c>
      <c r="B24">
        <v>21.9</v>
      </c>
      <c r="C24">
        <v>19</v>
      </c>
      <c r="D24">
        <v>19.8</v>
      </c>
      <c r="E24">
        <v>20.100000000000001</v>
      </c>
      <c r="F24">
        <v>20.9</v>
      </c>
      <c r="G24">
        <v>20.5</v>
      </c>
      <c r="H24">
        <v>20.100000000000001</v>
      </c>
      <c r="I24">
        <v>18.7</v>
      </c>
    </row>
    <row r="25" spans="1:9" x14ac:dyDescent="0.25">
      <c r="A25">
        <v>23</v>
      </c>
      <c r="B25">
        <v>22.1</v>
      </c>
      <c r="C25">
        <v>18.899999999999999</v>
      </c>
      <c r="D25">
        <v>19.8</v>
      </c>
      <c r="E25">
        <v>20.100000000000001</v>
      </c>
      <c r="F25">
        <v>21.1</v>
      </c>
      <c r="G25">
        <v>20.9</v>
      </c>
      <c r="H25">
        <v>20.3</v>
      </c>
      <c r="I25">
        <v>18.399999999999999</v>
      </c>
    </row>
    <row r="26" spans="1:9" x14ac:dyDescent="0.25">
      <c r="A26">
        <v>24</v>
      </c>
      <c r="B26">
        <v>22</v>
      </c>
      <c r="C26">
        <v>18.899999999999999</v>
      </c>
      <c r="D26">
        <v>20</v>
      </c>
      <c r="E26">
        <v>20.3</v>
      </c>
      <c r="F26">
        <v>21</v>
      </c>
      <c r="G26">
        <v>20.9</v>
      </c>
      <c r="H26">
        <v>20.100000000000001</v>
      </c>
      <c r="I26">
        <v>18.600000000000001</v>
      </c>
    </row>
    <row r="27" spans="1:9" x14ac:dyDescent="0.25">
      <c r="A27">
        <v>25</v>
      </c>
      <c r="B27">
        <v>21.9</v>
      </c>
      <c r="C27">
        <v>19</v>
      </c>
      <c r="D27">
        <v>19.899999999999999</v>
      </c>
      <c r="E27">
        <v>20.100000000000001</v>
      </c>
      <c r="F27">
        <v>20.8</v>
      </c>
      <c r="G27">
        <v>20.5</v>
      </c>
      <c r="H27">
        <v>20.100000000000001</v>
      </c>
      <c r="I27">
        <v>18.8</v>
      </c>
    </row>
    <row r="28" spans="1:9" x14ac:dyDescent="0.25">
      <c r="A28">
        <v>26</v>
      </c>
      <c r="B28">
        <v>22.2</v>
      </c>
      <c r="C28">
        <v>18.8</v>
      </c>
      <c r="D28">
        <v>19.7</v>
      </c>
      <c r="E28">
        <v>20.3</v>
      </c>
      <c r="F28">
        <v>21.1</v>
      </c>
      <c r="G28">
        <v>20.9</v>
      </c>
      <c r="H28">
        <v>20.3</v>
      </c>
      <c r="I28">
        <v>18.2</v>
      </c>
    </row>
    <row r="29" spans="1:9" x14ac:dyDescent="0.25">
      <c r="A29">
        <v>27</v>
      </c>
      <c r="B29">
        <v>21.9</v>
      </c>
      <c r="C29">
        <v>18.899999999999999</v>
      </c>
      <c r="D29">
        <v>19.7</v>
      </c>
      <c r="E29">
        <v>20.3</v>
      </c>
      <c r="F29">
        <v>20.9</v>
      </c>
      <c r="G29">
        <v>20.8</v>
      </c>
      <c r="H29">
        <v>20</v>
      </c>
      <c r="I29">
        <v>18.3</v>
      </c>
    </row>
    <row r="30" spans="1:9" x14ac:dyDescent="0.25">
      <c r="A30">
        <v>28</v>
      </c>
      <c r="B30">
        <v>21.7</v>
      </c>
      <c r="C30">
        <v>19</v>
      </c>
      <c r="D30">
        <v>19.899999999999999</v>
      </c>
      <c r="E30">
        <v>20.100000000000001</v>
      </c>
      <c r="F30">
        <v>21</v>
      </c>
      <c r="G30">
        <v>20.6</v>
      </c>
      <c r="H30">
        <v>20</v>
      </c>
      <c r="I30">
        <v>18.7</v>
      </c>
    </row>
    <row r="31" spans="1:9" x14ac:dyDescent="0.25">
      <c r="A31">
        <v>29</v>
      </c>
      <c r="B31">
        <v>22.5</v>
      </c>
      <c r="C31">
        <v>19.2</v>
      </c>
      <c r="D31">
        <v>20</v>
      </c>
      <c r="E31">
        <v>20.6</v>
      </c>
      <c r="F31">
        <v>21.2</v>
      </c>
      <c r="G31">
        <v>21.2</v>
      </c>
      <c r="H31">
        <v>20.6</v>
      </c>
      <c r="I31">
        <v>18.7</v>
      </c>
    </row>
    <row r="32" spans="1:9" x14ac:dyDescent="0.25">
      <c r="A32">
        <v>30</v>
      </c>
      <c r="B32">
        <v>22.2</v>
      </c>
      <c r="C32">
        <v>19.2</v>
      </c>
      <c r="D32">
        <v>19.899999999999999</v>
      </c>
      <c r="E32">
        <v>20.100000000000001</v>
      </c>
      <c r="F32">
        <v>20.9</v>
      </c>
      <c r="G32">
        <v>20.6</v>
      </c>
      <c r="H32">
        <v>20.399999999999999</v>
      </c>
      <c r="I32">
        <v>18.3</v>
      </c>
    </row>
    <row r="33" spans="1:9" x14ac:dyDescent="0.25">
      <c r="A33">
        <v>31</v>
      </c>
      <c r="B33">
        <v>22.1</v>
      </c>
      <c r="C33">
        <v>18.8</v>
      </c>
      <c r="D33">
        <v>19.399999999999999</v>
      </c>
      <c r="E33">
        <v>20</v>
      </c>
      <c r="F33">
        <v>20.9</v>
      </c>
      <c r="G33">
        <v>20.8</v>
      </c>
      <c r="H33">
        <v>20.100000000000001</v>
      </c>
      <c r="I33">
        <v>18.399999999999999</v>
      </c>
    </row>
    <row r="34" spans="1:9" x14ac:dyDescent="0.25">
      <c r="A34">
        <v>32</v>
      </c>
      <c r="B34">
        <v>22</v>
      </c>
      <c r="C34">
        <v>18.899999999999999</v>
      </c>
      <c r="D34">
        <v>19.399999999999999</v>
      </c>
      <c r="E34">
        <v>20.100000000000001</v>
      </c>
      <c r="F34">
        <v>21</v>
      </c>
      <c r="G34">
        <v>20.8</v>
      </c>
      <c r="H34">
        <v>20.100000000000001</v>
      </c>
      <c r="I34">
        <v>18.3</v>
      </c>
    </row>
    <row r="35" spans="1:9" x14ac:dyDescent="0.25">
      <c r="A35">
        <v>33</v>
      </c>
      <c r="B35">
        <v>22.1</v>
      </c>
      <c r="C35">
        <v>18.8</v>
      </c>
      <c r="D35">
        <v>19.5</v>
      </c>
      <c r="E35">
        <v>20.3</v>
      </c>
      <c r="F35">
        <v>21</v>
      </c>
      <c r="G35">
        <v>20.8</v>
      </c>
      <c r="H35">
        <v>20</v>
      </c>
      <c r="I35">
        <v>18.399999999999999</v>
      </c>
    </row>
    <row r="36" spans="1:9" x14ac:dyDescent="0.25">
      <c r="A36">
        <v>34</v>
      </c>
      <c r="B36">
        <v>22</v>
      </c>
      <c r="C36">
        <v>19.2</v>
      </c>
      <c r="D36">
        <v>19.7</v>
      </c>
      <c r="E36">
        <v>20</v>
      </c>
      <c r="F36">
        <v>20.8</v>
      </c>
      <c r="G36">
        <v>20.6</v>
      </c>
      <c r="H36">
        <v>20.100000000000001</v>
      </c>
      <c r="I36">
        <v>18.7</v>
      </c>
    </row>
    <row r="37" spans="1:9" x14ac:dyDescent="0.25">
      <c r="A37">
        <v>35</v>
      </c>
      <c r="B37">
        <v>21.7</v>
      </c>
      <c r="C37">
        <v>18.899999999999999</v>
      </c>
      <c r="D37">
        <v>19.7</v>
      </c>
      <c r="E37">
        <v>20.100000000000001</v>
      </c>
      <c r="F37">
        <v>21</v>
      </c>
      <c r="G37">
        <v>20.8</v>
      </c>
      <c r="H37">
        <v>20</v>
      </c>
      <c r="I37">
        <v>18.399999999999999</v>
      </c>
    </row>
    <row r="38" spans="1:9" x14ac:dyDescent="0.25">
      <c r="A38">
        <v>36</v>
      </c>
      <c r="B38">
        <v>22.1</v>
      </c>
      <c r="C38">
        <v>19</v>
      </c>
      <c r="D38">
        <v>19.399999999999999</v>
      </c>
      <c r="E38">
        <v>19.899999999999999</v>
      </c>
      <c r="F38">
        <v>21.2</v>
      </c>
      <c r="G38">
        <v>20.8</v>
      </c>
      <c r="H38">
        <v>20.3</v>
      </c>
      <c r="I38">
        <v>18.600000000000001</v>
      </c>
    </row>
    <row r="39" spans="1:9" x14ac:dyDescent="0.25">
      <c r="A39">
        <v>37</v>
      </c>
      <c r="B39">
        <v>21.9</v>
      </c>
      <c r="C39">
        <v>18.899999999999999</v>
      </c>
      <c r="D39">
        <v>19.5</v>
      </c>
      <c r="E39">
        <v>20.100000000000001</v>
      </c>
      <c r="F39">
        <v>20.9</v>
      </c>
      <c r="G39">
        <v>20.8</v>
      </c>
      <c r="H39">
        <v>20.3</v>
      </c>
      <c r="I39">
        <v>18.2</v>
      </c>
    </row>
    <row r="40" spans="1:9" x14ac:dyDescent="0.25">
      <c r="A40">
        <v>38</v>
      </c>
      <c r="B40">
        <v>21.9</v>
      </c>
      <c r="C40">
        <v>19</v>
      </c>
      <c r="D40">
        <v>19.8</v>
      </c>
      <c r="E40">
        <v>20.100000000000001</v>
      </c>
      <c r="F40">
        <v>21</v>
      </c>
      <c r="G40">
        <v>20.5</v>
      </c>
      <c r="H40">
        <v>20</v>
      </c>
      <c r="I40">
        <v>18.3</v>
      </c>
    </row>
    <row r="41" spans="1:9" x14ac:dyDescent="0.25">
      <c r="A41">
        <v>39</v>
      </c>
      <c r="B41">
        <v>22</v>
      </c>
      <c r="C41">
        <v>19.3</v>
      </c>
      <c r="D41">
        <v>19.399999999999999</v>
      </c>
      <c r="E41">
        <v>20</v>
      </c>
      <c r="F41">
        <v>21</v>
      </c>
      <c r="G41">
        <v>20.6</v>
      </c>
      <c r="H41">
        <v>20.100000000000001</v>
      </c>
      <c r="I41">
        <v>18.399999999999999</v>
      </c>
    </row>
    <row r="42" spans="1:9" x14ac:dyDescent="0.25">
      <c r="A42">
        <v>40</v>
      </c>
      <c r="B42">
        <v>21.9</v>
      </c>
      <c r="C42">
        <v>19</v>
      </c>
      <c r="D42">
        <v>19.7</v>
      </c>
      <c r="E42">
        <v>20.100000000000001</v>
      </c>
      <c r="F42">
        <v>20.9</v>
      </c>
      <c r="G42">
        <v>20.9</v>
      </c>
      <c r="H42">
        <v>20.100000000000001</v>
      </c>
      <c r="I42">
        <v>18.2</v>
      </c>
    </row>
    <row r="43" spans="1:9" x14ac:dyDescent="0.25">
      <c r="A43">
        <v>41</v>
      </c>
      <c r="B43">
        <v>22</v>
      </c>
      <c r="C43">
        <v>19.3</v>
      </c>
      <c r="D43">
        <v>19.7</v>
      </c>
      <c r="E43">
        <v>20</v>
      </c>
      <c r="F43">
        <v>20.8</v>
      </c>
      <c r="G43">
        <v>20.6</v>
      </c>
      <c r="H43">
        <v>20.399999999999999</v>
      </c>
      <c r="I43">
        <v>18.2</v>
      </c>
    </row>
    <row r="44" spans="1:9" x14ac:dyDescent="0.25">
      <c r="A44">
        <v>42</v>
      </c>
      <c r="B44">
        <v>22.1</v>
      </c>
      <c r="C44">
        <v>19.2</v>
      </c>
      <c r="D44">
        <v>19.5</v>
      </c>
      <c r="E44">
        <v>19.899999999999999</v>
      </c>
      <c r="F44">
        <v>20.8</v>
      </c>
      <c r="G44">
        <v>20.6</v>
      </c>
      <c r="H44">
        <v>20.399999999999999</v>
      </c>
      <c r="I44">
        <v>18.399999999999999</v>
      </c>
    </row>
    <row r="45" spans="1:9" x14ac:dyDescent="0.25">
      <c r="A45">
        <v>43</v>
      </c>
      <c r="B45">
        <v>21.9</v>
      </c>
      <c r="C45">
        <v>19</v>
      </c>
      <c r="D45">
        <v>19.5</v>
      </c>
      <c r="E45">
        <v>20</v>
      </c>
      <c r="F45">
        <v>21</v>
      </c>
      <c r="G45">
        <v>20.6</v>
      </c>
      <c r="H45">
        <v>20.100000000000001</v>
      </c>
      <c r="I45">
        <v>18.3</v>
      </c>
    </row>
    <row r="46" spans="1:9" x14ac:dyDescent="0.25">
      <c r="A46">
        <v>44</v>
      </c>
      <c r="B46">
        <v>22</v>
      </c>
      <c r="C46">
        <v>18.899999999999999</v>
      </c>
      <c r="D46">
        <v>19.7</v>
      </c>
      <c r="E46">
        <v>19.899999999999999</v>
      </c>
      <c r="F46">
        <v>20.8</v>
      </c>
      <c r="G46">
        <v>20.8</v>
      </c>
      <c r="H46">
        <v>20.3</v>
      </c>
      <c r="I46">
        <v>18.399999999999999</v>
      </c>
    </row>
    <row r="47" spans="1:9" x14ac:dyDescent="0.25">
      <c r="A47">
        <v>45</v>
      </c>
      <c r="B47">
        <v>22.1</v>
      </c>
      <c r="C47">
        <v>19</v>
      </c>
      <c r="D47">
        <v>19.399999999999999</v>
      </c>
      <c r="E47">
        <v>20</v>
      </c>
      <c r="F47">
        <v>20.9</v>
      </c>
      <c r="G47">
        <v>20.8</v>
      </c>
      <c r="H47">
        <v>20.100000000000001</v>
      </c>
      <c r="I47">
        <v>18.2</v>
      </c>
    </row>
    <row r="48" spans="1:9" x14ac:dyDescent="0.25">
      <c r="A48">
        <v>46</v>
      </c>
      <c r="B48">
        <v>21.9</v>
      </c>
      <c r="C48">
        <v>18.899999999999999</v>
      </c>
      <c r="D48">
        <v>19.8</v>
      </c>
      <c r="E48">
        <v>20.100000000000001</v>
      </c>
      <c r="F48">
        <v>20.9</v>
      </c>
      <c r="G48">
        <v>20.6</v>
      </c>
      <c r="H48">
        <v>20.100000000000001</v>
      </c>
      <c r="I48">
        <v>18.399999999999999</v>
      </c>
    </row>
    <row r="49" spans="1:10" x14ac:dyDescent="0.25">
      <c r="A49">
        <v>47</v>
      </c>
      <c r="B49">
        <v>22.1</v>
      </c>
      <c r="C49">
        <v>18.899999999999999</v>
      </c>
      <c r="D49">
        <v>19.399999999999999</v>
      </c>
      <c r="E49">
        <v>20.100000000000001</v>
      </c>
      <c r="F49">
        <v>21</v>
      </c>
      <c r="G49">
        <v>20.6</v>
      </c>
      <c r="H49">
        <v>20.100000000000001</v>
      </c>
      <c r="I49">
        <v>18.100000000000001</v>
      </c>
    </row>
    <row r="50" spans="1:10" x14ac:dyDescent="0.25">
      <c r="A50">
        <v>48</v>
      </c>
      <c r="B50">
        <v>22</v>
      </c>
      <c r="C50">
        <v>18.8</v>
      </c>
      <c r="D50">
        <v>19.3</v>
      </c>
      <c r="E50">
        <v>20.100000000000001</v>
      </c>
      <c r="F50">
        <v>20.9</v>
      </c>
      <c r="G50">
        <v>20.6</v>
      </c>
      <c r="H50">
        <v>20.100000000000001</v>
      </c>
      <c r="I50">
        <v>18.3</v>
      </c>
    </row>
    <row r="51" spans="1:10" x14ac:dyDescent="0.25">
      <c r="A51">
        <v>49</v>
      </c>
      <c r="B51">
        <v>22</v>
      </c>
      <c r="C51">
        <v>19.2</v>
      </c>
      <c r="D51">
        <v>19.5</v>
      </c>
      <c r="E51">
        <v>20.100000000000001</v>
      </c>
      <c r="F51">
        <v>20.8</v>
      </c>
      <c r="G51">
        <v>20.5</v>
      </c>
      <c r="H51">
        <v>20.3</v>
      </c>
      <c r="I51">
        <v>18.600000000000001</v>
      </c>
    </row>
    <row r="52" spans="1:10" x14ac:dyDescent="0.25">
      <c r="A52">
        <v>50</v>
      </c>
      <c r="B52">
        <v>21.6</v>
      </c>
      <c r="C52">
        <v>18.899999999999999</v>
      </c>
      <c r="D52">
        <v>19.5</v>
      </c>
      <c r="E52">
        <v>20</v>
      </c>
      <c r="F52">
        <v>21</v>
      </c>
      <c r="G52">
        <v>20.6</v>
      </c>
      <c r="H52">
        <v>20</v>
      </c>
      <c r="I52">
        <v>18.2</v>
      </c>
    </row>
    <row r="53" spans="1:10" x14ac:dyDescent="0.25">
      <c r="A53" t="s">
        <v>19</v>
      </c>
      <c r="B53">
        <f>AVERAGE(B3:B52)</f>
        <v>21.984000000000002</v>
      </c>
      <c r="C53">
        <f t="shared" ref="C53:I53" si="0">AVERAGE(C3:C52)</f>
        <v>18.987999999999996</v>
      </c>
      <c r="D53">
        <f t="shared" si="0"/>
        <v>19.990000000000002</v>
      </c>
      <c r="E53">
        <f t="shared" si="0"/>
        <v>20.158000000000005</v>
      </c>
      <c r="F53">
        <f t="shared" si="0"/>
        <v>20.973999999999997</v>
      </c>
      <c r="G53">
        <f t="shared" si="0"/>
        <v>20.823999999999991</v>
      </c>
      <c r="H53">
        <f t="shared" si="0"/>
        <v>20.196000000000002</v>
      </c>
      <c r="I53">
        <f t="shared" si="0"/>
        <v>18.438000000000002</v>
      </c>
      <c r="J53">
        <f>AVERAGE(B53:I53)</f>
        <v>20.193999999999996</v>
      </c>
    </row>
    <row r="54" spans="1:10" x14ac:dyDescent="0.25">
      <c r="A54" t="s">
        <v>20</v>
      </c>
      <c r="B54">
        <f>MEDIAN(B3:B52)</f>
        <v>22</v>
      </c>
      <c r="C54">
        <f t="shared" ref="C54:I54" si="1">MEDIAN(C3:C52)</f>
        <v>18.899999999999999</v>
      </c>
      <c r="D54">
        <f t="shared" si="1"/>
        <v>19.899999999999999</v>
      </c>
      <c r="E54">
        <f t="shared" si="1"/>
        <v>20.100000000000001</v>
      </c>
      <c r="F54">
        <f t="shared" si="1"/>
        <v>21</v>
      </c>
      <c r="G54">
        <f t="shared" si="1"/>
        <v>20.8</v>
      </c>
      <c r="H54">
        <f t="shared" si="1"/>
        <v>20.100000000000001</v>
      </c>
      <c r="I54">
        <f t="shared" si="1"/>
        <v>18.399999999999999</v>
      </c>
      <c r="J54">
        <f>MEDIAN(B54:I54)</f>
        <v>20.100000000000001</v>
      </c>
    </row>
    <row r="55" spans="1:10" x14ac:dyDescent="0.25">
      <c r="A55" t="s">
        <v>21</v>
      </c>
      <c r="B55">
        <f>_xlfn.VAR.P(B3:B52)</f>
        <v>2.6544000000000123E-2</v>
      </c>
      <c r="C55">
        <f t="shared" ref="C55:I55" si="2">_xlfn.VAR.P(C3:C52)</f>
        <v>2.3856000000000009E-2</v>
      </c>
      <c r="D55">
        <f t="shared" si="2"/>
        <v>0.25730000000000031</v>
      </c>
      <c r="E55">
        <f t="shared" si="2"/>
        <v>2.4836000000000011E-2</v>
      </c>
      <c r="F55">
        <f t="shared" si="2"/>
        <v>1.5924000000000008E-2</v>
      </c>
      <c r="G55">
        <f t="shared" si="2"/>
        <v>4.222399999999981E-2</v>
      </c>
      <c r="H55">
        <f t="shared" si="2"/>
        <v>2.1983999999999861E-2</v>
      </c>
      <c r="I55">
        <f t="shared" si="2"/>
        <v>4.0355999999999968E-2</v>
      </c>
      <c r="J55">
        <f>_xlfn.VAR.P(B55:I55)</f>
        <v>5.8235386800000169E-3</v>
      </c>
    </row>
    <row r="56" spans="1:10" x14ac:dyDescent="0.25">
      <c r="A56" t="s">
        <v>22</v>
      </c>
      <c r="B56">
        <f>MIN(B3:B52)</f>
        <v>21.6</v>
      </c>
      <c r="C56">
        <f t="shared" ref="C56:I56" si="3">MIN(C3:C52)</f>
        <v>18.8</v>
      </c>
      <c r="D56">
        <f t="shared" si="3"/>
        <v>19.3</v>
      </c>
      <c r="E56">
        <f t="shared" si="3"/>
        <v>19.899999999999999</v>
      </c>
      <c r="F56">
        <f t="shared" si="3"/>
        <v>20.6</v>
      </c>
      <c r="G56">
        <f t="shared" si="3"/>
        <v>20.5</v>
      </c>
      <c r="H56">
        <f t="shared" si="3"/>
        <v>20</v>
      </c>
      <c r="I56">
        <f t="shared" si="3"/>
        <v>18.100000000000001</v>
      </c>
      <c r="J56">
        <f>MIN(B56:I56)</f>
        <v>18.100000000000001</v>
      </c>
    </row>
    <row r="57" spans="1:10" x14ac:dyDescent="0.25">
      <c r="A57" t="s">
        <v>23</v>
      </c>
      <c r="B57">
        <f>MAX(B3:B52)</f>
        <v>22.5</v>
      </c>
      <c r="C57">
        <f t="shared" ref="C57:I57" si="4">MAX(C3:C52)</f>
        <v>19.3</v>
      </c>
      <c r="D57">
        <f t="shared" si="4"/>
        <v>21.1</v>
      </c>
      <c r="E57">
        <f t="shared" si="4"/>
        <v>20.6</v>
      </c>
      <c r="F57">
        <f t="shared" si="4"/>
        <v>21.2</v>
      </c>
      <c r="G57">
        <f t="shared" si="4"/>
        <v>21.4</v>
      </c>
      <c r="H57">
        <f t="shared" si="4"/>
        <v>20.6</v>
      </c>
      <c r="I57">
        <f t="shared" si="4"/>
        <v>18.899999999999999</v>
      </c>
      <c r="J57">
        <f>MAX(B57:I57)</f>
        <v>22.5</v>
      </c>
    </row>
    <row r="58" spans="1:10" x14ac:dyDescent="0.25">
      <c r="A58" t="s">
        <v>4</v>
      </c>
      <c r="B58">
        <f>_xlfn.STDEV.P(B3:B52)</f>
        <v>0.16292329483533077</v>
      </c>
      <c r="C58">
        <f t="shared" ref="C58:I58" si="5">_xlfn.STDEV.P(C3:C52)</f>
        <v>0.15445387661046261</v>
      </c>
      <c r="D58">
        <f t="shared" si="5"/>
        <v>0.50724747411889626</v>
      </c>
      <c r="E58">
        <f t="shared" si="5"/>
        <v>0.15759441614473532</v>
      </c>
      <c r="F58">
        <f t="shared" si="5"/>
        <v>0.1261903324347789</v>
      </c>
      <c r="G58">
        <f t="shared" si="5"/>
        <v>0.20548479262466068</v>
      </c>
      <c r="H58">
        <f t="shared" si="5"/>
        <v>0.14827002394280464</v>
      </c>
      <c r="I58">
        <f t="shared" si="5"/>
        <v>0.2008880285133984</v>
      </c>
      <c r="J58">
        <f>_xlfn.STDEV.P(B58:I58)</f>
        <v>0.11581567046446097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4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265</v>
      </c>
      <c r="D2">
        <v>248</v>
      </c>
      <c r="E2">
        <v>175</v>
      </c>
      <c r="F2">
        <v>259</v>
      </c>
      <c r="G2">
        <v>224</v>
      </c>
      <c r="H2">
        <v>184</v>
      </c>
      <c r="I2">
        <v>41</v>
      </c>
    </row>
    <row r="3" spans="1:9" x14ac:dyDescent="0.25">
      <c r="A3">
        <v>1</v>
      </c>
      <c r="B3">
        <v>0.6</v>
      </c>
      <c r="C3">
        <v>0.5</v>
      </c>
      <c r="D3">
        <v>0.4</v>
      </c>
      <c r="E3">
        <v>0.2</v>
      </c>
      <c r="F3">
        <v>0.9</v>
      </c>
      <c r="G3">
        <v>0.7</v>
      </c>
      <c r="H3">
        <v>0.7</v>
      </c>
      <c r="I3">
        <v>0.5</v>
      </c>
    </row>
    <row r="4" spans="1:9" x14ac:dyDescent="0.25">
      <c r="A4">
        <v>2</v>
      </c>
      <c r="B4">
        <v>0.7</v>
      </c>
      <c r="C4">
        <v>0.5</v>
      </c>
      <c r="D4">
        <v>0.1</v>
      </c>
      <c r="E4">
        <v>0.2</v>
      </c>
      <c r="F4">
        <v>0.9</v>
      </c>
      <c r="G4">
        <v>0.9</v>
      </c>
      <c r="H4">
        <v>0.6</v>
      </c>
      <c r="I4">
        <v>0.6</v>
      </c>
    </row>
    <row r="5" spans="1:9" x14ac:dyDescent="0.25">
      <c r="A5">
        <v>3</v>
      </c>
      <c r="B5">
        <v>0.2</v>
      </c>
      <c r="C5">
        <v>0.5</v>
      </c>
      <c r="D5">
        <v>0.6</v>
      </c>
      <c r="E5">
        <v>0.4</v>
      </c>
      <c r="F5">
        <v>0.9</v>
      </c>
      <c r="G5">
        <v>0.7</v>
      </c>
      <c r="H5">
        <v>0.4</v>
      </c>
      <c r="I5">
        <v>1.1000000000000001</v>
      </c>
    </row>
    <row r="6" spans="1:9" x14ac:dyDescent="0.25">
      <c r="A6">
        <v>4</v>
      </c>
      <c r="B6">
        <v>0.5</v>
      </c>
      <c r="C6">
        <v>0.5</v>
      </c>
      <c r="D6">
        <v>0.6</v>
      </c>
      <c r="E6">
        <v>0.4</v>
      </c>
      <c r="F6">
        <v>0.7</v>
      </c>
      <c r="G6">
        <v>0.6</v>
      </c>
      <c r="H6">
        <v>0.5</v>
      </c>
      <c r="I6">
        <v>0.7</v>
      </c>
    </row>
    <row r="7" spans="1:9" x14ac:dyDescent="0.25">
      <c r="A7">
        <v>5</v>
      </c>
      <c r="B7">
        <v>0.6</v>
      </c>
      <c r="C7">
        <v>0.2</v>
      </c>
      <c r="D7">
        <v>0.6</v>
      </c>
      <c r="E7">
        <v>0.4</v>
      </c>
      <c r="F7">
        <v>0.5</v>
      </c>
      <c r="G7">
        <v>0.7</v>
      </c>
      <c r="H7">
        <v>0.6</v>
      </c>
      <c r="I7">
        <v>1</v>
      </c>
    </row>
    <row r="8" spans="1:9" x14ac:dyDescent="0.25">
      <c r="A8">
        <v>6</v>
      </c>
      <c r="B8">
        <v>0.5</v>
      </c>
      <c r="C8">
        <v>0.6</v>
      </c>
      <c r="D8">
        <v>0.7</v>
      </c>
      <c r="E8">
        <v>0.4</v>
      </c>
      <c r="F8">
        <v>0.7</v>
      </c>
      <c r="G8">
        <v>0.6</v>
      </c>
      <c r="H8">
        <v>0.6</v>
      </c>
      <c r="I8">
        <v>0.6</v>
      </c>
    </row>
    <row r="9" spans="1:9" x14ac:dyDescent="0.25">
      <c r="A9">
        <v>7</v>
      </c>
      <c r="B9">
        <v>0.7</v>
      </c>
      <c r="C9">
        <v>0.5</v>
      </c>
      <c r="D9">
        <v>0.6</v>
      </c>
      <c r="E9">
        <v>0.2</v>
      </c>
      <c r="F9">
        <v>0.7</v>
      </c>
      <c r="G9">
        <v>0.7</v>
      </c>
      <c r="H9">
        <v>0.7</v>
      </c>
      <c r="I9">
        <v>0.9</v>
      </c>
    </row>
    <row r="10" spans="1:9" x14ac:dyDescent="0.25">
      <c r="A10">
        <v>8</v>
      </c>
      <c r="B10">
        <v>0.7</v>
      </c>
      <c r="C10">
        <v>0.5</v>
      </c>
      <c r="D10">
        <v>0.5</v>
      </c>
      <c r="E10">
        <v>0.2</v>
      </c>
      <c r="F10">
        <v>0.5</v>
      </c>
      <c r="G10">
        <v>0.7</v>
      </c>
      <c r="H10">
        <v>0.6</v>
      </c>
      <c r="I10">
        <v>0.9</v>
      </c>
    </row>
    <row r="11" spans="1:9" x14ac:dyDescent="0.25">
      <c r="A11">
        <v>9</v>
      </c>
      <c r="B11">
        <v>0.7</v>
      </c>
      <c r="C11">
        <v>0.6</v>
      </c>
      <c r="D11">
        <v>0.4</v>
      </c>
      <c r="E11">
        <v>0.2</v>
      </c>
      <c r="F11">
        <v>0.9</v>
      </c>
      <c r="G11">
        <v>0.9</v>
      </c>
      <c r="H11">
        <v>0.7</v>
      </c>
      <c r="I11">
        <v>0.7</v>
      </c>
    </row>
    <row r="12" spans="1:9" x14ac:dyDescent="0.25">
      <c r="A12">
        <v>10</v>
      </c>
      <c r="B12">
        <v>0.5</v>
      </c>
      <c r="C12">
        <v>0.1</v>
      </c>
      <c r="D12">
        <v>0.4</v>
      </c>
      <c r="E12">
        <v>0.4</v>
      </c>
      <c r="F12">
        <v>0.9</v>
      </c>
      <c r="G12">
        <v>0.6</v>
      </c>
      <c r="H12">
        <v>0.4</v>
      </c>
      <c r="I12">
        <v>0.9</v>
      </c>
    </row>
    <row r="13" spans="1:9" x14ac:dyDescent="0.25">
      <c r="A13">
        <v>11</v>
      </c>
      <c r="B13">
        <v>0.5</v>
      </c>
      <c r="C13">
        <v>0.5</v>
      </c>
      <c r="D13">
        <v>0.4</v>
      </c>
      <c r="E13">
        <v>0.4</v>
      </c>
      <c r="F13">
        <v>1</v>
      </c>
      <c r="G13">
        <v>0.9</v>
      </c>
      <c r="H13">
        <v>0.6</v>
      </c>
      <c r="I13">
        <v>0.7</v>
      </c>
    </row>
    <row r="14" spans="1:9" x14ac:dyDescent="0.25">
      <c r="A14">
        <v>12</v>
      </c>
      <c r="B14">
        <v>0.6</v>
      </c>
      <c r="C14">
        <v>0.6</v>
      </c>
      <c r="D14">
        <v>0.4</v>
      </c>
      <c r="E14">
        <v>0.4</v>
      </c>
      <c r="F14">
        <v>0.9</v>
      </c>
      <c r="G14">
        <v>0.6</v>
      </c>
      <c r="H14">
        <v>0.6</v>
      </c>
      <c r="I14">
        <v>1</v>
      </c>
    </row>
    <row r="15" spans="1:9" x14ac:dyDescent="0.25">
      <c r="A15">
        <v>13</v>
      </c>
      <c r="B15">
        <v>0.6</v>
      </c>
      <c r="C15">
        <v>0.5</v>
      </c>
      <c r="D15">
        <v>0.4</v>
      </c>
      <c r="E15">
        <v>0.2</v>
      </c>
      <c r="F15">
        <v>0.9</v>
      </c>
      <c r="G15">
        <v>0.9</v>
      </c>
      <c r="H15">
        <v>0.6</v>
      </c>
      <c r="I15">
        <v>0.6</v>
      </c>
    </row>
    <row r="16" spans="1:9" x14ac:dyDescent="0.25">
      <c r="A16">
        <v>14</v>
      </c>
      <c r="B16">
        <v>0.6</v>
      </c>
      <c r="C16">
        <v>0.6</v>
      </c>
      <c r="D16">
        <v>0.4</v>
      </c>
      <c r="E16">
        <v>0.1</v>
      </c>
      <c r="F16">
        <v>0.9</v>
      </c>
      <c r="G16">
        <v>0.9</v>
      </c>
      <c r="H16">
        <v>0.6</v>
      </c>
      <c r="I16">
        <v>0.9</v>
      </c>
    </row>
    <row r="17" spans="1:9" x14ac:dyDescent="0.25">
      <c r="A17">
        <v>15</v>
      </c>
      <c r="B17">
        <v>0.2</v>
      </c>
      <c r="C17">
        <v>0.4</v>
      </c>
      <c r="D17">
        <v>0.6</v>
      </c>
      <c r="E17">
        <v>0.4</v>
      </c>
      <c r="F17">
        <v>0.9</v>
      </c>
      <c r="G17">
        <v>0.6</v>
      </c>
      <c r="H17">
        <v>0.4</v>
      </c>
      <c r="I17">
        <v>0.9</v>
      </c>
    </row>
    <row r="18" spans="1:9" x14ac:dyDescent="0.25">
      <c r="A18">
        <v>16</v>
      </c>
      <c r="B18">
        <v>0.2</v>
      </c>
      <c r="C18">
        <v>0.5</v>
      </c>
      <c r="D18">
        <v>0.5</v>
      </c>
      <c r="E18">
        <v>0.4</v>
      </c>
      <c r="F18">
        <v>0.9</v>
      </c>
      <c r="G18">
        <v>0.7</v>
      </c>
      <c r="H18">
        <v>0.4</v>
      </c>
      <c r="I18">
        <v>0.9</v>
      </c>
    </row>
    <row r="19" spans="1:9" x14ac:dyDescent="0.25">
      <c r="A19">
        <v>17</v>
      </c>
      <c r="B19">
        <v>0.4</v>
      </c>
      <c r="C19">
        <v>0.1</v>
      </c>
      <c r="D19">
        <v>0.6</v>
      </c>
      <c r="E19">
        <v>0.5</v>
      </c>
      <c r="F19">
        <v>0.7</v>
      </c>
      <c r="G19">
        <v>0.7</v>
      </c>
      <c r="H19">
        <v>0.5</v>
      </c>
      <c r="I19">
        <v>0.7</v>
      </c>
    </row>
    <row r="20" spans="1:9" x14ac:dyDescent="0.25">
      <c r="A20">
        <v>18</v>
      </c>
      <c r="B20">
        <v>0.6</v>
      </c>
      <c r="C20">
        <v>0.4</v>
      </c>
      <c r="D20">
        <v>0.2</v>
      </c>
      <c r="E20">
        <v>0.1</v>
      </c>
      <c r="F20">
        <v>0.7</v>
      </c>
      <c r="G20">
        <v>0.7</v>
      </c>
      <c r="H20">
        <v>0.6</v>
      </c>
      <c r="I20">
        <v>1.1000000000000001</v>
      </c>
    </row>
    <row r="21" spans="1:9" x14ac:dyDescent="0.25">
      <c r="A21">
        <v>19</v>
      </c>
      <c r="B21">
        <v>0.4</v>
      </c>
      <c r="C21">
        <v>0.2</v>
      </c>
      <c r="D21">
        <v>0.7</v>
      </c>
      <c r="E21">
        <v>0.4</v>
      </c>
      <c r="F21">
        <v>0.7</v>
      </c>
      <c r="G21">
        <v>0.7</v>
      </c>
      <c r="H21">
        <v>0.5</v>
      </c>
      <c r="I21">
        <v>0.6</v>
      </c>
    </row>
    <row r="22" spans="1:9" x14ac:dyDescent="0.25">
      <c r="A22">
        <v>20</v>
      </c>
      <c r="B22">
        <v>0.6</v>
      </c>
      <c r="C22">
        <v>0.6</v>
      </c>
      <c r="D22">
        <v>0.5</v>
      </c>
      <c r="E22">
        <v>0.4</v>
      </c>
      <c r="F22">
        <v>0.7</v>
      </c>
      <c r="G22">
        <v>0.7</v>
      </c>
      <c r="H22">
        <v>0.7</v>
      </c>
      <c r="I22">
        <v>0.7</v>
      </c>
    </row>
    <row r="23" spans="1:9" x14ac:dyDescent="0.25">
      <c r="A23">
        <v>21</v>
      </c>
      <c r="B23">
        <v>0.6</v>
      </c>
      <c r="C23">
        <v>0.2</v>
      </c>
      <c r="D23">
        <v>0.5</v>
      </c>
      <c r="E23">
        <v>0.4</v>
      </c>
      <c r="F23">
        <v>1</v>
      </c>
      <c r="G23">
        <v>0.7</v>
      </c>
      <c r="H23">
        <v>0.6</v>
      </c>
      <c r="I23">
        <v>0.6</v>
      </c>
    </row>
    <row r="24" spans="1:9" x14ac:dyDescent="0.25">
      <c r="A24">
        <v>22</v>
      </c>
      <c r="B24">
        <v>0.4</v>
      </c>
      <c r="C24">
        <v>0.4</v>
      </c>
      <c r="D24">
        <v>0.7</v>
      </c>
      <c r="E24">
        <v>0.4</v>
      </c>
      <c r="F24">
        <v>0.9</v>
      </c>
      <c r="G24">
        <v>0.7</v>
      </c>
      <c r="H24">
        <v>0.5</v>
      </c>
      <c r="I24">
        <v>0.2</v>
      </c>
    </row>
    <row r="25" spans="1:9" x14ac:dyDescent="0.25">
      <c r="A25">
        <v>23</v>
      </c>
      <c r="B25">
        <v>0.6</v>
      </c>
      <c r="C25">
        <v>0.5</v>
      </c>
      <c r="D25">
        <v>0.5</v>
      </c>
      <c r="E25">
        <v>0.4</v>
      </c>
      <c r="F25">
        <v>0.9</v>
      </c>
      <c r="G25">
        <v>0.6</v>
      </c>
      <c r="H25">
        <v>0.6</v>
      </c>
      <c r="I25">
        <v>0.9</v>
      </c>
    </row>
    <row r="26" spans="1:9" x14ac:dyDescent="0.25">
      <c r="A26">
        <v>24</v>
      </c>
      <c r="B26">
        <v>0.4</v>
      </c>
      <c r="C26">
        <v>0.5</v>
      </c>
      <c r="D26">
        <v>0.4</v>
      </c>
      <c r="E26">
        <v>0.4</v>
      </c>
      <c r="F26">
        <v>0.9</v>
      </c>
      <c r="G26">
        <v>0.7</v>
      </c>
      <c r="H26">
        <v>0.4</v>
      </c>
      <c r="I26">
        <v>1.1000000000000001</v>
      </c>
    </row>
    <row r="27" spans="1:9" x14ac:dyDescent="0.25">
      <c r="A27">
        <v>25</v>
      </c>
      <c r="B27">
        <v>0.6</v>
      </c>
      <c r="C27">
        <v>0.5</v>
      </c>
      <c r="D27">
        <v>0.1</v>
      </c>
      <c r="E27">
        <v>0.2</v>
      </c>
      <c r="F27">
        <v>1.1000000000000001</v>
      </c>
      <c r="G27">
        <v>0.9</v>
      </c>
      <c r="H27">
        <v>0.6</v>
      </c>
      <c r="I27">
        <v>0.7</v>
      </c>
    </row>
    <row r="28" spans="1:9" x14ac:dyDescent="0.25">
      <c r="A28">
        <v>26</v>
      </c>
      <c r="B28">
        <v>0.6</v>
      </c>
      <c r="C28">
        <v>0.1</v>
      </c>
      <c r="D28">
        <v>0.4</v>
      </c>
      <c r="E28">
        <v>0.5</v>
      </c>
      <c r="F28">
        <v>0.7</v>
      </c>
      <c r="G28">
        <v>0.7</v>
      </c>
      <c r="H28">
        <v>0.5</v>
      </c>
      <c r="I28">
        <v>1.3</v>
      </c>
    </row>
    <row r="29" spans="1:9" x14ac:dyDescent="0.25">
      <c r="A29">
        <v>27</v>
      </c>
      <c r="B29">
        <v>0.4</v>
      </c>
      <c r="C29">
        <v>0.6</v>
      </c>
      <c r="D29">
        <v>0.5</v>
      </c>
      <c r="E29">
        <v>0.4</v>
      </c>
      <c r="F29">
        <v>1</v>
      </c>
      <c r="G29">
        <v>0.6</v>
      </c>
      <c r="H29">
        <v>0.5</v>
      </c>
      <c r="I29">
        <v>0.7</v>
      </c>
    </row>
    <row r="30" spans="1:9" x14ac:dyDescent="0.25">
      <c r="A30">
        <v>28</v>
      </c>
      <c r="B30">
        <v>0.6</v>
      </c>
      <c r="C30">
        <v>0.5</v>
      </c>
      <c r="D30">
        <v>0.5</v>
      </c>
      <c r="E30">
        <v>0.2</v>
      </c>
      <c r="F30">
        <v>0.9</v>
      </c>
      <c r="G30">
        <v>0.7</v>
      </c>
      <c r="H30">
        <v>0.6</v>
      </c>
      <c r="I30">
        <v>1.1000000000000001</v>
      </c>
    </row>
    <row r="31" spans="1:9" x14ac:dyDescent="0.25">
      <c r="A31">
        <v>29</v>
      </c>
      <c r="B31">
        <v>0.5</v>
      </c>
      <c r="C31">
        <v>0.2</v>
      </c>
      <c r="D31">
        <v>0.6</v>
      </c>
      <c r="E31">
        <v>0.4</v>
      </c>
      <c r="F31">
        <v>0.9</v>
      </c>
      <c r="G31">
        <v>0.6</v>
      </c>
      <c r="H31">
        <v>0.5</v>
      </c>
      <c r="I31">
        <v>0.9</v>
      </c>
    </row>
    <row r="32" spans="1:9" x14ac:dyDescent="0.25">
      <c r="A32">
        <v>30</v>
      </c>
      <c r="B32">
        <v>0.6</v>
      </c>
      <c r="C32">
        <v>0.4</v>
      </c>
      <c r="D32">
        <v>0.5</v>
      </c>
      <c r="E32">
        <v>0.2</v>
      </c>
      <c r="F32">
        <v>0.9</v>
      </c>
      <c r="G32">
        <v>0.9</v>
      </c>
      <c r="H32">
        <v>0.6</v>
      </c>
      <c r="I32">
        <v>0.9</v>
      </c>
    </row>
    <row r="33" spans="1:9" x14ac:dyDescent="0.25">
      <c r="A33">
        <v>31</v>
      </c>
      <c r="B33">
        <v>0.6</v>
      </c>
      <c r="C33">
        <v>0.5</v>
      </c>
      <c r="D33">
        <v>0.4</v>
      </c>
      <c r="E33">
        <v>0.4</v>
      </c>
      <c r="F33">
        <v>0.9</v>
      </c>
      <c r="G33">
        <v>0.6</v>
      </c>
      <c r="H33">
        <v>0.6</v>
      </c>
      <c r="I33">
        <v>1</v>
      </c>
    </row>
    <row r="34" spans="1:9" x14ac:dyDescent="0.25">
      <c r="A34">
        <v>32</v>
      </c>
      <c r="B34">
        <v>0.7</v>
      </c>
      <c r="C34">
        <v>0.2</v>
      </c>
      <c r="D34">
        <v>0.2</v>
      </c>
      <c r="E34">
        <v>0.4</v>
      </c>
      <c r="F34">
        <v>0.9</v>
      </c>
      <c r="G34">
        <v>0.7</v>
      </c>
      <c r="H34">
        <v>0.6</v>
      </c>
      <c r="I34">
        <v>0.9</v>
      </c>
    </row>
    <row r="35" spans="1:9" x14ac:dyDescent="0.25">
      <c r="A35">
        <v>33</v>
      </c>
      <c r="B35">
        <v>0.7</v>
      </c>
      <c r="C35">
        <v>0.4</v>
      </c>
      <c r="D35">
        <v>0.4</v>
      </c>
      <c r="E35">
        <v>0.4</v>
      </c>
      <c r="F35">
        <v>1</v>
      </c>
      <c r="G35">
        <v>0.9</v>
      </c>
      <c r="H35">
        <v>0.7</v>
      </c>
      <c r="I35">
        <v>0.5</v>
      </c>
    </row>
    <row r="36" spans="1:9" x14ac:dyDescent="0.25">
      <c r="A36">
        <v>34</v>
      </c>
      <c r="B36">
        <v>0.6</v>
      </c>
      <c r="C36">
        <v>0.6</v>
      </c>
      <c r="D36">
        <v>0.5</v>
      </c>
      <c r="E36">
        <v>0.4</v>
      </c>
      <c r="F36">
        <v>0.9</v>
      </c>
      <c r="G36">
        <v>0.6</v>
      </c>
      <c r="H36">
        <v>0.6</v>
      </c>
      <c r="I36">
        <v>0.9</v>
      </c>
    </row>
    <row r="37" spans="1:9" x14ac:dyDescent="0.25">
      <c r="A37">
        <v>35</v>
      </c>
      <c r="B37">
        <v>0.9</v>
      </c>
      <c r="C37">
        <v>0.4</v>
      </c>
      <c r="D37">
        <v>0.4</v>
      </c>
      <c r="E37">
        <v>0.4</v>
      </c>
      <c r="F37">
        <v>0.7</v>
      </c>
      <c r="G37">
        <v>0.6</v>
      </c>
      <c r="H37">
        <v>0.6</v>
      </c>
      <c r="I37">
        <v>1</v>
      </c>
    </row>
    <row r="38" spans="1:9" x14ac:dyDescent="0.25">
      <c r="A38">
        <v>36</v>
      </c>
      <c r="B38">
        <v>0.7</v>
      </c>
      <c r="C38">
        <v>0.2</v>
      </c>
      <c r="D38">
        <v>0.1</v>
      </c>
      <c r="E38">
        <v>0.2</v>
      </c>
      <c r="F38">
        <v>0.9</v>
      </c>
      <c r="G38">
        <v>0.7</v>
      </c>
      <c r="H38">
        <v>0.6</v>
      </c>
      <c r="I38">
        <v>1</v>
      </c>
    </row>
    <row r="39" spans="1:9" x14ac:dyDescent="0.25">
      <c r="A39">
        <v>37</v>
      </c>
      <c r="B39">
        <v>0.6</v>
      </c>
      <c r="C39">
        <v>0.2</v>
      </c>
      <c r="D39">
        <v>0.5</v>
      </c>
      <c r="E39">
        <v>0.5</v>
      </c>
      <c r="F39">
        <v>1</v>
      </c>
      <c r="G39">
        <v>0.7</v>
      </c>
      <c r="H39">
        <v>0.4</v>
      </c>
      <c r="I39">
        <v>0.7</v>
      </c>
    </row>
    <row r="40" spans="1:9" x14ac:dyDescent="0.25">
      <c r="A40">
        <v>38</v>
      </c>
      <c r="B40">
        <v>0.6</v>
      </c>
      <c r="C40">
        <v>0.2</v>
      </c>
      <c r="D40">
        <v>0.4</v>
      </c>
      <c r="E40">
        <v>0.5</v>
      </c>
      <c r="F40">
        <v>1</v>
      </c>
      <c r="G40">
        <v>0.7</v>
      </c>
      <c r="H40">
        <v>0.5</v>
      </c>
      <c r="I40">
        <v>0.7</v>
      </c>
    </row>
    <row r="41" spans="1:9" x14ac:dyDescent="0.25">
      <c r="A41">
        <v>39</v>
      </c>
      <c r="B41">
        <v>0.6</v>
      </c>
      <c r="C41">
        <v>0.5</v>
      </c>
      <c r="D41">
        <v>0.7</v>
      </c>
      <c r="E41">
        <v>0.4</v>
      </c>
      <c r="F41">
        <v>0.7</v>
      </c>
      <c r="G41">
        <v>0.6</v>
      </c>
      <c r="H41">
        <v>0.6</v>
      </c>
      <c r="I41">
        <v>0.9</v>
      </c>
    </row>
    <row r="42" spans="1:9" x14ac:dyDescent="0.25">
      <c r="A42">
        <v>40</v>
      </c>
      <c r="B42">
        <v>0.4</v>
      </c>
      <c r="C42">
        <v>0.4</v>
      </c>
      <c r="D42">
        <v>0.7</v>
      </c>
      <c r="E42">
        <v>0.4</v>
      </c>
      <c r="F42">
        <v>0.9</v>
      </c>
      <c r="G42">
        <v>0.7</v>
      </c>
      <c r="H42">
        <v>0.5</v>
      </c>
      <c r="I42">
        <v>0.7</v>
      </c>
    </row>
    <row r="43" spans="1:9" x14ac:dyDescent="0.25">
      <c r="A43">
        <v>41</v>
      </c>
      <c r="B43">
        <v>0.7</v>
      </c>
      <c r="C43">
        <v>0.4</v>
      </c>
      <c r="D43">
        <v>0.4</v>
      </c>
      <c r="E43">
        <v>0.4</v>
      </c>
      <c r="F43">
        <v>0.6</v>
      </c>
      <c r="G43">
        <v>0.6</v>
      </c>
      <c r="H43">
        <v>0.5</v>
      </c>
      <c r="I43">
        <v>1.2</v>
      </c>
    </row>
    <row r="44" spans="1:9" x14ac:dyDescent="0.25">
      <c r="A44">
        <v>42</v>
      </c>
      <c r="B44">
        <v>0.7</v>
      </c>
      <c r="C44">
        <v>0.4</v>
      </c>
      <c r="D44">
        <v>0.5</v>
      </c>
      <c r="E44">
        <v>0.4</v>
      </c>
      <c r="F44">
        <v>0.6</v>
      </c>
      <c r="G44">
        <v>0.6</v>
      </c>
      <c r="H44">
        <v>0.7</v>
      </c>
      <c r="I44">
        <v>1</v>
      </c>
    </row>
    <row r="45" spans="1:9" x14ac:dyDescent="0.25">
      <c r="A45">
        <v>43</v>
      </c>
      <c r="B45">
        <v>0.2</v>
      </c>
      <c r="C45">
        <v>0.4</v>
      </c>
      <c r="D45">
        <v>0.5</v>
      </c>
      <c r="E45">
        <v>0.4</v>
      </c>
      <c r="F45">
        <v>0.9</v>
      </c>
      <c r="G45">
        <v>0.6</v>
      </c>
      <c r="H45">
        <v>0.4</v>
      </c>
      <c r="I45">
        <v>1</v>
      </c>
    </row>
    <row r="46" spans="1:9" x14ac:dyDescent="0.25">
      <c r="A46">
        <v>44</v>
      </c>
      <c r="B46">
        <v>0.4</v>
      </c>
      <c r="C46">
        <v>0.4</v>
      </c>
      <c r="D46">
        <v>0.4</v>
      </c>
      <c r="E46">
        <v>0.4</v>
      </c>
      <c r="F46">
        <v>1</v>
      </c>
      <c r="G46">
        <v>0.7</v>
      </c>
      <c r="H46">
        <v>0.5</v>
      </c>
      <c r="I46">
        <v>0.6</v>
      </c>
    </row>
    <row r="47" spans="1:9" x14ac:dyDescent="0.25">
      <c r="A47">
        <v>45</v>
      </c>
      <c r="B47">
        <v>0.6</v>
      </c>
      <c r="C47">
        <v>0.5</v>
      </c>
      <c r="D47">
        <v>0.5</v>
      </c>
      <c r="E47">
        <v>0.2</v>
      </c>
      <c r="F47">
        <v>0.9</v>
      </c>
      <c r="G47">
        <v>0.7</v>
      </c>
      <c r="H47">
        <v>0.6</v>
      </c>
      <c r="I47">
        <v>1.1000000000000001</v>
      </c>
    </row>
    <row r="48" spans="1:9" x14ac:dyDescent="0.25">
      <c r="A48">
        <v>46</v>
      </c>
      <c r="B48">
        <v>0.6</v>
      </c>
      <c r="C48">
        <v>0.5</v>
      </c>
      <c r="D48">
        <v>0.5</v>
      </c>
      <c r="E48">
        <v>0.4</v>
      </c>
      <c r="F48">
        <v>0.6</v>
      </c>
      <c r="G48">
        <v>0.6</v>
      </c>
      <c r="H48">
        <v>0.7</v>
      </c>
      <c r="I48">
        <v>0.9</v>
      </c>
    </row>
    <row r="49" spans="1:10" x14ac:dyDescent="0.25">
      <c r="A49">
        <v>47</v>
      </c>
      <c r="B49">
        <v>0.7</v>
      </c>
      <c r="C49">
        <v>0.6</v>
      </c>
      <c r="D49">
        <v>0.6</v>
      </c>
      <c r="E49">
        <v>0.2</v>
      </c>
      <c r="F49">
        <v>0.7</v>
      </c>
      <c r="G49">
        <v>0.7</v>
      </c>
      <c r="H49">
        <v>0.9</v>
      </c>
      <c r="I49">
        <v>0.5</v>
      </c>
    </row>
    <row r="50" spans="1:10" x14ac:dyDescent="0.25">
      <c r="A50">
        <v>48</v>
      </c>
      <c r="B50">
        <v>0.6</v>
      </c>
      <c r="C50">
        <v>0.5</v>
      </c>
      <c r="D50">
        <v>0.4</v>
      </c>
      <c r="E50">
        <v>0.2</v>
      </c>
      <c r="F50">
        <v>1.1000000000000001</v>
      </c>
      <c r="G50">
        <v>0.7</v>
      </c>
      <c r="H50">
        <v>0.6</v>
      </c>
      <c r="I50">
        <v>1</v>
      </c>
    </row>
    <row r="51" spans="1:10" x14ac:dyDescent="0.25">
      <c r="A51">
        <v>49</v>
      </c>
      <c r="B51">
        <v>0.5</v>
      </c>
      <c r="C51">
        <v>0.2</v>
      </c>
      <c r="D51">
        <v>0.4</v>
      </c>
      <c r="E51">
        <v>0.4</v>
      </c>
      <c r="F51">
        <v>0.9</v>
      </c>
      <c r="G51">
        <v>0.7</v>
      </c>
      <c r="H51">
        <v>0.6</v>
      </c>
      <c r="I51">
        <v>0.7</v>
      </c>
    </row>
    <row r="52" spans="1:10" x14ac:dyDescent="0.25">
      <c r="A52">
        <v>50</v>
      </c>
      <c r="B52">
        <v>0.5</v>
      </c>
      <c r="C52">
        <v>0.4</v>
      </c>
      <c r="D52">
        <v>0.5</v>
      </c>
      <c r="E52">
        <v>0.5</v>
      </c>
      <c r="F52">
        <v>1</v>
      </c>
      <c r="G52">
        <v>0.7</v>
      </c>
      <c r="H52">
        <v>0.7</v>
      </c>
      <c r="I52">
        <v>0.5</v>
      </c>
    </row>
    <row r="53" spans="1:10" x14ac:dyDescent="0.25">
      <c r="A53" t="s">
        <v>19</v>
      </c>
      <c r="B53">
        <f>AVERAGE(B3:B52)</f>
        <v>0.55199999999999994</v>
      </c>
      <c r="C53">
        <f t="shared" ref="C53:I53" si="0">AVERAGE(C3:C52)</f>
        <v>0.41399999999999976</v>
      </c>
      <c r="D53">
        <f t="shared" si="0"/>
        <v>0.46599999999999986</v>
      </c>
      <c r="E53">
        <f t="shared" si="0"/>
        <v>0.34600000000000003</v>
      </c>
      <c r="F53">
        <f t="shared" si="0"/>
        <v>0.84599999999999975</v>
      </c>
      <c r="G53">
        <f t="shared" si="0"/>
        <v>0.70000000000000018</v>
      </c>
      <c r="H53">
        <f t="shared" si="0"/>
        <v>0.57200000000000006</v>
      </c>
      <c r="I53">
        <f t="shared" si="0"/>
        <v>0.82400000000000007</v>
      </c>
      <c r="J53">
        <f>AVERAGE(B53:I53)</f>
        <v>0.59</v>
      </c>
    </row>
    <row r="54" spans="1:10" x14ac:dyDescent="0.25">
      <c r="A54" t="s">
        <v>20</v>
      </c>
      <c r="B54">
        <f>MEDIAN(B3:B52)</f>
        <v>0.6</v>
      </c>
      <c r="C54">
        <f t="shared" ref="C54:I54" si="1">MEDIAN(C3:C52)</f>
        <v>0.5</v>
      </c>
      <c r="D54">
        <f t="shared" si="1"/>
        <v>0.5</v>
      </c>
      <c r="E54">
        <f t="shared" si="1"/>
        <v>0.4</v>
      </c>
      <c r="F54">
        <f t="shared" si="1"/>
        <v>0.9</v>
      </c>
      <c r="G54">
        <f t="shared" si="1"/>
        <v>0.7</v>
      </c>
      <c r="H54">
        <f t="shared" si="1"/>
        <v>0.6</v>
      </c>
      <c r="I54">
        <f t="shared" si="1"/>
        <v>0.9</v>
      </c>
      <c r="J54">
        <f>MEDIAN(B54:I54)</f>
        <v>0.6</v>
      </c>
    </row>
    <row r="55" spans="1:10" x14ac:dyDescent="0.25">
      <c r="A55" t="s">
        <v>21</v>
      </c>
      <c r="B55">
        <f>_xlfn.VAR.P(B3:B52)</f>
        <v>2.1296000000000002E-2</v>
      </c>
      <c r="C55">
        <f t="shared" ref="C55:I55" si="2">_xlfn.VAR.P(C3:C52)</f>
        <v>2.2404000000000177E-2</v>
      </c>
      <c r="D55">
        <f t="shared" si="2"/>
        <v>2.1044000000000188E-2</v>
      </c>
      <c r="E55">
        <f t="shared" si="2"/>
        <v>1.208400000000006E-2</v>
      </c>
      <c r="F55">
        <f t="shared" si="2"/>
        <v>2.0884000000000378E-2</v>
      </c>
      <c r="G55">
        <f t="shared" si="2"/>
        <v>9.5999999999993625E-3</v>
      </c>
      <c r="H55">
        <f t="shared" si="2"/>
        <v>1.0415999999999804E-2</v>
      </c>
      <c r="I55">
        <f t="shared" si="2"/>
        <v>4.7023999999999795E-2</v>
      </c>
      <c r="J55">
        <f>_xlfn.VAR.P(B55:I55)</f>
        <v>1.2493502800000093E-4</v>
      </c>
    </row>
    <row r="56" spans="1:10" x14ac:dyDescent="0.25">
      <c r="A56" t="s">
        <v>22</v>
      </c>
      <c r="B56">
        <f>MIN(B3:B52)</f>
        <v>0.2</v>
      </c>
      <c r="C56">
        <f t="shared" ref="C56:I56" si="3">MIN(C3:C52)</f>
        <v>0.1</v>
      </c>
      <c r="D56">
        <f t="shared" si="3"/>
        <v>0.1</v>
      </c>
      <c r="E56">
        <f t="shared" si="3"/>
        <v>0.1</v>
      </c>
      <c r="F56">
        <f t="shared" si="3"/>
        <v>0.5</v>
      </c>
      <c r="G56">
        <f t="shared" si="3"/>
        <v>0.6</v>
      </c>
      <c r="H56">
        <f t="shared" si="3"/>
        <v>0.4</v>
      </c>
      <c r="I56">
        <f t="shared" si="3"/>
        <v>0.2</v>
      </c>
      <c r="J56">
        <f>MIN(B56:I56)</f>
        <v>0.1</v>
      </c>
    </row>
    <row r="57" spans="1:10" x14ac:dyDescent="0.25">
      <c r="A57" t="s">
        <v>23</v>
      </c>
      <c r="B57">
        <f>MAX(B3:B52)</f>
        <v>0.9</v>
      </c>
      <c r="C57">
        <f t="shared" ref="C57:I57" si="4">MAX(C3:C52)</f>
        <v>0.6</v>
      </c>
      <c r="D57">
        <f t="shared" si="4"/>
        <v>0.7</v>
      </c>
      <c r="E57">
        <f t="shared" si="4"/>
        <v>0.5</v>
      </c>
      <c r="F57">
        <f t="shared" si="4"/>
        <v>1.1000000000000001</v>
      </c>
      <c r="G57">
        <f t="shared" si="4"/>
        <v>0.9</v>
      </c>
      <c r="H57">
        <f t="shared" si="4"/>
        <v>0.9</v>
      </c>
      <c r="I57">
        <f t="shared" si="4"/>
        <v>1.3</v>
      </c>
      <c r="J57">
        <f>MAX(B57:I57)</f>
        <v>1.3</v>
      </c>
    </row>
    <row r="58" spans="1:10" x14ac:dyDescent="0.25">
      <c r="A58" t="s">
        <v>4</v>
      </c>
      <c r="B58">
        <f>_xlfn.STDEV.P(B3:B52)</f>
        <v>0.14593149077563761</v>
      </c>
      <c r="C58">
        <f t="shared" ref="C58:I58" si="5">_xlfn.STDEV.P(C3:C52)</f>
        <v>0.14967965793654187</v>
      </c>
      <c r="D58">
        <f t="shared" si="5"/>
        <v>0.14506550244630936</v>
      </c>
      <c r="E58">
        <f t="shared" si="5"/>
        <v>0.10992724866929064</v>
      </c>
      <c r="F58">
        <f t="shared" si="5"/>
        <v>0.14451297519600231</v>
      </c>
      <c r="G58">
        <f t="shared" si="5"/>
        <v>9.7979589711323867E-2</v>
      </c>
      <c r="H58">
        <f t="shared" si="5"/>
        <v>0.10205880657738363</v>
      </c>
      <c r="I58">
        <f t="shared" si="5"/>
        <v>0.21685017869487633</v>
      </c>
      <c r="J58">
        <f>_xlfn.STDEV.P(B58:I58)</f>
        <v>3.5676471403151978E-2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2" width="6.42578125" customWidth="1"/>
    <col min="3" max="3" width="6" customWidth="1"/>
    <col min="4" max="4" width="6.42578125" customWidth="1"/>
    <col min="5" max="5" width="5.5703125" customWidth="1"/>
    <col min="6" max="6" width="7.7109375" customWidth="1"/>
    <col min="7" max="7" width="6.28515625" customWidth="1"/>
    <col min="8" max="9" width="6.5703125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194</v>
      </c>
      <c r="D2">
        <v>288</v>
      </c>
      <c r="E2">
        <v>232</v>
      </c>
      <c r="F2">
        <v>237</v>
      </c>
      <c r="G2">
        <v>299</v>
      </c>
      <c r="H2">
        <v>278</v>
      </c>
      <c r="I2">
        <v>195</v>
      </c>
    </row>
    <row r="3" spans="1:9" x14ac:dyDescent="0.25">
      <c r="A3">
        <v>1</v>
      </c>
      <c r="B3">
        <v>0.5</v>
      </c>
      <c r="C3">
        <v>0.4</v>
      </c>
      <c r="D3">
        <v>0.5</v>
      </c>
      <c r="E3">
        <v>0.5</v>
      </c>
      <c r="F3">
        <v>0.7</v>
      </c>
      <c r="G3">
        <v>0.6</v>
      </c>
      <c r="H3">
        <v>0.7</v>
      </c>
      <c r="I3">
        <v>0.6</v>
      </c>
    </row>
    <row r="4" spans="1:9" x14ac:dyDescent="0.25">
      <c r="A4">
        <v>2</v>
      </c>
      <c r="B4">
        <v>0.4</v>
      </c>
      <c r="C4">
        <v>0.4</v>
      </c>
      <c r="D4">
        <v>0.5</v>
      </c>
      <c r="E4">
        <v>0.6</v>
      </c>
      <c r="F4">
        <v>0.6</v>
      </c>
      <c r="G4">
        <v>0.4</v>
      </c>
      <c r="H4">
        <v>0.5</v>
      </c>
      <c r="I4">
        <v>1.1000000000000001</v>
      </c>
    </row>
    <row r="5" spans="1:9" x14ac:dyDescent="0.25">
      <c r="A5">
        <v>3</v>
      </c>
      <c r="B5">
        <v>0.6</v>
      </c>
      <c r="C5">
        <v>0.4</v>
      </c>
      <c r="D5">
        <v>0.4</v>
      </c>
      <c r="E5">
        <v>0.5</v>
      </c>
      <c r="F5">
        <v>0.6</v>
      </c>
      <c r="G5">
        <v>0.6</v>
      </c>
      <c r="H5">
        <v>0.6</v>
      </c>
      <c r="I5">
        <v>0.9</v>
      </c>
    </row>
    <row r="6" spans="1:9" x14ac:dyDescent="0.25">
      <c r="A6">
        <v>4</v>
      </c>
      <c r="B6">
        <v>0.4</v>
      </c>
      <c r="C6">
        <v>0.1</v>
      </c>
      <c r="D6">
        <v>0.5</v>
      </c>
      <c r="E6">
        <v>0.6</v>
      </c>
      <c r="F6">
        <v>0.9</v>
      </c>
      <c r="G6">
        <v>0.6</v>
      </c>
      <c r="H6">
        <v>0.4</v>
      </c>
      <c r="I6">
        <v>0.9</v>
      </c>
    </row>
    <row r="7" spans="1:9" x14ac:dyDescent="0.25">
      <c r="A7">
        <v>5</v>
      </c>
      <c r="B7">
        <v>0.5</v>
      </c>
      <c r="C7">
        <v>0.1</v>
      </c>
      <c r="D7">
        <v>0.2</v>
      </c>
      <c r="E7">
        <v>0.6</v>
      </c>
      <c r="F7">
        <v>0.7</v>
      </c>
      <c r="G7">
        <v>0.6</v>
      </c>
      <c r="H7">
        <v>0.5</v>
      </c>
      <c r="I7">
        <v>0.7</v>
      </c>
    </row>
    <row r="8" spans="1:9" x14ac:dyDescent="0.25">
      <c r="A8">
        <v>6</v>
      </c>
      <c r="B8">
        <v>0.6</v>
      </c>
      <c r="C8">
        <v>0.1</v>
      </c>
      <c r="D8">
        <v>0.1</v>
      </c>
      <c r="E8">
        <v>0.5</v>
      </c>
      <c r="F8">
        <v>0.9</v>
      </c>
      <c r="G8">
        <v>0.7</v>
      </c>
      <c r="H8">
        <v>0.5</v>
      </c>
      <c r="I8">
        <v>0.7</v>
      </c>
    </row>
    <row r="9" spans="1:9" x14ac:dyDescent="0.25">
      <c r="A9">
        <v>7</v>
      </c>
      <c r="B9">
        <v>0.7</v>
      </c>
      <c r="C9">
        <v>0.2</v>
      </c>
      <c r="D9">
        <v>0.2</v>
      </c>
      <c r="E9">
        <v>0.6</v>
      </c>
      <c r="F9">
        <v>1</v>
      </c>
      <c r="G9">
        <v>0.7</v>
      </c>
      <c r="H9">
        <v>0.6</v>
      </c>
      <c r="I9">
        <v>0.6</v>
      </c>
    </row>
    <row r="10" spans="1:9" x14ac:dyDescent="0.25">
      <c r="A10">
        <v>8</v>
      </c>
      <c r="B10">
        <v>0.7</v>
      </c>
      <c r="C10">
        <v>0.4</v>
      </c>
      <c r="D10">
        <v>0.4</v>
      </c>
      <c r="E10">
        <v>0.4</v>
      </c>
      <c r="F10">
        <v>0.6</v>
      </c>
      <c r="G10">
        <v>0.7</v>
      </c>
      <c r="H10">
        <v>0.6</v>
      </c>
      <c r="I10">
        <v>0.9</v>
      </c>
    </row>
    <row r="11" spans="1:9" x14ac:dyDescent="0.25">
      <c r="A11">
        <v>9</v>
      </c>
      <c r="B11">
        <v>0.6</v>
      </c>
      <c r="C11">
        <v>0.4</v>
      </c>
      <c r="D11">
        <v>0.4</v>
      </c>
      <c r="E11">
        <v>0.4</v>
      </c>
      <c r="F11">
        <v>0.9</v>
      </c>
      <c r="G11">
        <v>0.6</v>
      </c>
      <c r="H11">
        <v>0.6</v>
      </c>
      <c r="I11">
        <v>1.1000000000000001</v>
      </c>
    </row>
    <row r="12" spans="1:9" x14ac:dyDescent="0.25">
      <c r="A12">
        <v>10</v>
      </c>
      <c r="B12">
        <v>0.6</v>
      </c>
      <c r="C12">
        <v>0.6</v>
      </c>
      <c r="D12">
        <v>0.4</v>
      </c>
      <c r="E12">
        <v>0.4</v>
      </c>
      <c r="F12">
        <v>0.7</v>
      </c>
      <c r="G12">
        <v>0.6</v>
      </c>
      <c r="H12">
        <v>0.6</v>
      </c>
      <c r="I12">
        <v>1</v>
      </c>
    </row>
    <row r="13" spans="1:9" x14ac:dyDescent="0.25">
      <c r="A13">
        <v>11</v>
      </c>
      <c r="B13">
        <v>0.4</v>
      </c>
      <c r="C13">
        <v>0.2</v>
      </c>
      <c r="D13">
        <v>0.4</v>
      </c>
      <c r="E13">
        <v>0.6</v>
      </c>
      <c r="F13">
        <v>0.7</v>
      </c>
      <c r="G13">
        <v>0.6</v>
      </c>
      <c r="H13">
        <v>0.6</v>
      </c>
      <c r="I13">
        <v>0.9</v>
      </c>
    </row>
    <row r="14" spans="1:9" x14ac:dyDescent="0.25">
      <c r="A14">
        <v>12</v>
      </c>
      <c r="B14">
        <v>0.6</v>
      </c>
      <c r="C14">
        <v>0.4</v>
      </c>
      <c r="D14">
        <v>0.5</v>
      </c>
      <c r="E14">
        <v>0.4</v>
      </c>
      <c r="F14">
        <v>0.7</v>
      </c>
      <c r="G14">
        <v>0.7</v>
      </c>
      <c r="H14">
        <v>0.6</v>
      </c>
      <c r="I14">
        <v>1.1000000000000001</v>
      </c>
    </row>
    <row r="15" spans="1:9" x14ac:dyDescent="0.25">
      <c r="A15">
        <v>13</v>
      </c>
      <c r="B15">
        <v>0.5</v>
      </c>
      <c r="C15">
        <v>0.2</v>
      </c>
      <c r="D15">
        <v>0.1</v>
      </c>
      <c r="E15">
        <v>0.5</v>
      </c>
      <c r="F15">
        <v>0.9</v>
      </c>
      <c r="G15">
        <v>0.7</v>
      </c>
      <c r="H15">
        <v>0.5</v>
      </c>
      <c r="I15">
        <v>1.2</v>
      </c>
    </row>
    <row r="16" spans="1:9" x14ac:dyDescent="0.25">
      <c r="A16">
        <v>14</v>
      </c>
      <c r="B16">
        <v>0.4</v>
      </c>
      <c r="C16">
        <v>0.2</v>
      </c>
      <c r="D16">
        <v>0.5</v>
      </c>
      <c r="E16">
        <v>0.6</v>
      </c>
      <c r="F16">
        <v>1</v>
      </c>
      <c r="G16">
        <v>0.6</v>
      </c>
      <c r="H16">
        <v>0.4</v>
      </c>
      <c r="I16">
        <v>1</v>
      </c>
    </row>
    <row r="17" spans="1:9" x14ac:dyDescent="0.25">
      <c r="A17">
        <v>15</v>
      </c>
      <c r="B17">
        <v>0.4</v>
      </c>
      <c r="C17">
        <v>0.2</v>
      </c>
      <c r="D17">
        <v>0.5</v>
      </c>
      <c r="E17">
        <v>0.6</v>
      </c>
      <c r="F17">
        <v>0.9</v>
      </c>
      <c r="G17">
        <v>0.6</v>
      </c>
      <c r="H17">
        <v>0.4</v>
      </c>
      <c r="I17">
        <v>1</v>
      </c>
    </row>
    <row r="18" spans="1:9" x14ac:dyDescent="0.25">
      <c r="A18">
        <v>16</v>
      </c>
      <c r="B18">
        <v>0.5</v>
      </c>
      <c r="C18">
        <v>0.1</v>
      </c>
      <c r="D18">
        <v>0.4</v>
      </c>
      <c r="E18">
        <v>0.6</v>
      </c>
      <c r="F18">
        <v>0.7</v>
      </c>
      <c r="G18">
        <v>0.6</v>
      </c>
      <c r="H18">
        <v>0.4</v>
      </c>
      <c r="I18">
        <v>1</v>
      </c>
    </row>
    <row r="19" spans="1:9" x14ac:dyDescent="0.25">
      <c r="A19">
        <v>17</v>
      </c>
      <c r="B19">
        <v>0.7</v>
      </c>
      <c r="C19">
        <v>0.2</v>
      </c>
      <c r="D19">
        <v>0.2</v>
      </c>
      <c r="E19">
        <v>0.5</v>
      </c>
      <c r="F19">
        <v>0.9</v>
      </c>
      <c r="G19">
        <v>0.7</v>
      </c>
      <c r="H19">
        <v>0.6</v>
      </c>
      <c r="I19">
        <v>1</v>
      </c>
    </row>
    <row r="20" spans="1:9" x14ac:dyDescent="0.25">
      <c r="A20">
        <v>18</v>
      </c>
      <c r="B20">
        <v>0.2</v>
      </c>
      <c r="C20">
        <v>0.4</v>
      </c>
      <c r="D20">
        <v>0.5</v>
      </c>
      <c r="E20">
        <v>0.6</v>
      </c>
      <c r="F20">
        <v>1</v>
      </c>
      <c r="G20">
        <v>0.5</v>
      </c>
      <c r="H20">
        <v>0.4</v>
      </c>
      <c r="I20">
        <v>1.1000000000000001</v>
      </c>
    </row>
    <row r="21" spans="1:9" x14ac:dyDescent="0.25">
      <c r="A21">
        <v>19</v>
      </c>
      <c r="B21">
        <v>0.4</v>
      </c>
      <c r="C21">
        <v>0.1</v>
      </c>
      <c r="D21">
        <v>0.5</v>
      </c>
      <c r="E21">
        <v>0.6</v>
      </c>
      <c r="F21">
        <v>0.6</v>
      </c>
      <c r="G21">
        <v>0.5</v>
      </c>
      <c r="H21">
        <v>0.4</v>
      </c>
      <c r="I21">
        <v>1</v>
      </c>
    </row>
    <row r="22" spans="1:9" x14ac:dyDescent="0.25">
      <c r="A22">
        <v>20</v>
      </c>
      <c r="B22">
        <v>0.6</v>
      </c>
      <c r="C22">
        <v>0.4</v>
      </c>
      <c r="D22">
        <v>0.5</v>
      </c>
      <c r="E22">
        <v>0.5</v>
      </c>
      <c r="F22">
        <v>0.6</v>
      </c>
      <c r="G22">
        <v>0.7</v>
      </c>
      <c r="H22">
        <v>0.6</v>
      </c>
      <c r="I22">
        <v>1</v>
      </c>
    </row>
    <row r="23" spans="1:9" x14ac:dyDescent="0.25">
      <c r="A23">
        <v>21</v>
      </c>
      <c r="B23">
        <v>0.6</v>
      </c>
      <c r="C23">
        <v>0.2</v>
      </c>
      <c r="D23">
        <v>0.2</v>
      </c>
      <c r="E23">
        <v>0.5</v>
      </c>
      <c r="F23">
        <v>0.7</v>
      </c>
      <c r="G23">
        <v>0.7</v>
      </c>
      <c r="H23">
        <v>0.6</v>
      </c>
      <c r="I23">
        <v>0.7</v>
      </c>
    </row>
    <row r="24" spans="1:9" x14ac:dyDescent="0.25">
      <c r="A24">
        <v>22</v>
      </c>
      <c r="B24">
        <v>0.6</v>
      </c>
      <c r="C24">
        <v>0.5</v>
      </c>
      <c r="D24">
        <v>0.4</v>
      </c>
      <c r="E24">
        <v>0.4</v>
      </c>
      <c r="F24">
        <v>0.9</v>
      </c>
      <c r="G24">
        <v>0.7</v>
      </c>
      <c r="H24">
        <v>0.6</v>
      </c>
      <c r="I24">
        <v>0.9</v>
      </c>
    </row>
    <row r="25" spans="1:9" x14ac:dyDescent="0.25">
      <c r="A25">
        <v>23</v>
      </c>
      <c r="B25">
        <v>0.6</v>
      </c>
      <c r="C25">
        <v>0.5</v>
      </c>
      <c r="D25">
        <v>0.5</v>
      </c>
      <c r="E25">
        <v>0.5</v>
      </c>
      <c r="F25">
        <v>0.7</v>
      </c>
      <c r="G25">
        <v>0.5</v>
      </c>
      <c r="H25">
        <v>0.6</v>
      </c>
      <c r="I25">
        <v>0.7</v>
      </c>
    </row>
    <row r="26" spans="1:9" x14ac:dyDescent="0.25">
      <c r="A26">
        <v>24</v>
      </c>
      <c r="B26">
        <v>0.4</v>
      </c>
      <c r="C26">
        <v>0.4</v>
      </c>
      <c r="D26">
        <v>0.5</v>
      </c>
      <c r="E26">
        <v>0.6</v>
      </c>
      <c r="F26">
        <v>0.6</v>
      </c>
      <c r="G26">
        <v>0.5</v>
      </c>
      <c r="H26">
        <v>0.4</v>
      </c>
      <c r="I26">
        <v>0.9</v>
      </c>
    </row>
    <row r="27" spans="1:9" x14ac:dyDescent="0.25">
      <c r="A27">
        <v>25</v>
      </c>
      <c r="B27">
        <v>0.5</v>
      </c>
      <c r="C27">
        <v>0.4</v>
      </c>
      <c r="D27">
        <v>0.5</v>
      </c>
      <c r="E27">
        <v>0.5</v>
      </c>
      <c r="F27">
        <v>0.5</v>
      </c>
      <c r="G27">
        <v>0.5</v>
      </c>
      <c r="H27">
        <v>0.5</v>
      </c>
      <c r="I27">
        <v>1</v>
      </c>
    </row>
    <row r="28" spans="1:9" x14ac:dyDescent="0.25">
      <c r="A28">
        <v>26</v>
      </c>
      <c r="B28">
        <v>0.6</v>
      </c>
      <c r="C28">
        <v>0.2</v>
      </c>
      <c r="D28">
        <v>0.4</v>
      </c>
      <c r="E28">
        <v>0.5</v>
      </c>
      <c r="F28">
        <v>0.5</v>
      </c>
      <c r="G28">
        <v>0.5</v>
      </c>
      <c r="H28">
        <v>0.5</v>
      </c>
      <c r="I28">
        <v>0.9</v>
      </c>
    </row>
    <row r="29" spans="1:9" x14ac:dyDescent="0.25">
      <c r="A29">
        <v>27</v>
      </c>
      <c r="B29">
        <v>0.6</v>
      </c>
      <c r="C29">
        <v>0.2</v>
      </c>
      <c r="D29">
        <v>0.4</v>
      </c>
      <c r="E29">
        <v>0.5</v>
      </c>
      <c r="F29">
        <v>0.6</v>
      </c>
      <c r="G29">
        <v>0.6</v>
      </c>
      <c r="H29">
        <v>0.6</v>
      </c>
      <c r="I29">
        <v>1</v>
      </c>
    </row>
    <row r="30" spans="1:9" x14ac:dyDescent="0.25">
      <c r="A30">
        <v>28</v>
      </c>
      <c r="B30">
        <v>0.5</v>
      </c>
      <c r="C30">
        <v>0.4</v>
      </c>
      <c r="D30">
        <v>0.5</v>
      </c>
      <c r="E30">
        <v>0.6</v>
      </c>
      <c r="F30">
        <v>0.7</v>
      </c>
      <c r="G30">
        <v>0.5</v>
      </c>
      <c r="H30">
        <v>0.4</v>
      </c>
      <c r="I30">
        <v>0.9</v>
      </c>
    </row>
    <row r="31" spans="1:9" x14ac:dyDescent="0.25">
      <c r="A31">
        <v>29</v>
      </c>
      <c r="B31">
        <v>0.2</v>
      </c>
      <c r="C31">
        <v>0.2</v>
      </c>
      <c r="D31">
        <v>0.4</v>
      </c>
      <c r="E31">
        <v>0.6</v>
      </c>
      <c r="F31">
        <v>1</v>
      </c>
      <c r="G31">
        <v>0.4</v>
      </c>
      <c r="H31">
        <v>0.2</v>
      </c>
      <c r="I31">
        <v>1</v>
      </c>
    </row>
    <row r="32" spans="1:9" x14ac:dyDescent="0.25">
      <c r="A32">
        <v>30</v>
      </c>
      <c r="B32">
        <v>0.5</v>
      </c>
      <c r="C32">
        <v>0.1</v>
      </c>
      <c r="D32">
        <v>0.4</v>
      </c>
      <c r="E32">
        <v>0.5</v>
      </c>
      <c r="F32">
        <v>0.9</v>
      </c>
      <c r="G32">
        <v>0.7</v>
      </c>
      <c r="H32">
        <v>0.6</v>
      </c>
      <c r="I32">
        <v>0.7</v>
      </c>
    </row>
    <row r="33" spans="1:9" x14ac:dyDescent="0.25">
      <c r="A33">
        <v>31</v>
      </c>
      <c r="B33">
        <v>0.6</v>
      </c>
      <c r="C33">
        <v>-0.1</v>
      </c>
      <c r="D33">
        <v>0.2</v>
      </c>
      <c r="E33">
        <v>0.7</v>
      </c>
      <c r="F33">
        <v>0.7</v>
      </c>
      <c r="G33">
        <v>0.6</v>
      </c>
      <c r="H33">
        <v>0.4</v>
      </c>
      <c r="I33">
        <v>0.9</v>
      </c>
    </row>
    <row r="34" spans="1:9" x14ac:dyDescent="0.25">
      <c r="A34">
        <v>32</v>
      </c>
      <c r="B34">
        <v>0.5</v>
      </c>
      <c r="C34">
        <v>0.2</v>
      </c>
      <c r="D34">
        <v>0.4</v>
      </c>
      <c r="E34">
        <v>0.5</v>
      </c>
      <c r="F34">
        <v>0.9</v>
      </c>
      <c r="G34">
        <v>0.7</v>
      </c>
      <c r="H34">
        <v>0.6</v>
      </c>
      <c r="I34">
        <v>0.9</v>
      </c>
    </row>
    <row r="35" spans="1:9" x14ac:dyDescent="0.25">
      <c r="A35">
        <v>33</v>
      </c>
      <c r="B35">
        <v>0.4</v>
      </c>
      <c r="C35">
        <v>0.2</v>
      </c>
      <c r="D35">
        <v>0.5</v>
      </c>
      <c r="E35">
        <v>0.6</v>
      </c>
      <c r="F35">
        <v>0.7</v>
      </c>
      <c r="G35">
        <v>0.6</v>
      </c>
      <c r="H35">
        <v>0.2</v>
      </c>
      <c r="I35">
        <v>0.7</v>
      </c>
    </row>
    <row r="36" spans="1:9" x14ac:dyDescent="0.25">
      <c r="A36">
        <v>34</v>
      </c>
      <c r="B36">
        <v>0.2</v>
      </c>
      <c r="C36">
        <v>0.5</v>
      </c>
      <c r="D36">
        <v>0.4</v>
      </c>
      <c r="E36">
        <v>0.6</v>
      </c>
      <c r="F36">
        <v>1</v>
      </c>
      <c r="G36">
        <v>0.6</v>
      </c>
      <c r="H36">
        <v>0.4</v>
      </c>
      <c r="I36">
        <v>0.6</v>
      </c>
    </row>
    <row r="37" spans="1:9" x14ac:dyDescent="0.25">
      <c r="A37">
        <v>35</v>
      </c>
      <c r="B37">
        <v>0.5</v>
      </c>
      <c r="C37">
        <v>0.5</v>
      </c>
      <c r="D37">
        <v>0.4</v>
      </c>
      <c r="E37">
        <v>0.4</v>
      </c>
      <c r="F37">
        <v>0.7</v>
      </c>
      <c r="G37">
        <v>0.7</v>
      </c>
      <c r="H37">
        <v>0.6</v>
      </c>
      <c r="I37">
        <v>1</v>
      </c>
    </row>
    <row r="38" spans="1:9" x14ac:dyDescent="0.25">
      <c r="A38">
        <v>36</v>
      </c>
      <c r="B38">
        <v>0.7</v>
      </c>
      <c r="C38">
        <v>0.2</v>
      </c>
      <c r="D38">
        <v>0.2</v>
      </c>
      <c r="E38">
        <v>0.5</v>
      </c>
      <c r="F38">
        <v>0.6</v>
      </c>
      <c r="G38">
        <v>0.6</v>
      </c>
      <c r="H38">
        <v>0.6</v>
      </c>
      <c r="I38">
        <v>0.9</v>
      </c>
    </row>
    <row r="39" spans="1:9" x14ac:dyDescent="0.25">
      <c r="A39">
        <v>37</v>
      </c>
      <c r="B39">
        <v>0.6</v>
      </c>
      <c r="C39">
        <v>0.4</v>
      </c>
      <c r="D39">
        <v>0.5</v>
      </c>
      <c r="E39">
        <v>0.6</v>
      </c>
      <c r="F39">
        <v>0.7</v>
      </c>
      <c r="G39">
        <v>0.5</v>
      </c>
      <c r="H39">
        <v>0.5</v>
      </c>
      <c r="I39">
        <v>0.9</v>
      </c>
    </row>
    <row r="40" spans="1:9" x14ac:dyDescent="0.25">
      <c r="A40">
        <v>38</v>
      </c>
      <c r="B40">
        <v>0.6</v>
      </c>
      <c r="C40">
        <v>0.2</v>
      </c>
      <c r="D40">
        <v>0.2</v>
      </c>
      <c r="E40">
        <v>0.6</v>
      </c>
      <c r="F40">
        <v>0.6</v>
      </c>
      <c r="G40">
        <v>0.5</v>
      </c>
      <c r="H40">
        <v>0.5</v>
      </c>
      <c r="I40">
        <v>1.1000000000000001</v>
      </c>
    </row>
    <row r="41" spans="1:9" x14ac:dyDescent="0.25">
      <c r="A41">
        <v>39</v>
      </c>
      <c r="B41">
        <v>0.4</v>
      </c>
      <c r="C41">
        <v>0.4</v>
      </c>
      <c r="D41">
        <v>0.4</v>
      </c>
      <c r="E41">
        <v>0.5</v>
      </c>
      <c r="F41">
        <v>0.7</v>
      </c>
      <c r="G41">
        <v>0.7</v>
      </c>
      <c r="H41">
        <v>0.6</v>
      </c>
      <c r="I41">
        <v>1.1000000000000001</v>
      </c>
    </row>
    <row r="42" spans="1:9" x14ac:dyDescent="0.25">
      <c r="A42">
        <v>40</v>
      </c>
      <c r="B42">
        <v>0.6</v>
      </c>
      <c r="C42">
        <v>0.2</v>
      </c>
      <c r="D42">
        <v>0.4</v>
      </c>
      <c r="E42">
        <v>0.5</v>
      </c>
      <c r="F42">
        <v>0.7</v>
      </c>
      <c r="G42">
        <v>0.7</v>
      </c>
      <c r="H42">
        <v>0.6</v>
      </c>
      <c r="I42">
        <v>0.9</v>
      </c>
    </row>
    <row r="43" spans="1:9" x14ac:dyDescent="0.25">
      <c r="A43">
        <v>41</v>
      </c>
      <c r="B43">
        <v>0.5</v>
      </c>
      <c r="C43">
        <v>0.1</v>
      </c>
      <c r="D43">
        <v>0.4</v>
      </c>
      <c r="E43">
        <v>0.7</v>
      </c>
      <c r="F43">
        <v>0.5</v>
      </c>
      <c r="G43">
        <v>0.5</v>
      </c>
      <c r="H43">
        <v>0.5</v>
      </c>
      <c r="I43">
        <v>1.1000000000000001</v>
      </c>
    </row>
    <row r="44" spans="1:9" x14ac:dyDescent="0.25">
      <c r="A44">
        <v>42</v>
      </c>
      <c r="B44">
        <v>0.4</v>
      </c>
      <c r="C44">
        <v>0.1</v>
      </c>
      <c r="D44">
        <v>0.4</v>
      </c>
      <c r="E44">
        <v>0.6</v>
      </c>
      <c r="F44">
        <v>0.9</v>
      </c>
      <c r="G44">
        <v>0.7</v>
      </c>
      <c r="H44">
        <v>0.4</v>
      </c>
      <c r="I44">
        <v>0.7</v>
      </c>
    </row>
    <row r="45" spans="1:9" x14ac:dyDescent="0.25">
      <c r="A45">
        <v>43</v>
      </c>
      <c r="B45">
        <v>0.5</v>
      </c>
      <c r="C45">
        <v>0.2</v>
      </c>
      <c r="D45">
        <v>0.4</v>
      </c>
      <c r="E45">
        <v>0.6</v>
      </c>
      <c r="F45">
        <v>0.6</v>
      </c>
      <c r="G45">
        <v>0.5</v>
      </c>
      <c r="H45">
        <v>0.4</v>
      </c>
      <c r="I45">
        <v>1.1000000000000001</v>
      </c>
    </row>
    <row r="46" spans="1:9" x14ac:dyDescent="0.25">
      <c r="A46">
        <v>44</v>
      </c>
      <c r="B46">
        <v>0.5</v>
      </c>
      <c r="C46">
        <v>0.2</v>
      </c>
      <c r="D46">
        <v>0.6</v>
      </c>
      <c r="E46">
        <v>0.5</v>
      </c>
      <c r="F46">
        <v>0.6</v>
      </c>
      <c r="G46">
        <v>0.5</v>
      </c>
      <c r="H46">
        <v>0.6</v>
      </c>
      <c r="I46">
        <v>1</v>
      </c>
    </row>
    <row r="47" spans="1:9" x14ac:dyDescent="0.25">
      <c r="A47">
        <v>45</v>
      </c>
      <c r="B47">
        <v>0.6</v>
      </c>
      <c r="C47">
        <v>0.1</v>
      </c>
      <c r="D47">
        <v>0.2</v>
      </c>
      <c r="E47">
        <v>0.6</v>
      </c>
      <c r="F47">
        <v>0.9</v>
      </c>
      <c r="G47">
        <v>0.7</v>
      </c>
      <c r="H47">
        <v>0.5</v>
      </c>
      <c r="I47">
        <v>0.6</v>
      </c>
    </row>
    <row r="48" spans="1:9" x14ac:dyDescent="0.25">
      <c r="A48">
        <v>46</v>
      </c>
      <c r="B48">
        <v>0.6</v>
      </c>
      <c r="C48">
        <v>0.2</v>
      </c>
      <c r="D48">
        <v>0.5</v>
      </c>
      <c r="E48">
        <v>0.6</v>
      </c>
      <c r="F48">
        <v>0.6</v>
      </c>
      <c r="G48">
        <v>0.5</v>
      </c>
      <c r="H48">
        <v>0.6</v>
      </c>
      <c r="I48">
        <v>0.7</v>
      </c>
    </row>
    <row r="49" spans="1:10" x14ac:dyDescent="0.25">
      <c r="A49">
        <v>47</v>
      </c>
      <c r="B49">
        <v>0.6</v>
      </c>
      <c r="C49">
        <v>0.5</v>
      </c>
      <c r="D49">
        <v>0.4</v>
      </c>
      <c r="E49">
        <v>0.4</v>
      </c>
      <c r="F49">
        <v>0.7</v>
      </c>
      <c r="G49">
        <v>0.7</v>
      </c>
      <c r="H49">
        <v>0.6</v>
      </c>
      <c r="I49">
        <v>0.7</v>
      </c>
    </row>
    <row r="50" spans="1:10" x14ac:dyDescent="0.25">
      <c r="A50">
        <v>48</v>
      </c>
      <c r="B50">
        <v>0.6</v>
      </c>
      <c r="C50">
        <v>0.1</v>
      </c>
      <c r="D50">
        <v>0.4</v>
      </c>
      <c r="E50">
        <v>0.6</v>
      </c>
      <c r="F50">
        <v>0.9</v>
      </c>
      <c r="G50">
        <v>0.7</v>
      </c>
      <c r="H50">
        <v>0.5</v>
      </c>
      <c r="I50">
        <v>0.4</v>
      </c>
    </row>
    <row r="51" spans="1:10" x14ac:dyDescent="0.25">
      <c r="A51">
        <v>49</v>
      </c>
      <c r="B51">
        <v>0.4</v>
      </c>
      <c r="C51">
        <v>0.4</v>
      </c>
      <c r="D51">
        <v>0.5</v>
      </c>
      <c r="E51">
        <v>0.6</v>
      </c>
      <c r="F51">
        <v>0.7</v>
      </c>
      <c r="G51">
        <v>0.5</v>
      </c>
      <c r="H51">
        <v>0.4</v>
      </c>
      <c r="I51">
        <v>0.9</v>
      </c>
    </row>
    <row r="52" spans="1:10" x14ac:dyDescent="0.25">
      <c r="A52">
        <v>50</v>
      </c>
      <c r="B52">
        <v>0.4</v>
      </c>
      <c r="C52">
        <v>0.5</v>
      </c>
      <c r="D52">
        <v>0.5</v>
      </c>
      <c r="E52">
        <v>0.6</v>
      </c>
      <c r="F52">
        <v>0.9</v>
      </c>
      <c r="G52">
        <v>0.5</v>
      </c>
      <c r="H52">
        <v>0.4</v>
      </c>
      <c r="I52">
        <v>1</v>
      </c>
    </row>
    <row r="53" spans="1:10" x14ac:dyDescent="0.25">
      <c r="A53" t="s">
        <v>19</v>
      </c>
      <c r="B53">
        <f>AVERAGE(B3:B52)</f>
        <v>0.51200000000000001</v>
      </c>
      <c r="C53">
        <f t="shared" ref="C53:I53" si="0">AVERAGE(C3:C52)</f>
        <v>0.27399999999999991</v>
      </c>
      <c r="D53">
        <f t="shared" si="0"/>
        <v>0.39599999999999996</v>
      </c>
      <c r="E53">
        <f t="shared" si="0"/>
        <v>0.54200000000000026</v>
      </c>
      <c r="F53">
        <f t="shared" si="0"/>
        <v>0.746</v>
      </c>
      <c r="G53">
        <f t="shared" si="0"/>
        <v>0.59799999999999986</v>
      </c>
      <c r="H53">
        <f t="shared" si="0"/>
        <v>0.50800000000000001</v>
      </c>
      <c r="I53">
        <f t="shared" si="0"/>
        <v>0.89400000000000002</v>
      </c>
      <c r="J53">
        <f>AVERAGE(B53:I53)</f>
        <v>0.55874999999999997</v>
      </c>
    </row>
    <row r="54" spans="1:10" x14ac:dyDescent="0.25">
      <c r="A54" t="s">
        <v>20</v>
      </c>
      <c r="B54">
        <f>MEDIAN(B3:B52)</f>
        <v>0.5</v>
      </c>
      <c r="C54">
        <f t="shared" ref="C54:I54" si="1">MEDIAN(C3:C52)</f>
        <v>0.2</v>
      </c>
      <c r="D54">
        <f t="shared" si="1"/>
        <v>0.4</v>
      </c>
      <c r="E54">
        <f t="shared" si="1"/>
        <v>0.6</v>
      </c>
      <c r="F54">
        <f t="shared" si="1"/>
        <v>0.7</v>
      </c>
      <c r="G54">
        <f t="shared" si="1"/>
        <v>0.6</v>
      </c>
      <c r="H54">
        <f t="shared" si="1"/>
        <v>0.5</v>
      </c>
      <c r="I54">
        <f t="shared" si="1"/>
        <v>0.9</v>
      </c>
      <c r="J54">
        <f>MEDIAN(B54:I54)</f>
        <v>0.55000000000000004</v>
      </c>
    </row>
    <row r="55" spans="1:10" x14ac:dyDescent="0.25">
      <c r="A55" t="s">
        <v>21</v>
      </c>
      <c r="B55">
        <f>_xlfn.VAR.P(B3:B52)</f>
        <v>1.4655999999999994E-2</v>
      </c>
      <c r="C55">
        <f t="shared" ref="C55:I55" si="2">_xlfn.VAR.P(C3:C52)</f>
        <v>2.3524000000000045E-2</v>
      </c>
      <c r="D55">
        <f t="shared" si="2"/>
        <v>1.4384000000000082E-2</v>
      </c>
      <c r="E55">
        <f t="shared" si="2"/>
        <v>6.0359999999996944E-3</v>
      </c>
      <c r="F55">
        <f t="shared" si="2"/>
        <v>2.2083999999999649E-2</v>
      </c>
      <c r="G55">
        <f t="shared" si="2"/>
        <v>8.1960000000000487E-3</v>
      </c>
      <c r="H55">
        <f t="shared" si="2"/>
        <v>1.1535999999999966E-2</v>
      </c>
      <c r="I55">
        <f t="shared" si="2"/>
        <v>3.016399999999976E-2</v>
      </c>
      <c r="J55">
        <f>_xlfn.VAR.P(B55:I55)</f>
        <v>5.9742659749999368E-5</v>
      </c>
    </row>
    <row r="56" spans="1:10" x14ac:dyDescent="0.25">
      <c r="A56" t="s">
        <v>22</v>
      </c>
      <c r="B56">
        <f>MIN(B3:B52)</f>
        <v>0.2</v>
      </c>
      <c r="C56">
        <f t="shared" ref="C56:I56" si="3">MIN(C3:C52)</f>
        <v>-0.1</v>
      </c>
      <c r="D56">
        <f t="shared" si="3"/>
        <v>0.1</v>
      </c>
      <c r="E56">
        <f t="shared" si="3"/>
        <v>0.4</v>
      </c>
      <c r="F56">
        <f t="shared" si="3"/>
        <v>0.5</v>
      </c>
      <c r="G56">
        <f t="shared" si="3"/>
        <v>0.4</v>
      </c>
      <c r="H56">
        <f t="shared" si="3"/>
        <v>0.2</v>
      </c>
      <c r="I56">
        <f t="shared" si="3"/>
        <v>0.4</v>
      </c>
      <c r="J56">
        <f>MIN(B56:I56)</f>
        <v>-0.1</v>
      </c>
    </row>
    <row r="57" spans="1:10" x14ac:dyDescent="0.25">
      <c r="A57" t="s">
        <v>23</v>
      </c>
      <c r="B57">
        <f>MAX(B3:B52)</f>
        <v>0.7</v>
      </c>
      <c r="C57">
        <f t="shared" ref="C57:I57" si="4">MAX(C3:C52)</f>
        <v>0.6</v>
      </c>
      <c r="D57">
        <f t="shared" si="4"/>
        <v>0.6</v>
      </c>
      <c r="E57">
        <f t="shared" si="4"/>
        <v>0.7</v>
      </c>
      <c r="F57">
        <f t="shared" si="4"/>
        <v>1</v>
      </c>
      <c r="G57">
        <f t="shared" si="4"/>
        <v>0.7</v>
      </c>
      <c r="H57">
        <f t="shared" si="4"/>
        <v>0.7</v>
      </c>
      <c r="I57">
        <f t="shared" si="4"/>
        <v>1.2</v>
      </c>
      <c r="J57">
        <f>MAX(B57:I57)</f>
        <v>1.2</v>
      </c>
    </row>
    <row r="58" spans="1:10" x14ac:dyDescent="0.25">
      <c r="A58" t="s">
        <v>4</v>
      </c>
      <c r="B58">
        <f>_xlfn.STDEV.P(B3:B52)</f>
        <v>0.12106196760337243</v>
      </c>
      <c r="C58">
        <f t="shared" ref="C58:I58" si="5">_xlfn.STDEV.P(C3:C52)</f>
        <v>0.15337535656030288</v>
      </c>
      <c r="D58">
        <f t="shared" si="5"/>
        <v>0.11993331480451994</v>
      </c>
      <c r="E58">
        <f t="shared" si="5"/>
        <v>7.7691698398218156E-2</v>
      </c>
      <c r="F58">
        <f t="shared" si="5"/>
        <v>0.14860686390607822</v>
      </c>
      <c r="G58">
        <f t="shared" si="5"/>
        <v>9.0531762382050476E-2</v>
      </c>
      <c r="H58">
        <f t="shared" si="5"/>
        <v>0.10740577265678027</v>
      </c>
      <c r="I58">
        <f t="shared" si="5"/>
        <v>0.17367786272291516</v>
      </c>
      <c r="J58">
        <f>_xlfn.STDEV.P(B58:I58)</f>
        <v>3.0621498401719363E-2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265</v>
      </c>
      <c r="D2">
        <v>248</v>
      </c>
      <c r="E2">
        <v>175</v>
      </c>
      <c r="F2">
        <v>259</v>
      </c>
      <c r="G2">
        <v>224</v>
      </c>
      <c r="H2">
        <v>184</v>
      </c>
      <c r="I2">
        <v>41</v>
      </c>
    </row>
    <row r="3" spans="1:9" x14ac:dyDescent="0.25">
      <c r="A3">
        <v>1</v>
      </c>
      <c r="B3">
        <v>22</v>
      </c>
      <c r="C3">
        <v>19.3</v>
      </c>
      <c r="D3">
        <v>21.6</v>
      </c>
      <c r="E3">
        <v>20.100000000000001</v>
      </c>
      <c r="F3">
        <v>21.4</v>
      </c>
      <c r="G3">
        <v>20.3</v>
      </c>
      <c r="H3">
        <v>19.5</v>
      </c>
      <c r="I3">
        <v>17.7</v>
      </c>
    </row>
    <row r="4" spans="1:9" x14ac:dyDescent="0.25">
      <c r="A4">
        <v>2</v>
      </c>
      <c r="B4">
        <v>22</v>
      </c>
      <c r="C4">
        <v>19</v>
      </c>
      <c r="D4">
        <v>21.7</v>
      </c>
      <c r="E4">
        <v>20.3</v>
      </c>
      <c r="F4">
        <v>21</v>
      </c>
      <c r="G4">
        <v>20.5</v>
      </c>
      <c r="H4">
        <v>19.399999999999999</v>
      </c>
      <c r="I4">
        <v>17.3</v>
      </c>
    </row>
    <row r="5" spans="1:9" x14ac:dyDescent="0.25">
      <c r="A5">
        <v>3</v>
      </c>
      <c r="B5">
        <v>21.7</v>
      </c>
      <c r="C5">
        <v>19</v>
      </c>
      <c r="D5">
        <v>21.7</v>
      </c>
      <c r="E5">
        <v>20.100000000000001</v>
      </c>
      <c r="F5">
        <v>21.1</v>
      </c>
      <c r="G5">
        <v>20.3</v>
      </c>
      <c r="H5">
        <v>19.3</v>
      </c>
      <c r="I5">
        <v>17.5</v>
      </c>
    </row>
    <row r="6" spans="1:9" x14ac:dyDescent="0.25">
      <c r="A6">
        <v>4</v>
      </c>
      <c r="B6">
        <v>22.1</v>
      </c>
      <c r="C6">
        <v>19.2</v>
      </c>
      <c r="D6">
        <v>21.5</v>
      </c>
      <c r="E6">
        <v>20.100000000000001</v>
      </c>
      <c r="F6">
        <v>20.9</v>
      </c>
      <c r="G6">
        <v>20.3</v>
      </c>
      <c r="H6">
        <v>19.399999999999999</v>
      </c>
      <c r="I6">
        <v>17.7</v>
      </c>
    </row>
    <row r="7" spans="1:9" x14ac:dyDescent="0.25">
      <c r="A7">
        <v>5</v>
      </c>
      <c r="B7">
        <v>22</v>
      </c>
      <c r="C7">
        <v>19.2</v>
      </c>
      <c r="D7">
        <v>21.5</v>
      </c>
      <c r="E7">
        <v>19.899999999999999</v>
      </c>
      <c r="F7">
        <v>20.9</v>
      </c>
      <c r="G7">
        <v>20.399999999999999</v>
      </c>
      <c r="H7">
        <v>19.5</v>
      </c>
      <c r="I7">
        <v>17.8</v>
      </c>
    </row>
    <row r="8" spans="1:9" x14ac:dyDescent="0.25">
      <c r="A8">
        <v>6</v>
      </c>
      <c r="B8">
        <v>21.9</v>
      </c>
      <c r="C8">
        <v>18.899999999999999</v>
      </c>
      <c r="D8">
        <v>21.4</v>
      </c>
      <c r="E8">
        <v>19.899999999999999</v>
      </c>
      <c r="F8">
        <v>21</v>
      </c>
      <c r="G8">
        <v>20.3</v>
      </c>
      <c r="H8">
        <v>19.5</v>
      </c>
      <c r="I8">
        <v>17.8</v>
      </c>
    </row>
    <row r="9" spans="1:9" x14ac:dyDescent="0.25">
      <c r="A9">
        <v>7</v>
      </c>
      <c r="B9">
        <v>21.9</v>
      </c>
      <c r="C9">
        <v>19.3</v>
      </c>
      <c r="D9">
        <v>21.2</v>
      </c>
      <c r="E9">
        <v>20</v>
      </c>
      <c r="F9">
        <v>21</v>
      </c>
      <c r="G9">
        <v>20.100000000000001</v>
      </c>
      <c r="H9">
        <v>19.3</v>
      </c>
      <c r="I9">
        <v>17.8</v>
      </c>
    </row>
    <row r="10" spans="1:9" x14ac:dyDescent="0.25">
      <c r="A10">
        <v>8</v>
      </c>
      <c r="B10">
        <v>21.9</v>
      </c>
      <c r="C10">
        <v>19.2</v>
      </c>
      <c r="D10">
        <v>21.1</v>
      </c>
      <c r="E10">
        <v>19.8</v>
      </c>
      <c r="F10">
        <v>20.9</v>
      </c>
      <c r="G10">
        <v>20.3</v>
      </c>
      <c r="H10">
        <v>19.5</v>
      </c>
      <c r="I10">
        <v>17.600000000000001</v>
      </c>
    </row>
    <row r="11" spans="1:9" x14ac:dyDescent="0.25">
      <c r="A11">
        <v>9</v>
      </c>
      <c r="B11">
        <v>21.9</v>
      </c>
      <c r="C11">
        <v>18.8</v>
      </c>
      <c r="D11">
        <v>21.2</v>
      </c>
      <c r="E11">
        <v>19.8</v>
      </c>
      <c r="F11">
        <v>20.9</v>
      </c>
      <c r="G11">
        <v>20.399999999999999</v>
      </c>
      <c r="H11">
        <v>19.5</v>
      </c>
      <c r="I11">
        <v>17.600000000000001</v>
      </c>
    </row>
    <row r="12" spans="1:9" x14ac:dyDescent="0.25">
      <c r="A12">
        <v>10</v>
      </c>
      <c r="B12">
        <v>22</v>
      </c>
      <c r="C12">
        <v>18.8</v>
      </c>
      <c r="D12">
        <v>21.4</v>
      </c>
      <c r="E12">
        <v>20</v>
      </c>
      <c r="F12">
        <v>20.8</v>
      </c>
      <c r="G12">
        <v>20.100000000000001</v>
      </c>
      <c r="H12">
        <v>19.399999999999999</v>
      </c>
      <c r="I12">
        <v>17.3</v>
      </c>
    </row>
    <row r="13" spans="1:9" x14ac:dyDescent="0.25">
      <c r="A13">
        <v>11</v>
      </c>
      <c r="B13">
        <v>22</v>
      </c>
      <c r="C13">
        <v>18.899999999999999</v>
      </c>
      <c r="D13">
        <v>21.1</v>
      </c>
      <c r="E13">
        <v>20</v>
      </c>
      <c r="F13">
        <v>20.8</v>
      </c>
      <c r="G13">
        <v>20.100000000000001</v>
      </c>
      <c r="H13">
        <v>19.399999999999999</v>
      </c>
      <c r="I13">
        <v>17.8</v>
      </c>
    </row>
    <row r="14" spans="1:9" x14ac:dyDescent="0.25">
      <c r="A14">
        <v>12</v>
      </c>
      <c r="B14">
        <v>22</v>
      </c>
      <c r="C14">
        <v>18.899999999999999</v>
      </c>
      <c r="D14">
        <v>21.2</v>
      </c>
      <c r="E14">
        <v>19.7</v>
      </c>
      <c r="F14">
        <v>20.5</v>
      </c>
      <c r="G14">
        <v>20.3</v>
      </c>
      <c r="H14">
        <v>19.5</v>
      </c>
      <c r="I14">
        <v>17.8</v>
      </c>
    </row>
    <row r="15" spans="1:9" x14ac:dyDescent="0.25">
      <c r="A15">
        <v>13</v>
      </c>
      <c r="B15">
        <v>22.1</v>
      </c>
      <c r="C15">
        <v>18.7</v>
      </c>
      <c r="D15">
        <v>21.1</v>
      </c>
      <c r="E15">
        <v>19.8</v>
      </c>
      <c r="F15">
        <v>20.8</v>
      </c>
      <c r="G15">
        <v>20.3</v>
      </c>
      <c r="H15">
        <v>19.5</v>
      </c>
      <c r="I15">
        <v>17.600000000000001</v>
      </c>
    </row>
    <row r="16" spans="1:9" x14ac:dyDescent="0.25">
      <c r="A16">
        <v>14</v>
      </c>
      <c r="B16">
        <v>22</v>
      </c>
      <c r="C16">
        <v>18.899999999999999</v>
      </c>
      <c r="D16">
        <v>21.1</v>
      </c>
      <c r="E16">
        <v>19.7</v>
      </c>
      <c r="F16">
        <v>20.8</v>
      </c>
      <c r="G16">
        <v>20.3</v>
      </c>
      <c r="H16">
        <v>19.5</v>
      </c>
      <c r="I16">
        <v>17.7</v>
      </c>
    </row>
    <row r="17" spans="1:9" x14ac:dyDescent="0.25">
      <c r="A17">
        <v>15</v>
      </c>
      <c r="B17">
        <v>21.7</v>
      </c>
      <c r="C17">
        <v>18.7</v>
      </c>
      <c r="D17">
        <v>20.9</v>
      </c>
      <c r="E17">
        <v>19.899999999999999</v>
      </c>
      <c r="F17">
        <v>20.8</v>
      </c>
      <c r="G17">
        <v>20.3</v>
      </c>
      <c r="H17">
        <v>19.399999999999999</v>
      </c>
      <c r="I17">
        <v>17.7</v>
      </c>
    </row>
    <row r="18" spans="1:9" x14ac:dyDescent="0.25">
      <c r="A18">
        <v>16</v>
      </c>
      <c r="B18">
        <v>22.1</v>
      </c>
      <c r="C18">
        <v>18.8</v>
      </c>
      <c r="D18">
        <v>21</v>
      </c>
      <c r="E18">
        <v>19.7</v>
      </c>
      <c r="F18">
        <v>20.5</v>
      </c>
      <c r="G18">
        <v>20.3</v>
      </c>
      <c r="H18">
        <v>19.7</v>
      </c>
      <c r="I18">
        <v>17.600000000000001</v>
      </c>
    </row>
    <row r="19" spans="1:9" x14ac:dyDescent="0.25">
      <c r="A19">
        <v>17</v>
      </c>
      <c r="B19">
        <v>21.9</v>
      </c>
      <c r="C19">
        <v>18.899999999999999</v>
      </c>
      <c r="D19">
        <v>20.9</v>
      </c>
      <c r="E19">
        <v>19.899999999999999</v>
      </c>
      <c r="F19">
        <v>20.6</v>
      </c>
      <c r="G19">
        <v>20</v>
      </c>
      <c r="H19">
        <v>19.399999999999999</v>
      </c>
      <c r="I19">
        <v>17.8</v>
      </c>
    </row>
    <row r="20" spans="1:9" x14ac:dyDescent="0.25">
      <c r="A20">
        <v>18</v>
      </c>
      <c r="B20">
        <v>22.1</v>
      </c>
      <c r="C20">
        <v>18.8</v>
      </c>
      <c r="D20">
        <v>21</v>
      </c>
      <c r="E20">
        <v>19.899999999999999</v>
      </c>
      <c r="F20">
        <v>20.5</v>
      </c>
      <c r="G20">
        <v>20</v>
      </c>
      <c r="H20">
        <v>19.399999999999999</v>
      </c>
      <c r="I20">
        <v>17.7</v>
      </c>
    </row>
    <row r="21" spans="1:9" x14ac:dyDescent="0.25">
      <c r="A21">
        <v>19</v>
      </c>
      <c r="B21">
        <v>21.9</v>
      </c>
      <c r="C21">
        <v>18.7</v>
      </c>
      <c r="D21">
        <v>21</v>
      </c>
      <c r="E21">
        <v>19.899999999999999</v>
      </c>
      <c r="F21">
        <v>20.6</v>
      </c>
      <c r="G21">
        <v>20</v>
      </c>
      <c r="H21">
        <v>19.399999999999999</v>
      </c>
      <c r="I21">
        <v>17.8</v>
      </c>
    </row>
    <row r="22" spans="1:9" x14ac:dyDescent="0.25">
      <c r="A22">
        <v>20</v>
      </c>
      <c r="B22">
        <v>21.9</v>
      </c>
      <c r="C22">
        <v>18.7</v>
      </c>
      <c r="D22">
        <v>20.9</v>
      </c>
      <c r="E22">
        <v>19.8</v>
      </c>
      <c r="F22">
        <v>20.8</v>
      </c>
      <c r="G22">
        <v>20.100000000000001</v>
      </c>
      <c r="H22">
        <v>19.399999999999999</v>
      </c>
      <c r="I22">
        <v>17.8</v>
      </c>
    </row>
    <row r="23" spans="1:9" x14ac:dyDescent="0.25">
      <c r="A23">
        <v>21</v>
      </c>
      <c r="B23">
        <v>22</v>
      </c>
      <c r="C23">
        <v>18.7</v>
      </c>
      <c r="D23">
        <v>20.9</v>
      </c>
      <c r="E23">
        <v>19.8</v>
      </c>
      <c r="F23">
        <v>20.8</v>
      </c>
      <c r="G23">
        <v>20.3</v>
      </c>
      <c r="H23">
        <v>19.5</v>
      </c>
      <c r="I23">
        <v>17.5</v>
      </c>
    </row>
    <row r="24" spans="1:9" x14ac:dyDescent="0.25">
      <c r="A24">
        <v>22</v>
      </c>
      <c r="B24">
        <v>22.1</v>
      </c>
      <c r="C24">
        <v>18.8</v>
      </c>
      <c r="D24">
        <v>21</v>
      </c>
      <c r="E24">
        <v>19.7</v>
      </c>
      <c r="F24">
        <v>20.5</v>
      </c>
      <c r="G24">
        <v>20.3</v>
      </c>
      <c r="H24">
        <v>19.5</v>
      </c>
      <c r="I24">
        <v>17.7</v>
      </c>
    </row>
    <row r="25" spans="1:9" x14ac:dyDescent="0.25">
      <c r="A25">
        <v>23</v>
      </c>
      <c r="B25">
        <v>22</v>
      </c>
      <c r="C25">
        <v>18.7</v>
      </c>
      <c r="D25">
        <v>20.9</v>
      </c>
      <c r="E25">
        <v>19.7</v>
      </c>
      <c r="F25">
        <v>20.8</v>
      </c>
      <c r="G25">
        <v>20.100000000000001</v>
      </c>
      <c r="H25">
        <v>19.399999999999999</v>
      </c>
      <c r="I25">
        <v>17.899999999999999</v>
      </c>
    </row>
    <row r="26" spans="1:9" x14ac:dyDescent="0.25">
      <c r="A26">
        <v>24</v>
      </c>
      <c r="B26">
        <v>21.7</v>
      </c>
      <c r="C26">
        <v>18.7</v>
      </c>
      <c r="D26">
        <v>21.1</v>
      </c>
      <c r="E26">
        <v>19.8</v>
      </c>
      <c r="F26">
        <v>20.6</v>
      </c>
      <c r="G26">
        <v>20.3</v>
      </c>
      <c r="H26">
        <v>19.399999999999999</v>
      </c>
      <c r="I26">
        <v>17.5</v>
      </c>
    </row>
    <row r="27" spans="1:9" x14ac:dyDescent="0.25">
      <c r="A27">
        <v>25</v>
      </c>
      <c r="B27">
        <v>22.2</v>
      </c>
      <c r="C27">
        <v>18.7</v>
      </c>
      <c r="D27">
        <v>20.9</v>
      </c>
      <c r="E27">
        <v>19.7</v>
      </c>
      <c r="F27">
        <v>20.6</v>
      </c>
      <c r="G27">
        <v>20.3</v>
      </c>
      <c r="H27">
        <v>19.7</v>
      </c>
      <c r="I27">
        <v>17.600000000000001</v>
      </c>
    </row>
    <row r="28" spans="1:9" x14ac:dyDescent="0.25">
      <c r="A28">
        <v>26</v>
      </c>
      <c r="B28">
        <v>22</v>
      </c>
      <c r="C28">
        <v>18.8</v>
      </c>
      <c r="D28">
        <v>20.9</v>
      </c>
      <c r="E28">
        <v>19.8</v>
      </c>
      <c r="F28">
        <v>20.5</v>
      </c>
      <c r="G28">
        <v>19.899999999999999</v>
      </c>
      <c r="H28">
        <v>19.399999999999999</v>
      </c>
      <c r="I28">
        <v>17.600000000000001</v>
      </c>
    </row>
    <row r="29" spans="1:9" x14ac:dyDescent="0.25">
      <c r="A29">
        <v>27</v>
      </c>
      <c r="B29">
        <v>22.1</v>
      </c>
      <c r="C29">
        <v>18.899999999999999</v>
      </c>
      <c r="D29">
        <v>21</v>
      </c>
      <c r="E29">
        <v>19.8</v>
      </c>
      <c r="F29">
        <v>20.6</v>
      </c>
      <c r="G29">
        <v>20</v>
      </c>
      <c r="H29">
        <v>19.7</v>
      </c>
      <c r="I29">
        <v>17.600000000000001</v>
      </c>
    </row>
    <row r="30" spans="1:9" x14ac:dyDescent="0.25">
      <c r="A30">
        <v>28</v>
      </c>
      <c r="B30">
        <v>21.7</v>
      </c>
      <c r="C30">
        <v>18.7</v>
      </c>
      <c r="D30">
        <v>20.9</v>
      </c>
      <c r="E30">
        <v>19.8</v>
      </c>
      <c r="F30">
        <v>20.8</v>
      </c>
      <c r="G30">
        <v>20.100000000000001</v>
      </c>
      <c r="H30">
        <v>19.3</v>
      </c>
      <c r="I30">
        <v>17.600000000000001</v>
      </c>
    </row>
    <row r="31" spans="1:9" x14ac:dyDescent="0.25">
      <c r="A31">
        <v>29</v>
      </c>
      <c r="B31">
        <v>22.1</v>
      </c>
      <c r="C31">
        <v>18.600000000000001</v>
      </c>
      <c r="D31">
        <v>20.9</v>
      </c>
      <c r="E31">
        <v>19.5</v>
      </c>
      <c r="F31">
        <v>20.399999999999999</v>
      </c>
      <c r="G31">
        <v>20.3</v>
      </c>
      <c r="H31">
        <v>19.399999999999999</v>
      </c>
      <c r="I31">
        <v>17.600000000000001</v>
      </c>
    </row>
    <row r="32" spans="1:9" x14ac:dyDescent="0.25">
      <c r="A32">
        <v>30</v>
      </c>
      <c r="B32">
        <v>22.2</v>
      </c>
      <c r="C32">
        <v>18.8</v>
      </c>
      <c r="D32">
        <v>21</v>
      </c>
      <c r="E32">
        <v>19.8</v>
      </c>
      <c r="F32">
        <v>20.5</v>
      </c>
      <c r="G32">
        <v>20.100000000000001</v>
      </c>
      <c r="H32">
        <v>19.8</v>
      </c>
      <c r="I32">
        <v>17.7</v>
      </c>
    </row>
    <row r="33" spans="1:9" x14ac:dyDescent="0.25">
      <c r="A33">
        <v>31</v>
      </c>
      <c r="B33">
        <v>22</v>
      </c>
      <c r="C33">
        <v>18.899999999999999</v>
      </c>
      <c r="D33">
        <v>20.9</v>
      </c>
      <c r="E33">
        <v>19.7</v>
      </c>
      <c r="F33">
        <v>20.3</v>
      </c>
      <c r="G33">
        <v>20.100000000000001</v>
      </c>
      <c r="H33">
        <v>19.5</v>
      </c>
      <c r="I33">
        <v>17.899999999999999</v>
      </c>
    </row>
    <row r="34" spans="1:9" x14ac:dyDescent="0.25">
      <c r="A34">
        <v>32</v>
      </c>
      <c r="B34">
        <v>22</v>
      </c>
      <c r="C34">
        <v>18.600000000000001</v>
      </c>
      <c r="D34">
        <v>20.9</v>
      </c>
      <c r="E34">
        <v>19.8</v>
      </c>
      <c r="F34">
        <v>20.8</v>
      </c>
      <c r="G34">
        <v>20.3</v>
      </c>
      <c r="H34">
        <v>19.5</v>
      </c>
      <c r="I34">
        <v>17.600000000000001</v>
      </c>
    </row>
    <row r="35" spans="1:9" x14ac:dyDescent="0.25">
      <c r="A35">
        <v>33</v>
      </c>
      <c r="B35">
        <v>22.1</v>
      </c>
      <c r="C35">
        <v>18.7</v>
      </c>
      <c r="D35">
        <v>20.9</v>
      </c>
      <c r="E35">
        <v>19.8</v>
      </c>
      <c r="F35">
        <v>20.100000000000001</v>
      </c>
      <c r="G35">
        <v>20</v>
      </c>
      <c r="H35">
        <v>19.5</v>
      </c>
      <c r="I35">
        <v>17.7</v>
      </c>
    </row>
    <row r="36" spans="1:9" x14ac:dyDescent="0.25">
      <c r="A36">
        <v>34</v>
      </c>
      <c r="B36">
        <v>22</v>
      </c>
      <c r="C36">
        <v>18.600000000000001</v>
      </c>
      <c r="D36">
        <v>20.9</v>
      </c>
      <c r="E36">
        <v>19.8</v>
      </c>
      <c r="F36">
        <v>20.5</v>
      </c>
      <c r="G36">
        <v>19.899999999999999</v>
      </c>
      <c r="H36">
        <v>19.399999999999999</v>
      </c>
      <c r="I36">
        <v>17.3</v>
      </c>
    </row>
    <row r="37" spans="1:9" x14ac:dyDescent="0.25">
      <c r="A37">
        <v>35</v>
      </c>
      <c r="B37">
        <v>22</v>
      </c>
      <c r="C37">
        <v>18.7</v>
      </c>
      <c r="D37">
        <v>20.9</v>
      </c>
      <c r="E37">
        <v>19.7</v>
      </c>
      <c r="F37">
        <v>20.399999999999999</v>
      </c>
      <c r="G37">
        <v>20</v>
      </c>
      <c r="H37">
        <v>19.5</v>
      </c>
      <c r="I37">
        <v>17.600000000000001</v>
      </c>
    </row>
    <row r="38" spans="1:9" x14ac:dyDescent="0.25">
      <c r="A38">
        <v>36</v>
      </c>
      <c r="B38">
        <v>22.2</v>
      </c>
      <c r="C38">
        <v>18.600000000000001</v>
      </c>
      <c r="D38">
        <v>20.6</v>
      </c>
      <c r="E38">
        <v>19.5</v>
      </c>
      <c r="F38">
        <v>20.5</v>
      </c>
      <c r="G38">
        <v>20.100000000000001</v>
      </c>
      <c r="H38">
        <v>19.399999999999999</v>
      </c>
      <c r="I38">
        <v>17.600000000000001</v>
      </c>
    </row>
    <row r="39" spans="1:9" x14ac:dyDescent="0.25">
      <c r="A39">
        <v>37</v>
      </c>
      <c r="B39">
        <v>22</v>
      </c>
      <c r="C39">
        <v>18.899999999999999</v>
      </c>
      <c r="D39">
        <v>20.8</v>
      </c>
      <c r="E39">
        <v>19.7</v>
      </c>
      <c r="F39">
        <v>20.5</v>
      </c>
      <c r="G39">
        <v>20.100000000000001</v>
      </c>
      <c r="H39">
        <v>19.5</v>
      </c>
      <c r="I39">
        <v>17.600000000000001</v>
      </c>
    </row>
    <row r="40" spans="1:9" x14ac:dyDescent="0.25">
      <c r="A40">
        <v>38</v>
      </c>
      <c r="B40">
        <v>21.9</v>
      </c>
      <c r="C40">
        <v>18.7</v>
      </c>
      <c r="D40">
        <v>20.8</v>
      </c>
      <c r="E40">
        <v>19.8</v>
      </c>
      <c r="F40">
        <v>20.6</v>
      </c>
      <c r="G40">
        <v>20</v>
      </c>
      <c r="H40">
        <v>19.399999999999999</v>
      </c>
      <c r="I40">
        <v>17.7</v>
      </c>
    </row>
    <row r="41" spans="1:9" x14ac:dyDescent="0.25">
      <c r="A41">
        <v>39</v>
      </c>
      <c r="B41">
        <v>22</v>
      </c>
      <c r="C41">
        <v>18.600000000000001</v>
      </c>
      <c r="D41">
        <v>20.6</v>
      </c>
      <c r="E41">
        <v>19.8</v>
      </c>
      <c r="F41">
        <v>20.6</v>
      </c>
      <c r="G41">
        <v>20.100000000000001</v>
      </c>
      <c r="H41">
        <v>19.5</v>
      </c>
      <c r="I41">
        <v>17.5</v>
      </c>
    </row>
    <row r="42" spans="1:9" x14ac:dyDescent="0.25">
      <c r="A42">
        <v>40</v>
      </c>
      <c r="B42">
        <v>22.1</v>
      </c>
      <c r="C42">
        <v>18.899999999999999</v>
      </c>
      <c r="D42">
        <v>20.6</v>
      </c>
      <c r="E42">
        <v>19.5</v>
      </c>
      <c r="F42">
        <v>20.5</v>
      </c>
      <c r="G42">
        <v>20.100000000000001</v>
      </c>
      <c r="H42">
        <v>19.5</v>
      </c>
      <c r="I42">
        <v>17.600000000000001</v>
      </c>
    </row>
    <row r="43" spans="1:9" x14ac:dyDescent="0.25">
      <c r="A43">
        <v>41</v>
      </c>
      <c r="B43">
        <v>22.1</v>
      </c>
      <c r="C43">
        <v>18.399999999999999</v>
      </c>
      <c r="D43">
        <v>20.6</v>
      </c>
      <c r="E43">
        <v>19.7</v>
      </c>
      <c r="F43">
        <v>20.399999999999999</v>
      </c>
      <c r="G43">
        <v>20.100000000000001</v>
      </c>
      <c r="H43">
        <v>19.5</v>
      </c>
      <c r="I43">
        <v>17.600000000000001</v>
      </c>
    </row>
    <row r="44" spans="1:9" x14ac:dyDescent="0.25">
      <c r="A44">
        <v>42</v>
      </c>
      <c r="B44">
        <v>21.7</v>
      </c>
      <c r="C44">
        <v>18.600000000000001</v>
      </c>
      <c r="D44">
        <v>20.8</v>
      </c>
      <c r="E44">
        <v>19.8</v>
      </c>
      <c r="F44">
        <v>20.6</v>
      </c>
      <c r="G44">
        <v>20.100000000000001</v>
      </c>
      <c r="H44">
        <v>19.3</v>
      </c>
      <c r="I44">
        <v>17.7</v>
      </c>
    </row>
    <row r="45" spans="1:9" x14ac:dyDescent="0.25">
      <c r="A45">
        <v>43</v>
      </c>
      <c r="B45">
        <v>22</v>
      </c>
      <c r="C45">
        <v>18.600000000000001</v>
      </c>
      <c r="D45">
        <v>20.6</v>
      </c>
      <c r="E45">
        <v>19.8</v>
      </c>
      <c r="F45">
        <v>20.6</v>
      </c>
      <c r="G45">
        <v>20.100000000000001</v>
      </c>
      <c r="H45">
        <v>19.399999999999999</v>
      </c>
      <c r="I45">
        <v>17.899999999999999</v>
      </c>
    </row>
    <row r="46" spans="1:9" x14ac:dyDescent="0.25">
      <c r="A46">
        <v>44</v>
      </c>
      <c r="B46">
        <v>22</v>
      </c>
      <c r="C46">
        <v>18.399999999999999</v>
      </c>
      <c r="D46">
        <v>20.5</v>
      </c>
      <c r="E46">
        <v>19.8</v>
      </c>
      <c r="F46">
        <v>20.3</v>
      </c>
      <c r="G46">
        <v>20.100000000000001</v>
      </c>
      <c r="H46">
        <v>19.399999999999999</v>
      </c>
      <c r="I46">
        <v>17.899999999999999</v>
      </c>
    </row>
    <row r="47" spans="1:9" x14ac:dyDescent="0.25">
      <c r="A47">
        <v>45</v>
      </c>
      <c r="B47">
        <v>22</v>
      </c>
      <c r="C47">
        <v>18.7</v>
      </c>
      <c r="D47">
        <v>20.8</v>
      </c>
      <c r="E47">
        <v>19.7</v>
      </c>
      <c r="F47">
        <v>20.399999999999999</v>
      </c>
      <c r="G47">
        <v>20</v>
      </c>
      <c r="H47">
        <v>19.5</v>
      </c>
      <c r="I47">
        <v>18.100000000000001</v>
      </c>
    </row>
    <row r="48" spans="1:9" x14ac:dyDescent="0.25">
      <c r="A48">
        <v>46</v>
      </c>
      <c r="B48">
        <v>22.2</v>
      </c>
      <c r="C48">
        <v>18.7</v>
      </c>
      <c r="D48">
        <v>20.5</v>
      </c>
      <c r="E48">
        <v>19.7</v>
      </c>
      <c r="F48">
        <v>20.5</v>
      </c>
      <c r="G48">
        <v>20.3</v>
      </c>
      <c r="H48">
        <v>19.5</v>
      </c>
      <c r="I48">
        <v>17.7</v>
      </c>
    </row>
    <row r="49" spans="1:10" x14ac:dyDescent="0.25">
      <c r="A49">
        <v>47</v>
      </c>
      <c r="B49">
        <v>22.1</v>
      </c>
      <c r="C49">
        <v>18.600000000000001</v>
      </c>
      <c r="D49">
        <v>20.399999999999999</v>
      </c>
      <c r="E49">
        <v>19.7</v>
      </c>
      <c r="F49">
        <v>20.399999999999999</v>
      </c>
      <c r="G49">
        <v>20.100000000000001</v>
      </c>
      <c r="H49">
        <v>19.399999999999999</v>
      </c>
      <c r="I49">
        <v>17.7</v>
      </c>
    </row>
    <row r="50" spans="1:10" x14ac:dyDescent="0.25">
      <c r="A50">
        <v>48</v>
      </c>
      <c r="B50">
        <v>21.7</v>
      </c>
      <c r="C50">
        <v>18.7</v>
      </c>
      <c r="D50">
        <v>20.8</v>
      </c>
      <c r="E50">
        <v>19.8</v>
      </c>
      <c r="F50">
        <v>20.6</v>
      </c>
      <c r="G50">
        <v>20</v>
      </c>
      <c r="H50">
        <v>19.399999999999999</v>
      </c>
      <c r="I50">
        <v>17.7</v>
      </c>
    </row>
    <row r="51" spans="1:10" x14ac:dyDescent="0.25">
      <c r="A51">
        <v>49</v>
      </c>
      <c r="B51">
        <v>22.1</v>
      </c>
      <c r="C51">
        <v>18.600000000000001</v>
      </c>
      <c r="D51">
        <v>20.399999999999999</v>
      </c>
      <c r="E51">
        <v>19.5</v>
      </c>
      <c r="F51">
        <v>20.5</v>
      </c>
      <c r="G51">
        <v>20.100000000000001</v>
      </c>
      <c r="H51">
        <v>19.5</v>
      </c>
      <c r="I51">
        <v>17.7</v>
      </c>
    </row>
    <row r="52" spans="1:10" x14ac:dyDescent="0.25">
      <c r="A52">
        <v>50</v>
      </c>
      <c r="B52">
        <v>22.1</v>
      </c>
      <c r="C52">
        <v>18.600000000000001</v>
      </c>
      <c r="D52">
        <v>20.399999999999999</v>
      </c>
      <c r="E52">
        <v>19.5</v>
      </c>
      <c r="F52">
        <v>20.5</v>
      </c>
      <c r="G52">
        <v>20.100000000000001</v>
      </c>
      <c r="H52">
        <v>19.399999999999999</v>
      </c>
      <c r="I52">
        <v>17.7</v>
      </c>
    </row>
    <row r="53" spans="1:10" x14ac:dyDescent="0.25">
      <c r="A53" t="s">
        <v>19</v>
      </c>
      <c r="B53">
        <f>AVERAGE(B3:B52)</f>
        <v>21.990000000000006</v>
      </c>
      <c r="C53">
        <f t="shared" ref="C53:I53" si="0">AVERAGE(C3:C52)</f>
        <v>18.784000000000006</v>
      </c>
      <c r="D53">
        <f t="shared" si="0"/>
        <v>20.953999999999997</v>
      </c>
      <c r="E53">
        <f t="shared" si="0"/>
        <v>19.795999999999992</v>
      </c>
      <c r="F53">
        <f t="shared" si="0"/>
        <v>20.646000000000004</v>
      </c>
      <c r="G53">
        <f t="shared" si="0"/>
        <v>20.162000000000006</v>
      </c>
      <c r="H53">
        <f t="shared" si="0"/>
        <v>19.45999999999999</v>
      </c>
      <c r="I53">
        <f t="shared" si="0"/>
        <v>17.670000000000012</v>
      </c>
      <c r="J53">
        <f>AVERAGE(B53:I53)</f>
        <v>19.932750000000002</v>
      </c>
    </row>
    <row r="54" spans="1:10" x14ac:dyDescent="0.25">
      <c r="A54" t="s">
        <v>20</v>
      </c>
      <c r="B54">
        <f>MEDIAN(B3:B52)</f>
        <v>22</v>
      </c>
      <c r="C54">
        <f t="shared" ref="C54:I54" si="1">MEDIAN(C3:C52)</f>
        <v>18.7</v>
      </c>
      <c r="D54">
        <f t="shared" si="1"/>
        <v>20.9</v>
      </c>
      <c r="E54">
        <f t="shared" si="1"/>
        <v>19.8</v>
      </c>
      <c r="F54">
        <f t="shared" si="1"/>
        <v>20.6</v>
      </c>
      <c r="G54">
        <f t="shared" si="1"/>
        <v>20.100000000000001</v>
      </c>
      <c r="H54">
        <f t="shared" si="1"/>
        <v>19.45</v>
      </c>
      <c r="I54">
        <f t="shared" si="1"/>
        <v>17.7</v>
      </c>
      <c r="J54">
        <f>MEDIAN(B54:I54)</f>
        <v>19.950000000000003</v>
      </c>
    </row>
    <row r="55" spans="1:10" x14ac:dyDescent="0.25">
      <c r="A55" t="s">
        <v>21</v>
      </c>
      <c r="B55">
        <f>_xlfn.VAR.P(B3:B52)</f>
        <v>1.8100000000000147E-2</v>
      </c>
      <c r="C55">
        <f t="shared" ref="C55:I55" si="2">_xlfn.VAR.P(C3:C52)</f>
        <v>4.0143999999999902E-2</v>
      </c>
      <c r="D55">
        <f t="shared" si="2"/>
        <v>9.8884000000000083E-2</v>
      </c>
      <c r="E55">
        <f t="shared" si="2"/>
        <v>2.5584000000000041E-2</v>
      </c>
      <c r="F55">
        <f t="shared" si="2"/>
        <v>5.5684000000000025E-2</v>
      </c>
      <c r="G55">
        <f t="shared" si="2"/>
        <v>1.9956000000000008E-2</v>
      </c>
      <c r="H55">
        <f t="shared" si="2"/>
        <v>1.0000000000000038E-2</v>
      </c>
      <c r="I55">
        <f t="shared" si="2"/>
        <v>2.2899999999999907E-2</v>
      </c>
      <c r="J55">
        <f>_xlfn.VAR.P(B55:I55)</f>
        <v>7.3645388774999957E-4</v>
      </c>
    </row>
    <row r="56" spans="1:10" x14ac:dyDescent="0.25">
      <c r="A56" t="s">
        <v>22</v>
      </c>
      <c r="B56">
        <f>MIN(B3:B52)</f>
        <v>21.7</v>
      </c>
      <c r="C56">
        <f t="shared" ref="C56:I56" si="3">MIN(C3:C52)</f>
        <v>18.399999999999999</v>
      </c>
      <c r="D56">
        <f t="shared" si="3"/>
        <v>20.399999999999999</v>
      </c>
      <c r="E56">
        <f t="shared" si="3"/>
        <v>19.5</v>
      </c>
      <c r="F56">
        <f t="shared" si="3"/>
        <v>20.100000000000001</v>
      </c>
      <c r="G56">
        <f t="shared" si="3"/>
        <v>19.899999999999999</v>
      </c>
      <c r="H56">
        <f t="shared" si="3"/>
        <v>19.3</v>
      </c>
      <c r="I56">
        <f t="shared" si="3"/>
        <v>17.3</v>
      </c>
      <c r="J56">
        <f>MIN(B56:I56)</f>
        <v>17.3</v>
      </c>
    </row>
    <row r="57" spans="1:10" x14ac:dyDescent="0.25">
      <c r="A57" t="s">
        <v>23</v>
      </c>
      <c r="B57">
        <f>MAX(B3:B52)</f>
        <v>22.2</v>
      </c>
      <c r="C57">
        <f t="shared" ref="C57:I57" si="4">MAX(C3:C52)</f>
        <v>19.3</v>
      </c>
      <c r="D57">
        <f t="shared" si="4"/>
        <v>21.7</v>
      </c>
      <c r="E57">
        <f t="shared" si="4"/>
        <v>20.3</v>
      </c>
      <c r="F57">
        <f t="shared" si="4"/>
        <v>21.4</v>
      </c>
      <c r="G57">
        <f t="shared" si="4"/>
        <v>20.5</v>
      </c>
      <c r="H57">
        <f t="shared" si="4"/>
        <v>19.8</v>
      </c>
      <c r="I57">
        <f t="shared" si="4"/>
        <v>18.100000000000001</v>
      </c>
      <c r="J57">
        <f>MAX(B57:I57)</f>
        <v>22.2</v>
      </c>
    </row>
    <row r="58" spans="1:10" x14ac:dyDescent="0.25">
      <c r="A58" t="s">
        <v>4</v>
      </c>
      <c r="B58">
        <f>_xlfn.STDEV.P(B3:B52)</f>
        <v>0.13453624047073764</v>
      </c>
      <c r="C58">
        <f t="shared" ref="C58:I58" si="5">_xlfn.STDEV.P(C3:C52)</f>
        <v>0.20035967658189086</v>
      </c>
      <c r="D58">
        <f t="shared" si="5"/>
        <v>0.31445826432135643</v>
      </c>
      <c r="E58">
        <f t="shared" si="5"/>
        <v>0.15994999218505776</v>
      </c>
      <c r="F58">
        <f t="shared" si="5"/>
        <v>0.23597457490161949</v>
      </c>
      <c r="G58">
        <f t="shared" si="5"/>
        <v>0.14126570709128244</v>
      </c>
      <c r="H58">
        <f t="shared" si="5"/>
        <v>0.10000000000000019</v>
      </c>
      <c r="I58">
        <f t="shared" si="5"/>
        <v>0.15132745950421525</v>
      </c>
      <c r="J58">
        <f>_xlfn.STDEV.P(B58:I58)</f>
        <v>6.404836501288648E-2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4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201</v>
      </c>
      <c r="D2">
        <v>143</v>
      </c>
      <c r="E2">
        <v>235</v>
      </c>
      <c r="F2">
        <v>153</v>
      </c>
      <c r="G2">
        <v>249</v>
      </c>
      <c r="H2">
        <v>179</v>
      </c>
      <c r="I2">
        <v>307</v>
      </c>
    </row>
    <row r="3" spans="1:9" x14ac:dyDescent="0.25">
      <c r="A3">
        <v>1</v>
      </c>
      <c r="B3">
        <v>0.6</v>
      </c>
      <c r="C3">
        <v>0.4</v>
      </c>
      <c r="D3">
        <v>0.2</v>
      </c>
      <c r="E3">
        <v>0.1</v>
      </c>
      <c r="F3">
        <v>0.6</v>
      </c>
      <c r="G3">
        <v>0.7</v>
      </c>
      <c r="H3">
        <v>0.6</v>
      </c>
      <c r="I3">
        <v>0.9</v>
      </c>
    </row>
    <row r="4" spans="1:9" x14ac:dyDescent="0.25">
      <c r="A4">
        <v>2</v>
      </c>
      <c r="B4">
        <v>0.6</v>
      </c>
      <c r="C4">
        <v>0.7</v>
      </c>
      <c r="D4">
        <v>0.5</v>
      </c>
      <c r="E4">
        <v>0.4</v>
      </c>
      <c r="F4">
        <v>0.9</v>
      </c>
      <c r="G4">
        <v>0.6</v>
      </c>
      <c r="H4">
        <v>0.7</v>
      </c>
      <c r="I4">
        <v>0.7</v>
      </c>
    </row>
    <row r="5" spans="1:9" x14ac:dyDescent="0.25">
      <c r="A5">
        <v>3</v>
      </c>
      <c r="B5">
        <v>0.5</v>
      </c>
      <c r="C5">
        <v>0.2</v>
      </c>
      <c r="D5">
        <v>0.6</v>
      </c>
      <c r="E5">
        <v>0.4</v>
      </c>
      <c r="F5">
        <v>0.9</v>
      </c>
      <c r="G5">
        <v>0.6</v>
      </c>
      <c r="H5">
        <v>0.5</v>
      </c>
      <c r="I5">
        <v>0.6</v>
      </c>
    </row>
    <row r="6" spans="1:9" x14ac:dyDescent="0.25">
      <c r="A6">
        <v>4</v>
      </c>
      <c r="B6">
        <v>0.6</v>
      </c>
      <c r="C6">
        <v>0.2</v>
      </c>
      <c r="D6">
        <v>0.6</v>
      </c>
      <c r="E6">
        <v>0.5</v>
      </c>
      <c r="F6">
        <v>0.7</v>
      </c>
      <c r="G6">
        <v>0.5</v>
      </c>
      <c r="H6">
        <v>0.5</v>
      </c>
      <c r="I6">
        <v>1</v>
      </c>
    </row>
    <row r="7" spans="1:9" x14ac:dyDescent="0.25">
      <c r="A7">
        <v>5</v>
      </c>
      <c r="B7">
        <v>0.6</v>
      </c>
      <c r="C7">
        <v>0.5</v>
      </c>
      <c r="D7">
        <v>0.5</v>
      </c>
      <c r="E7">
        <v>0.1</v>
      </c>
      <c r="F7">
        <v>1</v>
      </c>
      <c r="G7">
        <v>0.7</v>
      </c>
      <c r="H7">
        <v>0.7</v>
      </c>
      <c r="I7">
        <v>0.6</v>
      </c>
    </row>
    <row r="8" spans="1:9" x14ac:dyDescent="0.25">
      <c r="A8">
        <v>6</v>
      </c>
      <c r="B8">
        <v>0.6</v>
      </c>
      <c r="C8">
        <v>0.4</v>
      </c>
      <c r="D8">
        <v>0.6</v>
      </c>
      <c r="E8">
        <v>0.2</v>
      </c>
      <c r="F8">
        <v>0.6</v>
      </c>
      <c r="G8">
        <v>0.7</v>
      </c>
      <c r="H8">
        <v>0.6</v>
      </c>
      <c r="I8">
        <v>1.2</v>
      </c>
    </row>
    <row r="9" spans="1:9" x14ac:dyDescent="0.25">
      <c r="A9">
        <v>7</v>
      </c>
      <c r="B9">
        <v>0.5</v>
      </c>
      <c r="C9">
        <v>0.1</v>
      </c>
      <c r="D9">
        <v>0.4</v>
      </c>
      <c r="E9">
        <v>0.4</v>
      </c>
      <c r="F9">
        <v>1</v>
      </c>
      <c r="G9">
        <v>0.7</v>
      </c>
      <c r="H9">
        <v>0.5</v>
      </c>
      <c r="I9">
        <v>1</v>
      </c>
    </row>
    <row r="10" spans="1:9" x14ac:dyDescent="0.25">
      <c r="A10">
        <v>8</v>
      </c>
      <c r="B10">
        <v>0.6</v>
      </c>
      <c r="C10">
        <v>0.6</v>
      </c>
      <c r="D10">
        <v>0.4</v>
      </c>
      <c r="E10">
        <v>0.2</v>
      </c>
      <c r="F10">
        <v>1.1000000000000001</v>
      </c>
      <c r="G10">
        <v>0.9</v>
      </c>
      <c r="H10">
        <v>0.7</v>
      </c>
      <c r="I10">
        <v>0.7</v>
      </c>
    </row>
    <row r="11" spans="1:9" x14ac:dyDescent="0.25">
      <c r="A11">
        <v>9</v>
      </c>
      <c r="B11">
        <v>0.5</v>
      </c>
      <c r="C11">
        <v>0.2</v>
      </c>
      <c r="D11">
        <v>0.5</v>
      </c>
      <c r="E11">
        <v>0.5</v>
      </c>
      <c r="F11">
        <v>0.7</v>
      </c>
      <c r="G11">
        <v>0.7</v>
      </c>
      <c r="H11">
        <v>0.6</v>
      </c>
      <c r="I11">
        <v>0.7</v>
      </c>
    </row>
    <row r="12" spans="1:9" x14ac:dyDescent="0.25">
      <c r="A12">
        <v>10</v>
      </c>
      <c r="B12">
        <v>0.6</v>
      </c>
      <c r="C12">
        <v>0.6</v>
      </c>
      <c r="D12">
        <v>0.6</v>
      </c>
      <c r="E12">
        <v>0.4</v>
      </c>
      <c r="F12">
        <v>1.1000000000000001</v>
      </c>
      <c r="G12">
        <v>0.5</v>
      </c>
      <c r="H12">
        <v>0.6</v>
      </c>
      <c r="I12">
        <v>0.7</v>
      </c>
    </row>
    <row r="13" spans="1:9" x14ac:dyDescent="0.25">
      <c r="A13">
        <v>11</v>
      </c>
      <c r="B13">
        <v>0.6</v>
      </c>
      <c r="C13">
        <v>0.6</v>
      </c>
      <c r="D13">
        <v>0.1</v>
      </c>
      <c r="E13">
        <v>0.2</v>
      </c>
      <c r="F13">
        <v>1</v>
      </c>
      <c r="G13">
        <v>0.7</v>
      </c>
      <c r="H13">
        <v>0.6</v>
      </c>
      <c r="I13">
        <v>1.1000000000000001</v>
      </c>
    </row>
    <row r="14" spans="1:9" x14ac:dyDescent="0.25">
      <c r="A14">
        <v>12</v>
      </c>
      <c r="B14">
        <v>0.7</v>
      </c>
      <c r="C14">
        <v>0.2</v>
      </c>
      <c r="D14">
        <v>0.5</v>
      </c>
      <c r="E14">
        <v>0.2</v>
      </c>
      <c r="F14">
        <v>0.7</v>
      </c>
      <c r="G14">
        <v>0.6</v>
      </c>
      <c r="H14">
        <v>0.7</v>
      </c>
      <c r="I14">
        <v>0.9</v>
      </c>
    </row>
    <row r="15" spans="1:9" x14ac:dyDescent="0.25">
      <c r="A15">
        <v>13</v>
      </c>
      <c r="B15">
        <v>0.7</v>
      </c>
      <c r="C15">
        <v>0.5</v>
      </c>
      <c r="D15">
        <v>0.7</v>
      </c>
      <c r="E15">
        <v>0.1</v>
      </c>
      <c r="F15">
        <v>0.7</v>
      </c>
      <c r="G15">
        <v>0.7</v>
      </c>
      <c r="H15">
        <v>0.6</v>
      </c>
      <c r="I15">
        <v>1</v>
      </c>
    </row>
    <row r="16" spans="1:9" x14ac:dyDescent="0.25">
      <c r="A16">
        <v>14</v>
      </c>
      <c r="B16">
        <v>0.2</v>
      </c>
      <c r="C16">
        <v>0.2</v>
      </c>
      <c r="D16">
        <v>0.6</v>
      </c>
      <c r="E16">
        <v>0.4</v>
      </c>
      <c r="F16">
        <v>0.9</v>
      </c>
      <c r="G16">
        <v>0.6</v>
      </c>
      <c r="H16">
        <v>0.4</v>
      </c>
      <c r="I16">
        <v>1</v>
      </c>
    </row>
    <row r="17" spans="1:9" x14ac:dyDescent="0.25">
      <c r="A17">
        <v>15</v>
      </c>
      <c r="B17">
        <v>0.6</v>
      </c>
      <c r="C17">
        <v>0.4</v>
      </c>
      <c r="D17">
        <v>0.5</v>
      </c>
      <c r="E17">
        <v>0.2</v>
      </c>
      <c r="F17">
        <v>0.7</v>
      </c>
      <c r="G17">
        <v>0.7</v>
      </c>
      <c r="H17">
        <v>0.7</v>
      </c>
      <c r="I17">
        <v>0.7</v>
      </c>
    </row>
    <row r="18" spans="1:9" x14ac:dyDescent="0.25">
      <c r="A18">
        <v>16</v>
      </c>
      <c r="B18">
        <v>0.6</v>
      </c>
      <c r="C18">
        <v>0.2</v>
      </c>
      <c r="D18">
        <v>0.5</v>
      </c>
      <c r="E18">
        <v>0.4</v>
      </c>
      <c r="F18">
        <v>1</v>
      </c>
      <c r="G18">
        <v>0.7</v>
      </c>
      <c r="H18">
        <v>0.6</v>
      </c>
      <c r="I18">
        <v>0.6</v>
      </c>
    </row>
    <row r="19" spans="1:9" x14ac:dyDescent="0.25">
      <c r="A19">
        <v>17</v>
      </c>
      <c r="B19">
        <v>0.7</v>
      </c>
      <c r="C19">
        <v>0.4</v>
      </c>
      <c r="D19">
        <v>0.4</v>
      </c>
      <c r="E19">
        <v>0.4</v>
      </c>
      <c r="F19">
        <v>0.6</v>
      </c>
      <c r="G19">
        <v>0.5</v>
      </c>
      <c r="H19">
        <v>0.5</v>
      </c>
      <c r="I19">
        <v>1.2</v>
      </c>
    </row>
    <row r="20" spans="1:9" x14ac:dyDescent="0.25">
      <c r="A20">
        <v>18</v>
      </c>
      <c r="B20">
        <v>0.4</v>
      </c>
      <c r="C20">
        <v>0.5</v>
      </c>
      <c r="D20">
        <v>0.5</v>
      </c>
      <c r="E20">
        <v>0.4</v>
      </c>
      <c r="F20">
        <v>1</v>
      </c>
      <c r="G20">
        <v>0.7</v>
      </c>
      <c r="H20">
        <v>0.5</v>
      </c>
      <c r="I20">
        <v>0.7</v>
      </c>
    </row>
    <row r="21" spans="1:9" x14ac:dyDescent="0.25">
      <c r="A21">
        <v>19</v>
      </c>
      <c r="B21">
        <v>0.5</v>
      </c>
      <c r="C21">
        <v>0.4</v>
      </c>
      <c r="D21">
        <v>0.4</v>
      </c>
      <c r="E21">
        <v>0.4</v>
      </c>
      <c r="F21">
        <v>1.1000000000000001</v>
      </c>
      <c r="G21">
        <v>0.7</v>
      </c>
      <c r="H21">
        <v>0.6</v>
      </c>
      <c r="I21">
        <v>0.7</v>
      </c>
    </row>
    <row r="22" spans="1:9" x14ac:dyDescent="0.25">
      <c r="A22">
        <v>20</v>
      </c>
      <c r="B22">
        <v>0.5</v>
      </c>
      <c r="C22">
        <v>0.4</v>
      </c>
      <c r="D22">
        <v>0.5</v>
      </c>
      <c r="E22">
        <v>0.4</v>
      </c>
      <c r="F22">
        <v>0.7</v>
      </c>
      <c r="G22">
        <v>0.5</v>
      </c>
      <c r="H22">
        <v>0.5</v>
      </c>
      <c r="I22">
        <v>1</v>
      </c>
    </row>
    <row r="23" spans="1:9" x14ac:dyDescent="0.25">
      <c r="A23">
        <v>21</v>
      </c>
      <c r="B23">
        <v>0.6</v>
      </c>
      <c r="C23">
        <v>0.5</v>
      </c>
      <c r="D23">
        <v>0.2</v>
      </c>
      <c r="E23">
        <v>0.2</v>
      </c>
      <c r="F23">
        <v>1.1000000000000001</v>
      </c>
      <c r="G23">
        <v>0.7</v>
      </c>
      <c r="H23">
        <v>0.6</v>
      </c>
      <c r="I23">
        <v>1</v>
      </c>
    </row>
    <row r="24" spans="1:9" x14ac:dyDescent="0.25">
      <c r="A24">
        <v>22</v>
      </c>
      <c r="B24">
        <v>0.6</v>
      </c>
      <c r="C24">
        <v>0.1</v>
      </c>
      <c r="D24">
        <v>0.4</v>
      </c>
      <c r="E24">
        <v>0.5</v>
      </c>
      <c r="F24">
        <v>0.9</v>
      </c>
      <c r="G24">
        <v>0.6</v>
      </c>
      <c r="H24">
        <v>0.5</v>
      </c>
      <c r="I24">
        <v>1</v>
      </c>
    </row>
    <row r="25" spans="1:9" x14ac:dyDescent="0.25">
      <c r="A25">
        <v>23</v>
      </c>
      <c r="B25">
        <v>0.4</v>
      </c>
      <c r="C25">
        <v>0.2</v>
      </c>
      <c r="D25">
        <v>0.6</v>
      </c>
      <c r="E25">
        <v>0.4</v>
      </c>
      <c r="F25">
        <v>0.7</v>
      </c>
      <c r="G25">
        <v>0.7</v>
      </c>
      <c r="H25">
        <v>0.5</v>
      </c>
      <c r="I25">
        <v>0.7</v>
      </c>
    </row>
    <row r="26" spans="1:9" x14ac:dyDescent="0.25">
      <c r="A26">
        <v>24</v>
      </c>
      <c r="B26">
        <v>0.6</v>
      </c>
      <c r="C26">
        <v>0.6</v>
      </c>
      <c r="D26">
        <v>0.5</v>
      </c>
      <c r="E26">
        <v>0.1</v>
      </c>
      <c r="F26">
        <v>0.7</v>
      </c>
      <c r="G26">
        <v>0.7</v>
      </c>
      <c r="H26">
        <v>0.7</v>
      </c>
      <c r="I26">
        <v>1.2</v>
      </c>
    </row>
    <row r="27" spans="1:9" x14ac:dyDescent="0.25">
      <c r="A27">
        <v>25</v>
      </c>
      <c r="B27">
        <v>0.4</v>
      </c>
      <c r="C27">
        <v>0.4</v>
      </c>
      <c r="D27">
        <v>0.6</v>
      </c>
      <c r="E27">
        <v>0.4</v>
      </c>
      <c r="F27">
        <v>0.7</v>
      </c>
      <c r="G27">
        <v>0.6</v>
      </c>
      <c r="H27">
        <v>0.5</v>
      </c>
      <c r="I27">
        <v>0.7</v>
      </c>
    </row>
    <row r="28" spans="1:9" x14ac:dyDescent="0.25">
      <c r="A28">
        <v>26</v>
      </c>
      <c r="B28">
        <v>0.7</v>
      </c>
      <c r="C28">
        <v>0.5</v>
      </c>
      <c r="D28">
        <v>0.6</v>
      </c>
      <c r="E28">
        <v>0.2</v>
      </c>
      <c r="F28">
        <v>1</v>
      </c>
      <c r="G28">
        <v>0.9</v>
      </c>
      <c r="H28">
        <v>0.7</v>
      </c>
      <c r="I28">
        <v>0.7</v>
      </c>
    </row>
    <row r="29" spans="1:9" x14ac:dyDescent="0.25">
      <c r="A29">
        <v>27</v>
      </c>
      <c r="B29">
        <v>0.5</v>
      </c>
      <c r="C29">
        <v>0.4</v>
      </c>
      <c r="D29">
        <v>0.6</v>
      </c>
      <c r="E29">
        <v>0.4</v>
      </c>
      <c r="F29">
        <v>0.9</v>
      </c>
      <c r="G29">
        <v>0.6</v>
      </c>
      <c r="H29">
        <v>0.4</v>
      </c>
      <c r="I29">
        <v>1</v>
      </c>
    </row>
    <row r="30" spans="1:9" x14ac:dyDescent="0.25">
      <c r="A30">
        <v>28</v>
      </c>
      <c r="B30">
        <v>0.4</v>
      </c>
      <c r="C30">
        <v>0.1</v>
      </c>
      <c r="D30">
        <v>0.6</v>
      </c>
      <c r="E30">
        <v>0.5</v>
      </c>
      <c r="F30">
        <v>0.9</v>
      </c>
      <c r="G30">
        <v>0.7</v>
      </c>
      <c r="H30">
        <v>0.5</v>
      </c>
      <c r="I30">
        <v>0.7</v>
      </c>
    </row>
    <row r="31" spans="1:9" x14ac:dyDescent="0.25">
      <c r="A31">
        <v>29</v>
      </c>
      <c r="B31">
        <v>0.6</v>
      </c>
      <c r="C31">
        <v>0.5</v>
      </c>
      <c r="D31">
        <v>0.5</v>
      </c>
      <c r="E31">
        <v>0.2</v>
      </c>
      <c r="F31">
        <v>0.6</v>
      </c>
      <c r="G31">
        <v>0.6</v>
      </c>
      <c r="H31">
        <v>0.7</v>
      </c>
      <c r="I31">
        <v>1</v>
      </c>
    </row>
    <row r="32" spans="1:9" x14ac:dyDescent="0.25">
      <c r="A32">
        <v>30</v>
      </c>
      <c r="B32">
        <v>0.5</v>
      </c>
      <c r="C32">
        <v>0.4</v>
      </c>
      <c r="D32">
        <v>0.6</v>
      </c>
      <c r="E32">
        <v>0.4</v>
      </c>
      <c r="F32">
        <v>0.9</v>
      </c>
      <c r="G32">
        <v>0.6</v>
      </c>
      <c r="H32">
        <v>0.5</v>
      </c>
      <c r="I32">
        <v>0.9</v>
      </c>
    </row>
    <row r="33" spans="1:9" x14ac:dyDescent="0.25">
      <c r="A33">
        <v>31</v>
      </c>
      <c r="B33">
        <v>0.6</v>
      </c>
      <c r="C33">
        <v>0.5</v>
      </c>
      <c r="D33">
        <v>0.4</v>
      </c>
      <c r="E33">
        <v>0.2</v>
      </c>
      <c r="F33">
        <v>1.1000000000000001</v>
      </c>
      <c r="G33">
        <v>0.7</v>
      </c>
      <c r="H33">
        <v>0.6</v>
      </c>
      <c r="I33">
        <v>1</v>
      </c>
    </row>
    <row r="34" spans="1:9" x14ac:dyDescent="0.25">
      <c r="A34">
        <v>32</v>
      </c>
      <c r="B34">
        <v>0.5</v>
      </c>
      <c r="C34">
        <v>0.4</v>
      </c>
      <c r="D34">
        <v>0.6</v>
      </c>
      <c r="E34">
        <v>0.2</v>
      </c>
      <c r="F34">
        <v>0.6</v>
      </c>
      <c r="G34">
        <v>0.7</v>
      </c>
      <c r="H34">
        <v>0.6</v>
      </c>
      <c r="I34">
        <v>1.2</v>
      </c>
    </row>
    <row r="35" spans="1:9" x14ac:dyDescent="0.25">
      <c r="A35">
        <v>33</v>
      </c>
      <c r="B35">
        <v>0.5</v>
      </c>
      <c r="C35">
        <v>0.4</v>
      </c>
      <c r="D35">
        <v>0.6</v>
      </c>
      <c r="E35">
        <v>0.4</v>
      </c>
      <c r="F35">
        <v>0.9</v>
      </c>
      <c r="G35">
        <v>0.6</v>
      </c>
      <c r="H35">
        <v>0.6</v>
      </c>
      <c r="I35">
        <v>0.6</v>
      </c>
    </row>
    <row r="36" spans="1:9" x14ac:dyDescent="0.25">
      <c r="A36">
        <v>34</v>
      </c>
      <c r="B36">
        <v>0.6</v>
      </c>
      <c r="C36">
        <v>0.4</v>
      </c>
      <c r="D36">
        <v>0.2</v>
      </c>
      <c r="E36">
        <v>0.2</v>
      </c>
      <c r="F36">
        <v>1</v>
      </c>
      <c r="G36">
        <v>0.7</v>
      </c>
      <c r="H36">
        <v>0.7</v>
      </c>
      <c r="I36">
        <v>1.3</v>
      </c>
    </row>
    <row r="37" spans="1:9" x14ac:dyDescent="0.25">
      <c r="A37">
        <v>35</v>
      </c>
      <c r="B37">
        <v>0.6</v>
      </c>
      <c r="C37">
        <v>0.5</v>
      </c>
      <c r="D37">
        <v>0.1</v>
      </c>
      <c r="E37">
        <v>0.2</v>
      </c>
      <c r="F37">
        <v>1.1000000000000001</v>
      </c>
      <c r="G37">
        <v>0.7</v>
      </c>
      <c r="H37">
        <v>0.6</v>
      </c>
      <c r="I37">
        <v>0.9</v>
      </c>
    </row>
    <row r="38" spans="1:9" x14ac:dyDescent="0.25">
      <c r="A38">
        <v>36</v>
      </c>
      <c r="B38">
        <v>0.6</v>
      </c>
      <c r="C38">
        <v>0.6</v>
      </c>
      <c r="D38">
        <v>0.6</v>
      </c>
      <c r="E38">
        <v>0.2</v>
      </c>
      <c r="F38">
        <v>0.9</v>
      </c>
      <c r="G38">
        <v>0.9</v>
      </c>
      <c r="H38">
        <v>0.7</v>
      </c>
      <c r="I38">
        <v>1</v>
      </c>
    </row>
    <row r="39" spans="1:9" x14ac:dyDescent="0.25">
      <c r="A39">
        <v>37</v>
      </c>
      <c r="B39">
        <v>0.5</v>
      </c>
      <c r="C39">
        <v>0.5</v>
      </c>
      <c r="D39">
        <v>0.6</v>
      </c>
      <c r="E39">
        <v>0.4</v>
      </c>
      <c r="F39">
        <v>0.7</v>
      </c>
      <c r="G39">
        <v>0.6</v>
      </c>
      <c r="H39">
        <v>0.5</v>
      </c>
      <c r="I39">
        <v>1</v>
      </c>
    </row>
    <row r="40" spans="1:9" x14ac:dyDescent="0.25">
      <c r="A40">
        <v>38</v>
      </c>
      <c r="B40">
        <v>0.6</v>
      </c>
      <c r="C40">
        <v>0.4</v>
      </c>
      <c r="D40">
        <v>0.5</v>
      </c>
      <c r="E40">
        <v>0.2</v>
      </c>
      <c r="F40">
        <v>0.9</v>
      </c>
      <c r="G40">
        <v>0.6</v>
      </c>
      <c r="H40">
        <v>0.6</v>
      </c>
      <c r="I40">
        <v>1.3</v>
      </c>
    </row>
    <row r="41" spans="1:9" x14ac:dyDescent="0.25">
      <c r="A41">
        <v>39</v>
      </c>
      <c r="B41">
        <v>0.5</v>
      </c>
      <c r="C41">
        <v>0.6</v>
      </c>
      <c r="D41">
        <v>0.7</v>
      </c>
      <c r="E41">
        <v>0.5</v>
      </c>
      <c r="F41">
        <v>1.1000000000000001</v>
      </c>
      <c r="G41">
        <v>0.5</v>
      </c>
      <c r="H41">
        <v>0.6</v>
      </c>
      <c r="I41">
        <v>0.7</v>
      </c>
    </row>
    <row r="42" spans="1:9" x14ac:dyDescent="0.25">
      <c r="A42">
        <v>40</v>
      </c>
      <c r="B42">
        <v>0.5</v>
      </c>
      <c r="C42">
        <v>0.5</v>
      </c>
      <c r="D42">
        <v>0.4</v>
      </c>
      <c r="E42">
        <v>0.5</v>
      </c>
      <c r="F42">
        <v>1</v>
      </c>
      <c r="G42">
        <v>0.6</v>
      </c>
      <c r="H42">
        <v>0.4</v>
      </c>
      <c r="I42">
        <v>1.1000000000000001</v>
      </c>
    </row>
    <row r="43" spans="1:9" x14ac:dyDescent="0.25">
      <c r="A43">
        <v>41</v>
      </c>
      <c r="B43">
        <v>0.4</v>
      </c>
      <c r="C43">
        <v>0.4</v>
      </c>
      <c r="D43">
        <v>0.6</v>
      </c>
      <c r="E43">
        <v>0.4</v>
      </c>
      <c r="F43">
        <v>1</v>
      </c>
      <c r="G43">
        <v>0.6</v>
      </c>
      <c r="H43">
        <v>0.5</v>
      </c>
      <c r="I43">
        <v>1</v>
      </c>
    </row>
    <row r="44" spans="1:9" x14ac:dyDescent="0.25">
      <c r="A44">
        <v>42</v>
      </c>
      <c r="B44">
        <v>0.6</v>
      </c>
      <c r="C44">
        <v>0.5</v>
      </c>
      <c r="D44">
        <v>0.5</v>
      </c>
      <c r="E44">
        <v>0.2</v>
      </c>
      <c r="F44">
        <v>0.9</v>
      </c>
      <c r="G44">
        <v>0.9</v>
      </c>
      <c r="H44">
        <v>0.7</v>
      </c>
      <c r="I44">
        <v>1</v>
      </c>
    </row>
    <row r="45" spans="1:9" x14ac:dyDescent="0.25">
      <c r="A45">
        <v>43</v>
      </c>
      <c r="B45">
        <v>0.5</v>
      </c>
      <c r="C45">
        <v>0.2</v>
      </c>
      <c r="D45">
        <v>0.6</v>
      </c>
      <c r="E45">
        <v>0.4</v>
      </c>
      <c r="F45">
        <v>0.9</v>
      </c>
      <c r="G45">
        <v>0.7</v>
      </c>
      <c r="H45">
        <v>0.5</v>
      </c>
      <c r="I45">
        <v>0.7</v>
      </c>
    </row>
    <row r="46" spans="1:9" x14ac:dyDescent="0.25">
      <c r="A46">
        <v>44</v>
      </c>
      <c r="B46">
        <v>0.5</v>
      </c>
      <c r="C46">
        <v>0.5</v>
      </c>
      <c r="D46">
        <v>0.6</v>
      </c>
      <c r="E46">
        <v>0.5</v>
      </c>
      <c r="F46">
        <v>0.7</v>
      </c>
      <c r="G46">
        <v>0.5</v>
      </c>
      <c r="H46">
        <v>0.6</v>
      </c>
      <c r="I46">
        <v>1</v>
      </c>
    </row>
    <row r="47" spans="1:9" x14ac:dyDescent="0.25">
      <c r="A47">
        <v>45</v>
      </c>
      <c r="B47">
        <v>0.6</v>
      </c>
      <c r="C47">
        <v>0.1</v>
      </c>
      <c r="D47">
        <v>0.4</v>
      </c>
      <c r="E47">
        <v>0.4</v>
      </c>
      <c r="F47">
        <v>0.9</v>
      </c>
      <c r="G47">
        <v>0.9</v>
      </c>
      <c r="H47">
        <v>0.5</v>
      </c>
      <c r="I47">
        <v>1.1000000000000001</v>
      </c>
    </row>
    <row r="48" spans="1:9" x14ac:dyDescent="0.25">
      <c r="A48">
        <v>46</v>
      </c>
      <c r="B48">
        <v>0.6</v>
      </c>
      <c r="C48">
        <v>0.6</v>
      </c>
      <c r="D48">
        <v>0.2</v>
      </c>
      <c r="E48">
        <v>0.1</v>
      </c>
      <c r="F48">
        <v>1.1000000000000001</v>
      </c>
      <c r="G48">
        <v>0.9</v>
      </c>
      <c r="H48">
        <v>0.7</v>
      </c>
      <c r="I48">
        <v>0.9</v>
      </c>
    </row>
    <row r="49" spans="1:10" x14ac:dyDescent="0.25">
      <c r="A49">
        <v>47</v>
      </c>
      <c r="B49">
        <v>0.6</v>
      </c>
      <c r="C49">
        <v>0.4</v>
      </c>
      <c r="D49">
        <v>0.5</v>
      </c>
      <c r="E49">
        <v>0.4</v>
      </c>
      <c r="F49">
        <v>1.1000000000000001</v>
      </c>
      <c r="G49">
        <v>0.9</v>
      </c>
      <c r="H49">
        <v>0.6</v>
      </c>
      <c r="I49">
        <v>0.7</v>
      </c>
    </row>
    <row r="50" spans="1:10" x14ac:dyDescent="0.25">
      <c r="A50">
        <v>48</v>
      </c>
      <c r="B50">
        <v>0.4</v>
      </c>
      <c r="C50">
        <v>0.4</v>
      </c>
      <c r="D50">
        <v>0.6</v>
      </c>
      <c r="E50">
        <v>0.4</v>
      </c>
      <c r="F50">
        <v>0.7</v>
      </c>
      <c r="G50">
        <v>0.5</v>
      </c>
      <c r="H50">
        <v>0.5</v>
      </c>
      <c r="I50">
        <v>1.1000000000000001</v>
      </c>
    </row>
    <row r="51" spans="1:10" x14ac:dyDescent="0.25">
      <c r="A51">
        <v>49</v>
      </c>
      <c r="B51">
        <v>0.7</v>
      </c>
      <c r="C51">
        <v>0.5</v>
      </c>
      <c r="D51">
        <v>0.4</v>
      </c>
      <c r="E51">
        <v>0.2</v>
      </c>
      <c r="F51">
        <v>1</v>
      </c>
      <c r="G51">
        <v>0.7</v>
      </c>
      <c r="H51">
        <v>0.7</v>
      </c>
      <c r="I51">
        <v>0.7</v>
      </c>
    </row>
    <row r="52" spans="1:10" x14ac:dyDescent="0.25">
      <c r="A52">
        <v>50</v>
      </c>
      <c r="B52">
        <v>0.5</v>
      </c>
      <c r="C52">
        <v>0.5</v>
      </c>
      <c r="D52">
        <v>0.4</v>
      </c>
      <c r="E52">
        <v>0.2</v>
      </c>
      <c r="F52">
        <v>0.9</v>
      </c>
      <c r="G52">
        <v>0.7</v>
      </c>
      <c r="H52">
        <v>0.6</v>
      </c>
      <c r="I52">
        <v>1.1000000000000001</v>
      </c>
    </row>
    <row r="53" spans="1:10" x14ac:dyDescent="0.25">
      <c r="A53" t="s">
        <v>19</v>
      </c>
      <c r="B53">
        <f>AVERAGE(B3:B52)</f>
        <v>0.54800000000000015</v>
      </c>
      <c r="C53">
        <f t="shared" ref="C53:I53" si="0">AVERAGE(C3:C52)</f>
        <v>0.40600000000000003</v>
      </c>
      <c r="D53">
        <f t="shared" si="0"/>
        <v>0.48599999999999999</v>
      </c>
      <c r="E53">
        <f t="shared" si="0"/>
        <v>0.316</v>
      </c>
      <c r="F53">
        <f t="shared" si="0"/>
        <v>0.878</v>
      </c>
      <c r="G53">
        <f t="shared" si="0"/>
        <v>0.67199999999999993</v>
      </c>
      <c r="H53">
        <f t="shared" si="0"/>
        <v>0.58200000000000007</v>
      </c>
      <c r="I53">
        <f t="shared" si="0"/>
        <v>0.90600000000000014</v>
      </c>
      <c r="J53">
        <f>AVERAGE(B53:I53)</f>
        <v>0.59925000000000006</v>
      </c>
    </row>
    <row r="54" spans="1:10" x14ac:dyDescent="0.25">
      <c r="A54" t="s">
        <v>20</v>
      </c>
      <c r="B54">
        <f>MEDIAN(B3:B52)</f>
        <v>0.6</v>
      </c>
      <c r="C54">
        <f t="shared" ref="C54:I54" si="1">MEDIAN(C3:C52)</f>
        <v>0.4</v>
      </c>
      <c r="D54">
        <f t="shared" si="1"/>
        <v>0.5</v>
      </c>
      <c r="E54">
        <f t="shared" si="1"/>
        <v>0.4</v>
      </c>
      <c r="F54">
        <f t="shared" si="1"/>
        <v>0.9</v>
      </c>
      <c r="G54">
        <f t="shared" si="1"/>
        <v>0.7</v>
      </c>
      <c r="H54">
        <f t="shared" si="1"/>
        <v>0.6</v>
      </c>
      <c r="I54">
        <f t="shared" si="1"/>
        <v>1</v>
      </c>
      <c r="J54">
        <f>MEDIAN(B54:I54)</f>
        <v>0.6</v>
      </c>
    </row>
    <row r="55" spans="1:10" x14ac:dyDescent="0.25">
      <c r="A55" t="s">
        <v>21</v>
      </c>
      <c r="B55">
        <f>_xlfn.VAR.P(B3:B52)</f>
        <v>9.2959999999997316E-3</v>
      </c>
      <c r="C55">
        <f t="shared" ref="C55:I55" si="2">_xlfn.VAR.P(C3:C52)</f>
        <v>2.3764000000000011E-2</v>
      </c>
      <c r="D55">
        <f t="shared" si="2"/>
        <v>2.0803999999999906E-2</v>
      </c>
      <c r="E55">
        <f t="shared" si="2"/>
        <v>1.6944000000000063E-2</v>
      </c>
      <c r="F55">
        <f t="shared" si="2"/>
        <v>2.7316000000000167E-2</v>
      </c>
      <c r="G55">
        <f t="shared" si="2"/>
        <v>1.3215999999999894E-2</v>
      </c>
      <c r="H55">
        <f t="shared" si="2"/>
        <v>7.8759999999999317E-3</v>
      </c>
      <c r="I55">
        <f t="shared" si="2"/>
        <v>3.9763999999999945E-2</v>
      </c>
      <c r="J55">
        <f>_xlfn.VAR.P(B55:I55)</f>
        <v>9.696904975000102E-5</v>
      </c>
    </row>
    <row r="56" spans="1:10" x14ac:dyDescent="0.25">
      <c r="A56" t="s">
        <v>22</v>
      </c>
      <c r="B56">
        <f>MIN(B3:B52)</f>
        <v>0.2</v>
      </c>
      <c r="C56">
        <f t="shared" ref="C56:I56" si="3">MIN(C3:C52)</f>
        <v>0.1</v>
      </c>
      <c r="D56">
        <f t="shared" si="3"/>
        <v>0.1</v>
      </c>
      <c r="E56">
        <f t="shared" si="3"/>
        <v>0.1</v>
      </c>
      <c r="F56">
        <f t="shared" si="3"/>
        <v>0.6</v>
      </c>
      <c r="G56">
        <f t="shared" si="3"/>
        <v>0.5</v>
      </c>
      <c r="H56">
        <f t="shared" si="3"/>
        <v>0.4</v>
      </c>
      <c r="I56">
        <f t="shared" si="3"/>
        <v>0.6</v>
      </c>
      <c r="J56">
        <f>MIN(B56:I56)</f>
        <v>0.1</v>
      </c>
    </row>
    <row r="57" spans="1:10" x14ac:dyDescent="0.25">
      <c r="A57" t="s">
        <v>23</v>
      </c>
      <c r="B57">
        <f>MAX(B3:B52)</f>
        <v>0.7</v>
      </c>
      <c r="C57">
        <f t="shared" ref="C57:I57" si="4">MAX(C3:C52)</f>
        <v>0.7</v>
      </c>
      <c r="D57">
        <f t="shared" si="4"/>
        <v>0.7</v>
      </c>
      <c r="E57">
        <f t="shared" si="4"/>
        <v>0.5</v>
      </c>
      <c r="F57">
        <f t="shared" si="4"/>
        <v>1.1000000000000001</v>
      </c>
      <c r="G57">
        <f t="shared" si="4"/>
        <v>0.9</v>
      </c>
      <c r="H57">
        <f t="shared" si="4"/>
        <v>0.7</v>
      </c>
      <c r="I57">
        <f t="shared" si="4"/>
        <v>1.3</v>
      </c>
      <c r="J57">
        <f>MAX(B57:I57)</f>
        <v>1.3</v>
      </c>
    </row>
    <row r="58" spans="1:10" x14ac:dyDescent="0.25">
      <c r="A58" t="s">
        <v>4</v>
      </c>
      <c r="B58">
        <f>_xlfn.STDEV.P(B3:B52)</f>
        <v>9.64157663455502E-2</v>
      </c>
      <c r="C58">
        <f t="shared" ref="C58:I58" si="5">_xlfn.STDEV.P(C3:C52)</f>
        <v>0.15415576538034512</v>
      </c>
      <c r="D58">
        <f t="shared" si="5"/>
        <v>0.14423591785682202</v>
      </c>
      <c r="E58">
        <f t="shared" si="5"/>
        <v>0.13016912076218409</v>
      </c>
      <c r="F58">
        <f t="shared" si="5"/>
        <v>0.16527552752903307</v>
      </c>
      <c r="G58">
        <f t="shared" si="5"/>
        <v>0.11496086290559886</v>
      </c>
      <c r="H58">
        <f t="shared" si="5"/>
        <v>8.8746830929334775E-2</v>
      </c>
      <c r="I58">
        <f t="shared" si="5"/>
        <v>0.1994091271732564</v>
      </c>
      <c r="J58">
        <f>_xlfn.STDEV.P(B58:I58)</f>
        <v>3.4547161429733332E-2</v>
      </c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201</v>
      </c>
      <c r="D2">
        <v>143</v>
      </c>
      <c r="E2">
        <v>235</v>
      </c>
      <c r="F2">
        <v>153</v>
      </c>
      <c r="G2">
        <v>249</v>
      </c>
      <c r="H2">
        <v>179</v>
      </c>
      <c r="I2">
        <v>307</v>
      </c>
    </row>
    <row r="3" spans="1:9" x14ac:dyDescent="0.25">
      <c r="A3">
        <v>1</v>
      </c>
      <c r="B3">
        <v>22</v>
      </c>
      <c r="C3">
        <v>20</v>
      </c>
      <c r="D3">
        <v>20.6</v>
      </c>
      <c r="E3">
        <v>20.399999999999999</v>
      </c>
      <c r="F3">
        <v>19.899999999999999</v>
      </c>
      <c r="G3">
        <v>21</v>
      </c>
      <c r="H3">
        <v>20.3</v>
      </c>
      <c r="I3">
        <v>19.399999999999999</v>
      </c>
    </row>
    <row r="4" spans="1:9" x14ac:dyDescent="0.25">
      <c r="A4">
        <v>2</v>
      </c>
      <c r="B4">
        <v>22</v>
      </c>
      <c r="C4">
        <v>19.899999999999999</v>
      </c>
      <c r="D4">
        <v>20.399999999999999</v>
      </c>
      <c r="E4">
        <v>20.5</v>
      </c>
      <c r="F4">
        <v>20.3</v>
      </c>
      <c r="G4">
        <v>21.1</v>
      </c>
      <c r="H4">
        <v>20.3</v>
      </c>
      <c r="I4">
        <v>19.399999999999999</v>
      </c>
    </row>
    <row r="5" spans="1:9" x14ac:dyDescent="0.25">
      <c r="A5">
        <v>3</v>
      </c>
      <c r="B5">
        <v>21.9</v>
      </c>
      <c r="C5">
        <v>20</v>
      </c>
      <c r="D5">
        <v>20.6</v>
      </c>
      <c r="E5">
        <v>20.5</v>
      </c>
      <c r="F5">
        <v>20.100000000000001</v>
      </c>
      <c r="G5">
        <v>20.8</v>
      </c>
      <c r="H5">
        <v>20.100000000000001</v>
      </c>
      <c r="I5">
        <v>19.3</v>
      </c>
    </row>
    <row r="6" spans="1:9" x14ac:dyDescent="0.25">
      <c r="A6">
        <v>4</v>
      </c>
      <c r="B6">
        <v>21.7</v>
      </c>
      <c r="C6">
        <v>19.899999999999999</v>
      </c>
      <c r="D6">
        <v>20.5</v>
      </c>
      <c r="E6">
        <v>20.6</v>
      </c>
      <c r="F6">
        <v>20.399999999999999</v>
      </c>
      <c r="G6">
        <v>21.1</v>
      </c>
      <c r="H6">
        <v>20</v>
      </c>
      <c r="I6">
        <v>19.3</v>
      </c>
    </row>
    <row r="7" spans="1:9" x14ac:dyDescent="0.25">
      <c r="A7">
        <v>5</v>
      </c>
      <c r="B7">
        <v>22</v>
      </c>
      <c r="C7">
        <v>20</v>
      </c>
      <c r="D7">
        <v>20.3</v>
      </c>
      <c r="E7">
        <v>20.399999999999999</v>
      </c>
      <c r="F7">
        <v>20.399999999999999</v>
      </c>
      <c r="G7">
        <v>21.1</v>
      </c>
      <c r="H7">
        <v>20.3</v>
      </c>
      <c r="I7">
        <v>19.2</v>
      </c>
    </row>
    <row r="8" spans="1:9" x14ac:dyDescent="0.25">
      <c r="A8">
        <v>6</v>
      </c>
      <c r="B8">
        <v>21.9</v>
      </c>
      <c r="C8">
        <v>19.8</v>
      </c>
      <c r="D8">
        <v>20.399999999999999</v>
      </c>
      <c r="E8">
        <v>20.399999999999999</v>
      </c>
      <c r="F8">
        <v>20.100000000000001</v>
      </c>
      <c r="G8">
        <v>21.1</v>
      </c>
      <c r="H8">
        <v>20.3</v>
      </c>
      <c r="I8">
        <v>19.3</v>
      </c>
    </row>
    <row r="9" spans="1:9" x14ac:dyDescent="0.25">
      <c r="A9">
        <v>7</v>
      </c>
      <c r="B9">
        <v>22.1</v>
      </c>
      <c r="C9">
        <v>19.5</v>
      </c>
      <c r="D9">
        <v>20.5</v>
      </c>
      <c r="E9">
        <v>20.5</v>
      </c>
      <c r="F9">
        <v>20.3</v>
      </c>
      <c r="G9">
        <v>21.1</v>
      </c>
      <c r="H9">
        <v>20</v>
      </c>
      <c r="I9">
        <v>19</v>
      </c>
    </row>
    <row r="10" spans="1:9" x14ac:dyDescent="0.25">
      <c r="A10">
        <v>8</v>
      </c>
      <c r="B10">
        <v>22</v>
      </c>
      <c r="C10">
        <v>19.899999999999999</v>
      </c>
      <c r="D10">
        <v>20.3</v>
      </c>
      <c r="E10">
        <v>20.5</v>
      </c>
      <c r="F10">
        <v>20.3</v>
      </c>
      <c r="G10">
        <v>21.1</v>
      </c>
      <c r="H10">
        <v>20.100000000000001</v>
      </c>
      <c r="I10">
        <v>19.2</v>
      </c>
    </row>
    <row r="11" spans="1:9" x14ac:dyDescent="0.25">
      <c r="A11">
        <v>9</v>
      </c>
      <c r="B11">
        <v>21.9</v>
      </c>
      <c r="C11">
        <v>20.100000000000001</v>
      </c>
      <c r="D11">
        <v>20.5</v>
      </c>
      <c r="E11">
        <v>20.5</v>
      </c>
      <c r="F11">
        <v>20.3</v>
      </c>
      <c r="G11">
        <v>21</v>
      </c>
      <c r="H11">
        <v>20.3</v>
      </c>
      <c r="I11">
        <v>19.2</v>
      </c>
    </row>
    <row r="12" spans="1:9" x14ac:dyDescent="0.25">
      <c r="A12">
        <v>10</v>
      </c>
      <c r="B12">
        <v>21.9</v>
      </c>
      <c r="C12">
        <v>19.899999999999999</v>
      </c>
      <c r="D12">
        <v>20.5</v>
      </c>
      <c r="E12">
        <v>20.6</v>
      </c>
      <c r="F12">
        <v>20.3</v>
      </c>
      <c r="G12">
        <v>21</v>
      </c>
      <c r="H12">
        <v>20</v>
      </c>
      <c r="I12">
        <v>19</v>
      </c>
    </row>
    <row r="13" spans="1:9" x14ac:dyDescent="0.25">
      <c r="A13">
        <v>11</v>
      </c>
      <c r="B13">
        <v>22</v>
      </c>
      <c r="C13">
        <v>20.100000000000001</v>
      </c>
      <c r="D13">
        <v>20.399999999999999</v>
      </c>
      <c r="E13">
        <v>20.5</v>
      </c>
      <c r="F13">
        <v>20.3</v>
      </c>
      <c r="G13">
        <v>20.9</v>
      </c>
      <c r="H13">
        <v>20.100000000000001</v>
      </c>
      <c r="I13">
        <v>19.3</v>
      </c>
    </row>
    <row r="14" spans="1:9" x14ac:dyDescent="0.25">
      <c r="A14">
        <v>12</v>
      </c>
      <c r="B14">
        <v>22.2</v>
      </c>
      <c r="C14">
        <v>19.5</v>
      </c>
      <c r="D14">
        <v>20.3</v>
      </c>
      <c r="E14">
        <v>20.6</v>
      </c>
      <c r="F14">
        <v>20.3</v>
      </c>
      <c r="G14">
        <v>21.1</v>
      </c>
      <c r="H14">
        <v>20.100000000000001</v>
      </c>
      <c r="I14">
        <v>19.2</v>
      </c>
    </row>
    <row r="15" spans="1:9" x14ac:dyDescent="0.25">
      <c r="A15">
        <v>13</v>
      </c>
      <c r="B15">
        <v>22</v>
      </c>
      <c r="C15">
        <v>19.899999999999999</v>
      </c>
      <c r="D15">
        <v>20.5</v>
      </c>
      <c r="E15">
        <v>20.6</v>
      </c>
      <c r="F15">
        <v>20.100000000000001</v>
      </c>
      <c r="G15">
        <v>20.8</v>
      </c>
      <c r="H15">
        <v>20.100000000000001</v>
      </c>
      <c r="I15">
        <v>19.2</v>
      </c>
    </row>
    <row r="16" spans="1:9" x14ac:dyDescent="0.25">
      <c r="A16">
        <v>14</v>
      </c>
      <c r="B16">
        <v>22</v>
      </c>
      <c r="C16">
        <v>19.899999999999999</v>
      </c>
      <c r="D16">
        <v>20.5</v>
      </c>
      <c r="E16">
        <v>20.399999999999999</v>
      </c>
      <c r="F16">
        <v>20.100000000000001</v>
      </c>
      <c r="G16">
        <v>21</v>
      </c>
      <c r="H16">
        <v>20.100000000000001</v>
      </c>
      <c r="I16">
        <v>19.3</v>
      </c>
    </row>
    <row r="17" spans="1:9" x14ac:dyDescent="0.25">
      <c r="A17">
        <v>15</v>
      </c>
      <c r="B17">
        <v>22</v>
      </c>
      <c r="C17">
        <v>20</v>
      </c>
      <c r="D17">
        <v>20.5</v>
      </c>
      <c r="E17">
        <v>20.5</v>
      </c>
      <c r="F17">
        <v>20</v>
      </c>
      <c r="G17">
        <v>20.9</v>
      </c>
      <c r="H17">
        <v>20.100000000000001</v>
      </c>
      <c r="I17">
        <v>19.3</v>
      </c>
    </row>
    <row r="18" spans="1:9" x14ac:dyDescent="0.25">
      <c r="A18">
        <v>16</v>
      </c>
      <c r="B18">
        <v>21.9</v>
      </c>
      <c r="C18">
        <v>19.8</v>
      </c>
      <c r="D18">
        <v>20.399999999999999</v>
      </c>
      <c r="E18">
        <v>20.6</v>
      </c>
      <c r="F18">
        <v>20.100000000000001</v>
      </c>
      <c r="G18">
        <v>20.8</v>
      </c>
      <c r="H18">
        <v>20.100000000000001</v>
      </c>
      <c r="I18">
        <v>19</v>
      </c>
    </row>
    <row r="19" spans="1:9" x14ac:dyDescent="0.25">
      <c r="A19">
        <v>17</v>
      </c>
      <c r="B19">
        <v>21.7</v>
      </c>
      <c r="C19">
        <v>19.8</v>
      </c>
      <c r="D19">
        <v>20.5</v>
      </c>
      <c r="E19">
        <v>20.6</v>
      </c>
      <c r="F19">
        <v>20.100000000000001</v>
      </c>
      <c r="G19">
        <v>20.9</v>
      </c>
      <c r="H19">
        <v>20</v>
      </c>
      <c r="I19">
        <v>19.2</v>
      </c>
    </row>
    <row r="20" spans="1:9" x14ac:dyDescent="0.25">
      <c r="A20">
        <v>18</v>
      </c>
      <c r="B20">
        <v>21.9</v>
      </c>
      <c r="C20">
        <v>19.8</v>
      </c>
      <c r="D20">
        <v>20.3</v>
      </c>
      <c r="E20">
        <v>20.6</v>
      </c>
      <c r="F20">
        <v>20.3</v>
      </c>
      <c r="G20">
        <v>20.9</v>
      </c>
      <c r="H20">
        <v>19.899999999999999</v>
      </c>
      <c r="I20">
        <v>19.2</v>
      </c>
    </row>
    <row r="21" spans="1:9" x14ac:dyDescent="0.25">
      <c r="A21">
        <v>19</v>
      </c>
      <c r="B21">
        <v>22</v>
      </c>
      <c r="C21">
        <v>19.899999999999999</v>
      </c>
      <c r="D21">
        <v>20.5</v>
      </c>
      <c r="E21">
        <v>20.5</v>
      </c>
      <c r="F21">
        <v>20.3</v>
      </c>
      <c r="G21">
        <v>20.8</v>
      </c>
      <c r="H21">
        <v>20</v>
      </c>
      <c r="I21">
        <v>19.3</v>
      </c>
    </row>
    <row r="22" spans="1:9" x14ac:dyDescent="0.25">
      <c r="A22">
        <v>20</v>
      </c>
      <c r="B22">
        <v>21.6</v>
      </c>
      <c r="C22">
        <v>19.7</v>
      </c>
      <c r="D22">
        <v>20.6</v>
      </c>
      <c r="E22">
        <v>20.5</v>
      </c>
      <c r="F22">
        <v>20.399999999999999</v>
      </c>
      <c r="G22">
        <v>20.9</v>
      </c>
      <c r="H22">
        <v>20</v>
      </c>
      <c r="I22">
        <v>19.2</v>
      </c>
    </row>
    <row r="23" spans="1:9" x14ac:dyDescent="0.25">
      <c r="A23">
        <v>21</v>
      </c>
      <c r="B23">
        <v>22.1</v>
      </c>
      <c r="C23">
        <v>19.8</v>
      </c>
      <c r="D23">
        <v>20.399999999999999</v>
      </c>
      <c r="E23">
        <v>20.5</v>
      </c>
      <c r="F23">
        <v>20</v>
      </c>
      <c r="G23">
        <v>20.9</v>
      </c>
      <c r="H23">
        <v>20.100000000000001</v>
      </c>
      <c r="I23">
        <v>19.3</v>
      </c>
    </row>
    <row r="24" spans="1:9" x14ac:dyDescent="0.25">
      <c r="A24">
        <v>22</v>
      </c>
      <c r="B24">
        <v>21.7</v>
      </c>
      <c r="C24">
        <v>19.7</v>
      </c>
      <c r="D24">
        <v>20.6</v>
      </c>
      <c r="E24">
        <v>20.6</v>
      </c>
      <c r="F24">
        <v>20.3</v>
      </c>
      <c r="G24">
        <v>21</v>
      </c>
      <c r="H24">
        <v>20</v>
      </c>
      <c r="I24">
        <v>19.2</v>
      </c>
    </row>
    <row r="25" spans="1:9" x14ac:dyDescent="0.25">
      <c r="A25">
        <v>23</v>
      </c>
      <c r="B25">
        <v>21.7</v>
      </c>
      <c r="C25">
        <v>19.8</v>
      </c>
      <c r="D25">
        <v>20.399999999999999</v>
      </c>
      <c r="E25">
        <v>20.6</v>
      </c>
      <c r="F25">
        <v>20.399999999999999</v>
      </c>
      <c r="G25">
        <v>20.8</v>
      </c>
      <c r="H25">
        <v>20</v>
      </c>
      <c r="I25">
        <v>19.3</v>
      </c>
    </row>
    <row r="26" spans="1:9" x14ac:dyDescent="0.25">
      <c r="A26">
        <v>24</v>
      </c>
      <c r="B26">
        <v>22.1</v>
      </c>
      <c r="C26">
        <v>19.8</v>
      </c>
      <c r="D26">
        <v>20.5</v>
      </c>
      <c r="E26">
        <v>20.5</v>
      </c>
      <c r="F26">
        <v>20.100000000000001</v>
      </c>
      <c r="G26">
        <v>20.9</v>
      </c>
      <c r="H26">
        <v>20.100000000000001</v>
      </c>
      <c r="I26">
        <v>18.899999999999999</v>
      </c>
    </row>
    <row r="27" spans="1:9" x14ac:dyDescent="0.25">
      <c r="A27">
        <v>25</v>
      </c>
      <c r="B27">
        <v>22</v>
      </c>
      <c r="C27">
        <v>19.7</v>
      </c>
      <c r="D27">
        <v>20.100000000000001</v>
      </c>
      <c r="E27">
        <v>20.5</v>
      </c>
      <c r="F27">
        <v>20.3</v>
      </c>
      <c r="G27">
        <v>21.1</v>
      </c>
      <c r="H27">
        <v>20.3</v>
      </c>
      <c r="I27">
        <v>18.899999999999999</v>
      </c>
    </row>
    <row r="28" spans="1:9" x14ac:dyDescent="0.25">
      <c r="A28">
        <v>26</v>
      </c>
      <c r="B28">
        <v>22.1</v>
      </c>
      <c r="C28">
        <v>19.8</v>
      </c>
      <c r="D28">
        <v>20</v>
      </c>
      <c r="E28">
        <v>20.399999999999999</v>
      </c>
      <c r="F28">
        <v>20.399999999999999</v>
      </c>
      <c r="G28">
        <v>21.1</v>
      </c>
      <c r="H28">
        <v>20.100000000000001</v>
      </c>
      <c r="I28">
        <v>19.3</v>
      </c>
    </row>
    <row r="29" spans="1:9" x14ac:dyDescent="0.25">
      <c r="A29">
        <v>27</v>
      </c>
      <c r="B29">
        <v>21.9</v>
      </c>
      <c r="C29">
        <v>20</v>
      </c>
      <c r="D29">
        <v>20.6</v>
      </c>
      <c r="E29">
        <v>20.399999999999999</v>
      </c>
      <c r="F29">
        <v>20.3</v>
      </c>
      <c r="G29">
        <v>20.9</v>
      </c>
      <c r="H29">
        <v>20.100000000000001</v>
      </c>
      <c r="I29">
        <v>19.3</v>
      </c>
    </row>
    <row r="30" spans="1:9" x14ac:dyDescent="0.25">
      <c r="A30">
        <v>28</v>
      </c>
      <c r="B30">
        <v>21.9</v>
      </c>
      <c r="C30">
        <v>19.8</v>
      </c>
      <c r="D30">
        <v>20.399999999999999</v>
      </c>
      <c r="E30">
        <v>20.399999999999999</v>
      </c>
      <c r="F30">
        <v>20</v>
      </c>
      <c r="G30">
        <v>21</v>
      </c>
      <c r="H30">
        <v>20</v>
      </c>
      <c r="I30">
        <v>19.399999999999999</v>
      </c>
    </row>
    <row r="31" spans="1:9" x14ac:dyDescent="0.25">
      <c r="A31">
        <v>29</v>
      </c>
      <c r="B31">
        <v>22.1</v>
      </c>
      <c r="C31">
        <v>19.8</v>
      </c>
      <c r="D31">
        <v>20.399999999999999</v>
      </c>
      <c r="E31">
        <v>20.399999999999999</v>
      </c>
      <c r="F31">
        <v>20.100000000000001</v>
      </c>
      <c r="G31">
        <v>20.9</v>
      </c>
      <c r="H31">
        <v>20.100000000000001</v>
      </c>
      <c r="I31">
        <v>19.2</v>
      </c>
    </row>
    <row r="32" spans="1:9" x14ac:dyDescent="0.25">
      <c r="A32">
        <v>30</v>
      </c>
      <c r="B32">
        <v>21.9</v>
      </c>
      <c r="C32">
        <v>19.7</v>
      </c>
      <c r="D32">
        <v>20.100000000000001</v>
      </c>
      <c r="E32">
        <v>20.5</v>
      </c>
      <c r="F32">
        <v>20.399999999999999</v>
      </c>
      <c r="G32">
        <v>21</v>
      </c>
      <c r="H32">
        <v>20</v>
      </c>
      <c r="I32">
        <v>19.399999999999999</v>
      </c>
    </row>
    <row r="33" spans="1:9" x14ac:dyDescent="0.25">
      <c r="A33">
        <v>31</v>
      </c>
      <c r="B33">
        <v>22.1</v>
      </c>
      <c r="C33">
        <v>19.899999999999999</v>
      </c>
      <c r="D33">
        <v>20.6</v>
      </c>
      <c r="E33">
        <v>20.399999999999999</v>
      </c>
      <c r="F33">
        <v>20.100000000000001</v>
      </c>
      <c r="G33">
        <v>21</v>
      </c>
      <c r="H33">
        <v>20.100000000000001</v>
      </c>
      <c r="I33">
        <v>18.899999999999999</v>
      </c>
    </row>
    <row r="34" spans="1:9" x14ac:dyDescent="0.25">
      <c r="A34">
        <v>32</v>
      </c>
      <c r="B34">
        <v>21.9</v>
      </c>
      <c r="C34">
        <v>19.899999999999999</v>
      </c>
      <c r="D34">
        <v>20.5</v>
      </c>
      <c r="E34">
        <v>20.5</v>
      </c>
      <c r="F34">
        <v>20.3</v>
      </c>
      <c r="G34">
        <v>20.8</v>
      </c>
      <c r="H34">
        <v>20.100000000000001</v>
      </c>
      <c r="I34">
        <v>19.2</v>
      </c>
    </row>
    <row r="35" spans="1:9" x14ac:dyDescent="0.25">
      <c r="A35">
        <v>33</v>
      </c>
      <c r="B35">
        <v>21.9</v>
      </c>
      <c r="C35">
        <v>19.8</v>
      </c>
      <c r="D35">
        <v>20.5</v>
      </c>
      <c r="E35">
        <v>20.5</v>
      </c>
      <c r="F35">
        <v>20.3</v>
      </c>
      <c r="G35">
        <v>20.8</v>
      </c>
      <c r="H35">
        <v>20.100000000000001</v>
      </c>
      <c r="I35">
        <v>19.2</v>
      </c>
    </row>
    <row r="36" spans="1:9" x14ac:dyDescent="0.25">
      <c r="A36">
        <v>34</v>
      </c>
      <c r="B36">
        <v>22</v>
      </c>
      <c r="C36">
        <v>19.5</v>
      </c>
      <c r="D36">
        <v>20.399999999999999</v>
      </c>
      <c r="E36">
        <v>20.6</v>
      </c>
      <c r="F36">
        <v>20.399999999999999</v>
      </c>
      <c r="G36">
        <v>21</v>
      </c>
      <c r="H36">
        <v>20.3</v>
      </c>
      <c r="I36">
        <v>18.8</v>
      </c>
    </row>
    <row r="37" spans="1:9" x14ac:dyDescent="0.25">
      <c r="A37">
        <v>35</v>
      </c>
      <c r="B37">
        <v>21.7</v>
      </c>
      <c r="C37">
        <v>19.5</v>
      </c>
      <c r="D37">
        <v>20.3</v>
      </c>
      <c r="E37">
        <v>20.5</v>
      </c>
      <c r="F37">
        <v>20.100000000000001</v>
      </c>
      <c r="G37">
        <v>20.8</v>
      </c>
      <c r="H37">
        <v>19.7</v>
      </c>
      <c r="I37">
        <v>19.5</v>
      </c>
    </row>
    <row r="38" spans="1:9" x14ac:dyDescent="0.25">
      <c r="A38">
        <v>36</v>
      </c>
      <c r="B38">
        <v>22.2</v>
      </c>
      <c r="C38">
        <v>19.8</v>
      </c>
      <c r="D38">
        <v>20.5</v>
      </c>
      <c r="E38">
        <v>20.399999999999999</v>
      </c>
      <c r="F38">
        <v>20.100000000000001</v>
      </c>
      <c r="G38">
        <v>20.9</v>
      </c>
      <c r="H38">
        <v>20.100000000000001</v>
      </c>
      <c r="I38">
        <v>18.899999999999999</v>
      </c>
    </row>
    <row r="39" spans="1:9" x14ac:dyDescent="0.25">
      <c r="A39">
        <v>37</v>
      </c>
      <c r="B39">
        <v>21.7</v>
      </c>
      <c r="C39">
        <v>19.899999999999999</v>
      </c>
      <c r="D39">
        <v>20.5</v>
      </c>
      <c r="E39">
        <v>20.5</v>
      </c>
      <c r="F39">
        <v>20.5</v>
      </c>
      <c r="G39">
        <v>20.9</v>
      </c>
      <c r="H39">
        <v>19.899999999999999</v>
      </c>
      <c r="I39">
        <v>19</v>
      </c>
    </row>
    <row r="40" spans="1:9" x14ac:dyDescent="0.25">
      <c r="A40">
        <v>38</v>
      </c>
      <c r="B40">
        <v>22.1</v>
      </c>
      <c r="C40">
        <v>19.5</v>
      </c>
      <c r="D40">
        <v>20.399999999999999</v>
      </c>
      <c r="E40">
        <v>20.6</v>
      </c>
      <c r="F40">
        <v>20.5</v>
      </c>
      <c r="G40">
        <v>20.9</v>
      </c>
      <c r="H40">
        <v>20</v>
      </c>
      <c r="I40">
        <v>18.7</v>
      </c>
    </row>
    <row r="41" spans="1:9" x14ac:dyDescent="0.25">
      <c r="A41">
        <v>39</v>
      </c>
      <c r="B41">
        <v>22</v>
      </c>
      <c r="C41">
        <v>19.7</v>
      </c>
      <c r="D41">
        <v>20.399999999999999</v>
      </c>
      <c r="E41">
        <v>20.6</v>
      </c>
      <c r="F41">
        <v>20.6</v>
      </c>
      <c r="G41">
        <v>21</v>
      </c>
      <c r="H41">
        <v>20</v>
      </c>
      <c r="I41">
        <v>19</v>
      </c>
    </row>
    <row r="42" spans="1:9" x14ac:dyDescent="0.25">
      <c r="A42">
        <v>40</v>
      </c>
      <c r="B42">
        <v>21.9</v>
      </c>
      <c r="C42">
        <v>19.899999999999999</v>
      </c>
      <c r="D42">
        <v>20.5</v>
      </c>
      <c r="E42">
        <v>20.5</v>
      </c>
      <c r="F42">
        <v>20.100000000000001</v>
      </c>
      <c r="G42">
        <v>20.8</v>
      </c>
      <c r="H42">
        <v>20</v>
      </c>
      <c r="I42">
        <v>19</v>
      </c>
    </row>
    <row r="43" spans="1:9" x14ac:dyDescent="0.25">
      <c r="A43">
        <v>41</v>
      </c>
      <c r="B43">
        <v>21.9</v>
      </c>
      <c r="C43">
        <v>19.8</v>
      </c>
      <c r="D43">
        <v>20.6</v>
      </c>
      <c r="E43">
        <v>20.5</v>
      </c>
      <c r="F43">
        <v>20.5</v>
      </c>
      <c r="G43">
        <v>20.6</v>
      </c>
      <c r="H43">
        <v>20</v>
      </c>
      <c r="I43">
        <v>19.399999999999999</v>
      </c>
    </row>
    <row r="44" spans="1:9" x14ac:dyDescent="0.25">
      <c r="A44">
        <v>42</v>
      </c>
      <c r="B44">
        <v>22</v>
      </c>
      <c r="C44">
        <v>19.5</v>
      </c>
      <c r="D44">
        <v>20.399999999999999</v>
      </c>
      <c r="E44">
        <v>20.5</v>
      </c>
      <c r="F44">
        <v>20.399999999999999</v>
      </c>
      <c r="G44">
        <v>21</v>
      </c>
      <c r="H44">
        <v>19.899999999999999</v>
      </c>
      <c r="I44">
        <v>18.899999999999999</v>
      </c>
    </row>
    <row r="45" spans="1:9" x14ac:dyDescent="0.25">
      <c r="A45">
        <v>43</v>
      </c>
      <c r="B45">
        <v>22.2</v>
      </c>
      <c r="C45">
        <v>19.8</v>
      </c>
      <c r="D45">
        <v>20.8</v>
      </c>
      <c r="E45">
        <v>20.5</v>
      </c>
      <c r="F45">
        <v>20.3</v>
      </c>
      <c r="G45">
        <v>21</v>
      </c>
      <c r="H45">
        <v>20.3</v>
      </c>
      <c r="I45">
        <v>19</v>
      </c>
    </row>
    <row r="46" spans="1:9" x14ac:dyDescent="0.25">
      <c r="A46">
        <v>44</v>
      </c>
      <c r="B46">
        <v>21.7</v>
      </c>
      <c r="C46">
        <v>19.8</v>
      </c>
      <c r="D46">
        <v>20.5</v>
      </c>
      <c r="E46">
        <v>20.5</v>
      </c>
      <c r="F46">
        <v>20.399999999999999</v>
      </c>
      <c r="G46">
        <v>20.8</v>
      </c>
      <c r="H46">
        <v>19.899999999999999</v>
      </c>
      <c r="I46">
        <v>19.399999999999999</v>
      </c>
    </row>
    <row r="47" spans="1:9" x14ac:dyDescent="0.25">
      <c r="A47">
        <v>45</v>
      </c>
      <c r="B47">
        <v>21.9</v>
      </c>
      <c r="C47">
        <v>19.899999999999999</v>
      </c>
      <c r="D47">
        <v>20.3</v>
      </c>
      <c r="E47">
        <v>20.399999999999999</v>
      </c>
      <c r="F47">
        <v>20.6</v>
      </c>
      <c r="G47">
        <v>20.6</v>
      </c>
      <c r="H47">
        <v>19.899999999999999</v>
      </c>
      <c r="I47">
        <v>19.2</v>
      </c>
    </row>
    <row r="48" spans="1:9" x14ac:dyDescent="0.25">
      <c r="A48">
        <v>46</v>
      </c>
      <c r="B48">
        <v>21.9</v>
      </c>
      <c r="C48">
        <v>19.7</v>
      </c>
      <c r="D48">
        <v>20.6</v>
      </c>
      <c r="E48">
        <v>20.5</v>
      </c>
      <c r="F48">
        <v>20.399999999999999</v>
      </c>
      <c r="G48">
        <v>21</v>
      </c>
      <c r="H48">
        <v>20</v>
      </c>
      <c r="I48">
        <v>18.8</v>
      </c>
    </row>
    <row r="49" spans="1:10" x14ac:dyDescent="0.25">
      <c r="A49">
        <v>47</v>
      </c>
      <c r="B49">
        <v>22</v>
      </c>
      <c r="C49">
        <v>19.7</v>
      </c>
      <c r="D49">
        <v>20.3</v>
      </c>
      <c r="E49">
        <v>20.3</v>
      </c>
      <c r="F49">
        <v>20.3</v>
      </c>
      <c r="G49">
        <v>20.9</v>
      </c>
      <c r="H49">
        <v>20.100000000000001</v>
      </c>
      <c r="I49">
        <v>19</v>
      </c>
    </row>
    <row r="50" spans="1:10" x14ac:dyDescent="0.25">
      <c r="A50">
        <v>48</v>
      </c>
      <c r="B50">
        <v>22.1</v>
      </c>
      <c r="C50">
        <v>20</v>
      </c>
      <c r="D50">
        <v>20.399999999999999</v>
      </c>
      <c r="E50">
        <v>20.399999999999999</v>
      </c>
      <c r="F50">
        <v>20.5</v>
      </c>
      <c r="G50">
        <v>20.9</v>
      </c>
      <c r="H50">
        <v>20.100000000000001</v>
      </c>
      <c r="I50">
        <v>18.8</v>
      </c>
    </row>
    <row r="51" spans="1:10" x14ac:dyDescent="0.25">
      <c r="A51">
        <v>49</v>
      </c>
      <c r="B51">
        <v>21.9</v>
      </c>
      <c r="C51">
        <v>19.7</v>
      </c>
      <c r="D51">
        <v>20.5</v>
      </c>
      <c r="E51">
        <v>20.5</v>
      </c>
      <c r="F51">
        <v>20.399999999999999</v>
      </c>
      <c r="G51">
        <v>21</v>
      </c>
      <c r="H51">
        <v>19.899999999999999</v>
      </c>
      <c r="I51">
        <v>18.899999999999999</v>
      </c>
    </row>
    <row r="52" spans="1:10" x14ac:dyDescent="0.25">
      <c r="A52">
        <v>50</v>
      </c>
      <c r="B52">
        <v>21.7</v>
      </c>
      <c r="C52">
        <v>19.5</v>
      </c>
      <c r="D52">
        <v>20.399999999999999</v>
      </c>
      <c r="E52">
        <v>20.5</v>
      </c>
      <c r="F52">
        <v>20.399999999999999</v>
      </c>
      <c r="G52">
        <v>21</v>
      </c>
      <c r="H52">
        <v>19.899999999999999</v>
      </c>
      <c r="I52">
        <v>19</v>
      </c>
    </row>
    <row r="53" spans="1:10" x14ac:dyDescent="0.25">
      <c r="A53" t="s">
        <v>19</v>
      </c>
      <c r="B53">
        <f>AVERAGE(B3:B52)</f>
        <v>21.940000000000005</v>
      </c>
      <c r="C53">
        <f t="shared" ref="C53:I53" si="0">AVERAGE(C3:C52)</f>
        <v>19.801999999999996</v>
      </c>
      <c r="D53">
        <f t="shared" si="0"/>
        <v>20.439999999999994</v>
      </c>
      <c r="E53">
        <f t="shared" si="0"/>
        <v>20.495999999999999</v>
      </c>
      <c r="F53">
        <f t="shared" si="0"/>
        <v>20.277999999999999</v>
      </c>
      <c r="G53">
        <f t="shared" si="0"/>
        <v>20.93399999999999</v>
      </c>
      <c r="H53">
        <f t="shared" si="0"/>
        <v>20.066000000000003</v>
      </c>
      <c r="I53">
        <f t="shared" si="0"/>
        <v>19.145999999999997</v>
      </c>
      <c r="J53">
        <f>AVERAGE(B53:I53)</f>
        <v>20.387749999999997</v>
      </c>
    </row>
    <row r="54" spans="1:10" x14ac:dyDescent="0.25">
      <c r="A54" t="s">
        <v>20</v>
      </c>
      <c r="B54">
        <f>MEDIAN(B3:B52)</f>
        <v>21.95</v>
      </c>
      <c r="C54">
        <f t="shared" ref="C54:I54" si="1">MEDIAN(C3:C52)</f>
        <v>19.8</v>
      </c>
      <c r="D54">
        <f t="shared" si="1"/>
        <v>20.5</v>
      </c>
      <c r="E54">
        <f t="shared" si="1"/>
        <v>20.5</v>
      </c>
      <c r="F54">
        <f t="shared" si="1"/>
        <v>20.3</v>
      </c>
      <c r="G54">
        <f t="shared" si="1"/>
        <v>20.9</v>
      </c>
      <c r="H54">
        <f t="shared" si="1"/>
        <v>20.100000000000001</v>
      </c>
      <c r="I54">
        <f t="shared" si="1"/>
        <v>19.2</v>
      </c>
      <c r="J54">
        <f>MEDIAN(B54:I54)</f>
        <v>20.399999999999999</v>
      </c>
    </row>
    <row r="55" spans="1:10" x14ac:dyDescent="0.25">
      <c r="A55" t="s">
        <v>21</v>
      </c>
      <c r="B55">
        <f>_xlfn.VAR.P(B3:B52)</f>
        <v>2.1200000000000122E-2</v>
      </c>
      <c r="C55">
        <f t="shared" ref="C55:I55" si="2">_xlfn.VAR.P(C3:C52)</f>
        <v>2.499599999999999E-2</v>
      </c>
      <c r="D55">
        <f t="shared" si="2"/>
        <v>1.9600000000000041E-2</v>
      </c>
      <c r="E55">
        <f t="shared" si="2"/>
        <v>5.5840000000001314E-3</v>
      </c>
      <c r="F55">
        <f t="shared" si="2"/>
        <v>2.691599999999985E-2</v>
      </c>
      <c r="G55">
        <f t="shared" si="2"/>
        <v>1.4644000000000032E-2</v>
      </c>
      <c r="H55">
        <f t="shared" si="2"/>
        <v>1.704400000000016E-2</v>
      </c>
      <c r="I55">
        <f t="shared" si="2"/>
        <v>3.8484000000000018E-2</v>
      </c>
      <c r="J55">
        <f>_xlfn.VAR.P(B55:I55)</f>
        <v>8.1541459749999217E-5</v>
      </c>
    </row>
    <row r="56" spans="1:10" x14ac:dyDescent="0.25">
      <c r="A56" t="s">
        <v>22</v>
      </c>
      <c r="B56">
        <f>MIN(B3:B52)</f>
        <v>21.6</v>
      </c>
      <c r="C56">
        <f t="shared" ref="C56:I56" si="3">MIN(C3:C52)</f>
        <v>19.5</v>
      </c>
      <c r="D56">
        <f t="shared" si="3"/>
        <v>20</v>
      </c>
      <c r="E56">
        <f t="shared" si="3"/>
        <v>20.3</v>
      </c>
      <c r="F56">
        <f t="shared" si="3"/>
        <v>19.899999999999999</v>
      </c>
      <c r="G56">
        <f t="shared" si="3"/>
        <v>20.6</v>
      </c>
      <c r="H56">
        <f t="shared" si="3"/>
        <v>19.7</v>
      </c>
      <c r="I56">
        <f t="shared" si="3"/>
        <v>18.7</v>
      </c>
      <c r="J56">
        <f>MIN(B56:I56)</f>
        <v>18.7</v>
      </c>
    </row>
    <row r="57" spans="1:10" x14ac:dyDescent="0.25">
      <c r="A57" t="s">
        <v>23</v>
      </c>
      <c r="B57">
        <f>MAX(B3:B52)</f>
        <v>22.2</v>
      </c>
      <c r="C57">
        <f t="shared" ref="C57:I57" si="4">MAX(C3:C52)</f>
        <v>20.100000000000001</v>
      </c>
      <c r="D57">
        <f t="shared" si="4"/>
        <v>20.8</v>
      </c>
      <c r="E57">
        <f t="shared" si="4"/>
        <v>20.6</v>
      </c>
      <c r="F57">
        <f t="shared" si="4"/>
        <v>20.6</v>
      </c>
      <c r="G57">
        <f t="shared" si="4"/>
        <v>21.1</v>
      </c>
      <c r="H57">
        <f t="shared" si="4"/>
        <v>20.3</v>
      </c>
      <c r="I57">
        <f t="shared" si="4"/>
        <v>19.5</v>
      </c>
      <c r="J57">
        <f>MAX(B57:I57)</f>
        <v>22.2</v>
      </c>
    </row>
    <row r="58" spans="1:10" x14ac:dyDescent="0.25">
      <c r="A58" t="s">
        <v>4</v>
      </c>
      <c r="B58">
        <f>_xlfn.STDEV.P(B3:B52)</f>
        <v>0.14560219778561079</v>
      </c>
      <c r="C58">
        <f t="shared" ref="C58:I58" si="5">_xlfn.STDEV.P(C3:C52)</f>
        <v>0.15810123339177334</v>
      </c>
      <c r="D58">
        <f t="shared" si="5"/>
        <v>0.14000000000000015</v>
      </c>
      <c r="E58">
        <f t="shared" si="5"/>
        <v>7.4726166769078492E-2</v>
      </c>
      <c r="F58">
        <f t="shared" si="5"/>
        <v>0.16406096427852621</v>
      </c>
      <c r="G58">
        <f t="shared" si="5"/>
        <v>0.12101239605924689</v>
      </c>
      <c r="H58">
        <f t="shared" si="5"/>
        <v>0.13055267136294132</v>
      </c>
      <c r="I58">
        <f t="shared" si="5"/>
        <v>0.19617339269126183</v>
      </c>
      <c r="J58">
        <f>_xlfn.STDEV.P(B58:I58)</f>
        <v>3.3148896348497416E-2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4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240</v>
      </c>
      <c r="D2">
        <v>264</v>
      </c>
      <c r="E2">
        <v>182</v>
      </c>
      <c r="F2">
        <v>289</v>
      </c>
      <c r="G2">
        <v>197</v>
      </c>
      <c r="H2">
        <v>315</v>
      </c>
      <c r="I2">
        <v>205</v>
      </c>
    </row>
    <row r="3" spans="1:9" x14ac:dyDescent="0.25">
      <c r="A3">
        <v>1</v>
      </c>
      <c r="B3">
        <v>0.6</v>
      </c>
      <c r="C3">
        <v>0.4</v>
      </c>
      <c r="D3">
        <v>0.7</v>
      </c>
      <c r="E3">
        <v>0.2</v>
      </c>
      <c r="F3">
        <v>0.6</v>
      </c>
      <c r="G3">
        <v>0.6</v>
      </c>
      <c r="H3">
        <v>0.7</v>
      </c>
      <c r="I3">
        <v>0.9</v>
      </c>
    </row>
    <row r="4" spans="1:9" x14ac:dyDescent="0.25">
      <c r="A4">
        <v>2</v>
      </c>
      <c r="B4">
        <v>0.6</v>
      </c>
      <c r="C4">
        <v>0.5</v>
      </c>
      <c r="D4">
        <v>0.4</v>
      </c>
      <c r="E4">
        <v>0.2</v>
      </c>
      <c r="F4">
        <v>0.7</v>
      </c>
      <c r="G4">
        <v>0.6</v>
      </c>
      <c r="H4">
        <v>0.7</v>
      </c>
      <c r="I4">
        <v>0.9</v>
      </c>
    </row>
    <row r="5" spans="1:9" x14ac:dyDescent="0.25">
      <c r="A5">
        <v>3</v>
      </c>
      <c r="B5">
        <v>0.4</v>
      </c>
      <c r="C5">
        <v>0.2</v>
      </c>
      <c r="D5">
        <v>0.5</v>
      </c>
      <c r="E5">
        <v>0.4</v>
      </c>
      <c r="F5">
        <v>0.9</v>
      </c>
      <c r="G5">
        <v>0.6</v>
      </c>
      <c r="H5">
        <v>0.4</v>
      </c>
      <c r="I5">
        <v>1</v>
      </c>
    </row>
    <row r="6" spans="1:9" x14ac:dyDescent="0.25">
      <c r="A6">
        <v>4</v>
      </c>
      <c r="B6">
        <v>0.5</v>
      </c>
      <c r="C6">
        <v>0.6</v>
      </c>
      <c r="D6">
        <v>0.5</v>
      </c>
      <c r="E6">
        <v>0.4</v>
      </c>
      <c r="F6">
        <v>1</v>
      </c>
      <c r="G6">
        <v>0.9</v>
      </c>
      <c r="H6">
        <v>0.7</v>
      </c>
      <c r="I6">
        <v>0.4</v>
      </c>
    </row>
    <row r="7" spans="1:9" x14ac:dyDescent="0.25">
      <c r="A7">
        <v>5</v>
      </c>
      <c r="B7">
        <v>0.6</v>
      </c>
      <c r="C7">
        <v>0.5</v>
      </c>
      <c r="D7">
        <v>0.6</v>
      </c>
      <c r="E7">
        <v>0.2</v>
      </c>
      <c r="F7">
        <v>0.6</v>
      </c>
      <c r="G7">
        <v>0.7</v>
      </c>
      <c r="H7">
        <v>0.6</v>
      </c>
      <c r="I7">
        <v>0.9</v>
      </c>
    </row>
    <row r="8" spans="1:9" x14ac:dyDescent="0.25">
      <c r="A8">
        <v>6</v>
      </c>
      <c r="B8">
        <v>0.4</v>
      </c>
      <c r="C8">
        <v>0.2</v>
      </c>
      <c r="D8">
        <v>0.6</v>
      </c>
      <c r="E8">
        <v>0.4</v>
      </c>
      <c r="F8">
        <v>0.9</v>
      </c>
      <c r="G8">
        <v>0.6</v>
      </c>
      <c r="H8">
        <v>0.4</v>
      </c>
      <c r="I8">
        <v>0.9</v>
      </c>
    </row>
    <row r="9" spans="1:9" x14ac:dyDescent="0.25">
      <c r="A9">
        <v>7</v>
      </c>
      <c r="B9">
        <v>0.6</v>
      </c>
      <c r="C9">
        <v>0.5</v>
      </c>
      <c r="D9">
        <v>0.2</v>
      </c>
      <c r="E9">
        <v>0.4</v>
      </c>
      <c r="F9">
        <v>1.1000000000000001</v>
      </c>
      <c r="G9">
        <v>0.7</v>
      </c>
      <c r="H9">
        <v>0.6</v>
      </c>
      <c r="I9">
        <v>0.2</v>
      </c>
    </row>
    <row r="10" spans="1:9" x14ac:dyDescent="0.25">
      <c r="A10">
        <v>8</v>
      </c>
      <c r="B10">
        <v>0.6</v>
      </c>
      <c r="C10">
        <v>0.4</v>
      </c>
      <c r="D10">
        <v>0.5</v>
      </c>
      <c r="E10">
        <v>0.4</v>
      </c>
      <c r="F10">
        <v>0.9</v>
      </c>
      <c r="G10">
        <v>0.5</v>
      </c>
      <c r="H10">
        <v>0.6</v>
      </c>
      <c r="I10">
        <v>0.9</v>
      </c>
    </row>
    <row r="11" spans="1:9" x14ac:dyDescent="0.25">
      <c r="A11">
        <v>9</v>
      </c>
      <c r="B11">
        <v>0.7</v>
      </c>
      <c r="C11">
        <v>0.4</v>
      </c>
      <c r="D11">
        <v>0.2</v>
      </c>
      <c r="E11">
        <v>0.1</v>
      </c>
      <c r="F11">
        <v>0.7</v>
      </c>
      <c r="G11">
        <v>0.7</v>
      </c>
      <c r="H11">
        <v>0.6</v>
      </c>
      <c r="I11">
        <v>1.1000000000000001</v>
      </c>
    </row>
    <row r="12" spans="1:9" x14ac:dyDescent="0.25">
      <c r="A12">
        <v>10</v>
      </c>
      <c r="B12">
        <v>0.6</v>
      </c>
      <c r="C12">
        <v>0.4</v>
      </c>
      <c r="D12">
        <v>0.4</v>
      </c>
      <c r="E12">
        <v>0.4</v>
      </c>
      <c r="F12">
        <v>1.1000000000000001</v>
      </c>
      <c r="G12">
        <v>0.7</v>
      </c>
      <c r="H12">
        <v>0.7</v>
      </c>
      <c r="I12">
        <v>1.1000000000000001</v>
      </c>
    </row>
    <row r="13" spans="1:9" x14ac:dyDescent="0.25">
      <c r="A13">
        <v>11</v>
      </c>
      <c r="B13">
        <v>0.5</v>
      </c>
      <c r="C13">
        <v>0.6</v>
      </c>
      <c r="D13">
        <v>0.2</v>
      </c>
      <c r="E13">
        <v>0.2</v>
      </c>
      <c r="F13">
        <v>0.9</v>
      </c>
      <c r="G13">
        <v>0.9</v>
      </c>
      <c r="H13">
        <v>0.6</v>
      </c>
      <c r="I13">
        <v>1</v>
      </c>
    </row>
    <row r="14" spans="1:9" x14ac:dyDescent="0.25">
      <c r="A14">
        <v>12</v>
      </c>
      <c r="B14">
        <v>0.6</v>
      </c>
      <c r="C14">
        <v>0.4</v>
      </c>
      <c r="D14">
        <v>0.6</v>
      </c>
      <c r="E14">
        <v>0.5</v>
      </c>
      <c r="F14">
        <v>0.6</v>
      </c>
      <c r="G14">
        <v>0.5</v>
      </c>
      <c r="H14">
        <v>0.5</v>
      </c>
      <c r="I14">
        <v>1</v>
      </c>
    </row>
    <row r="15" spans="1:9" x14ac:dyDescent="0.25">
      <c r="A15">
        <v>13</v>
      </c>
      <c r="B15">
        <v>0.5</v>
      </c>
      <c r="C15">
        <v>0.2</v>
      </c>
      <c r="D15">
        <v>0.5</v>
      </c>
      <c r="E15">
        <v>0.5</v>
      </c>
      <c r="F15">
        <v>1.1000000000000001</v>
      </c>
      <c r="G15">
        <v>0.7</v>
      </c>
      <c r="H15">
        <v>0.5</v>
      </c>
      <c r="I15">
        <v>0.6</v>
      </c>
    </row>
    <row r="16" spans="1:9" x14ac:dyDescent="0.25">
      <c r="A16">
        <v>14</v>
      </c>
      <c r="B16">
        <v>0.6</v>
      </c>
      <c r="C16">
        <v>0.4</v>
      </c>
      <c r="D16">
        <v>0.5</v>
      </c>
      <c r="E16">
        <v>0.2</v>
      </c>
      <c r="F16">
        <v>0.6</v>
      </c>
      <c r="G16">
        <v>0.7</v>
      </c>
      <c r="H16">
        <v>0.5</v>
      </c>
      <c r="I16">
        <v>1</v>
      </c>
    </row>
    <row r="17" spans="1:9" x14ac:dyDescent="0.25">
      <c r="A17">
        <v>15</v>
      </c>
      <c r="B17">
        <v>0.6</v>
      </c>
      <c r="C17">
        <v>0.5</v>
      </c>
      <c r="D17">
        <v>0.2</v>
      </c>
      <c r="E17">
        <v>0.2</v>
      </c>
      <c r="F17">
        <v>1</v>
      </c>
      <c r="G17">
        <v>0.7</v>
      </c>
      <c r="H17">
        <v>0.6</v>
      </c>
      <c r="I17">
        <v>0.9</v>
      </c>
    </row>
    <row r="18" spans="1:9" x14ac:dyDescent="0.25">
      <c r="A18">
        <v>16</v>
      </c>
      <c r="B18">
        <v>0.6</v>
      </c>
      <c r="C18">
        <v>0.6</v>
      </c>
      <c r="D18">
        <v>0.4</v>
      </c>
      <c r="E18">
        <v>0.4</v>
      </c>
      <c r="F18">
        <v>1</v>
      </c>
      <c r="G18">
        <v>0.7</v>
      </c>
      <c r="H18">
        <v>0.7</v>
      </c>
      <c r="I18">
        <v>0.7</v>
      </c>
    </row>
    <row r="19" spans="1:9" x14ac:dyDescent="0.25">
      <c r="A19">
        <v>17</v>
      </c>
      <c r="B19">
        <v>0.6</v>
      </c>
      <c r="C19">
        <v>0.7</v>
      </c>
      <c r="D19">
        <v>0.4</v>
      </c>
      <c r="E19">
        <v>0.1</v>
      </c>
      <c r="F19">
        <v>0.9</v>
      </c>
      <c r="G19">
        <v>0.9</v>
      </c>
      <c r="H19">
        <v>0.6</v>
      </c>
      <c r="I19">
        <v>0.9</v>
      </c>
    </row>
    <row r="20" spans="1:9" x14ac:dyDescent="0.25">
      <c r="A20">
        <v>18</v>
      </c>
      <c r="B20">
        <v>0.5</v>
      </c>
      <c r="C20">
        <v>0.4</v>
      </c>
      <c r="D20">
        <v>0.6</v>
      </c>
      <c r="E20">
        <v>0.1</v>
      </c>
      <c r="F20">
        <v>0.6</v>
      </c>
      <c r="G20">
        <v>0.6</v>
      </c>
      <c r="H20">
        <v>0.6</v>
      </c>
      <c r="I20">
        <v>1</v>
      </c>
    </row>
    <row r="21" spans="1:9" x14ac:dyDescent="0.25">
      <c r="A21">
        <v>19</v>
      </c>
      <c r="B21">
        <v>0.6</v>
      </c>
      <c r="C21">
        <v>0.5</v>
      </c>
      <c r="D21">
        <v>0.5</v>
      </c>
      <c r="E21">
        <v>0.5</v>
      </c>
      <c r="F21">
        <v>0.9</v>
      </c>
      <c r="G21">
        <v>0.5</v>
      </c>
      <c r="H21">
        <v>0.5</v>
      </c>
      <c r="I21">
        <v>1</v>
      </c>
    </row>
    <row r="22" spans="1:9" x14ac:dyDescent="0.25">
      <c r="A22">
        <v>20</v>
      </c>
      <c r="B22">
        <v>0.4</v>
      </c>
      <c r="C22">
        <v>0.2</v>
      </c>
      <c r="D22">
        <v>0.6</v>
      </c>
      <c r="E22">
        <v>0.4</v>
      </c>
      <c r="F22">
        <v>0.7</v>
      </c>
      <c r="G22">
        <v>0.5</v>
      </c>
      <c r="H22">
        <v>0.5</v>
      </c>
      <c r="I22">
        <v>1.1000000000000001</v>
      </c>
    </row>
    <row r="23" spans="1:9" x14ac:dyDescent="0.25">
      <c r="A23">
        <v>21</v>
      </c>
      <c r="B23">
        <v>0.6</v>
      </c>
      <c r="C23">
        <v>0.5</v>
      </c>
      <c r="D23">
        <v>0.2</v>
      </c>
      <c r="E23">
        <v>0.4</v>
      </c>
      <c r="F23">
        <v>1</v>
      </c>
      <c r="G23">
        <v>0.7</v>
      </c>
      <c r="H23">
        <v>0.6</v>
      </c>
      <c r="I23">
        <v>0.9</v>
      </c>
    </row>
    <row r="24" spans="1:9" x14ac:dyDescent="0.25">
      <c r="A24">
        <v>22</v>
      </c>
      <c r="B24">
        <v>0.6</v>
      </c>
      <c r="C24">
        <v>0.4</v>
      </c>
      <c r="D24">
        <v>0.4</v>
      </c>
      <c r="E24">
        <v>0.4</v>
      </c>
      <c r="F24">
        <v>1</v>
      </c>
      <c r="G24">
        <v>0.7</v>
      </c>
      <c r="H24">
        <v>0.6</v>
      </c>
      <c r="I24">
        <v>1</v>
      </c>
    </row>
    <row r="25" spans="1:9" x14ac:dyDescent="0.25">
      <c r="A25">
        <v>23</v>
      </c>
      <c r="B25">
        <v>0.6</v>
      </c>
      <c r="C25">
        <v>0.5</v>
      </c>
      <c r="D25">
        <v>0.4</v>
      </c>
      <c r="E25">
        <v>0.4</v>
      </c>
      <c r="F25">
        <v>0.7</v>
      </c>
      <c r="G25">
        <v>0.5</v>
      </c>
      <c r="H25">
        <v>0.6</v>
      </c>
      <c r="I25">
        <v>0.9</v>
      </c>
    </row>
    <row r="26" spans="1:9" x14ac:dyDescent="0.25">
      <c r="A26">
        <v>24</v>
      </c>
      <c r="B26">
        <v>0.7</v>
      </c>
      <c r="C26">
        <v>0.6</v>
      </c>
      <c r="D26">
        <v>0.5</v>
      </c>
      <c r="E26">
        <v>0.4</v>
      </c>
      <c r="F26">
        <v>0.9</v>
      </c>
      <c r="G26">
        <v>0.9</v>
      </c>
      <c r="H26">
        <v>0.9</v>
      </c>
      <c r="I26">
        <v>0.2</v>
      </c>
    </row>
    <row r="27" spans="1:9" x14ac:dyDescent="0.25">
      <c r="A27">
        <v>25</v>
      </c>
      <c r="B27">
        <v>0.5</v>
      </c>
      <c r="C27">
        <v>0.4</v>
      </c>
      <c r="D27">
        <v>0.4</v>
      </c>
      <c r="E27">
        <v>0.4</v>
      </c>
      <c r="F27">
        <v>0.9</v>
      </c>
      <c r="G27">
        <v>0.7</v>
      </c>
      <c r="H27">
        <v>0.6</v>
      </c>
      <c r="I27">
        <v>1</v>
      </c>
    </row>
    <row r="28" spans="1:9" x14ac:dyDescent="0.25">
      <c r="A28">
        <v>26</v>
      </c>
      <c r="B28">
        <v>0.5</v>
      </c>
      <c r="C28">
        <v>0.2</v>
      </c>
      <c r="D28">
        <v>0.4</v>
      </c>
      <c r="E28">
        <v>0.4</v>
      </c>
      <c r="F28">
        <v>0.9</v>
      </c>
      <c r="G28">
        <v>0.7</v>
      </c>
      <c r="H28">
        <v>0.6</v>
      </c>
      <c r="I28">
        <v>0.6</v>
      </c>
    </row>
    <row r="29" spans="1:9" x14ac:dyDescent="0.25">
      <c r="A29">
        <v>27</v>
      </c>
      <c r="B29">
        <v>0.7</v>
      </c>
      <c r="C29">
        <v>0.6</v>
      </c>
      <c r="D29">
        <v>0.4</v>
      </c>
      <c r="E29">
        <v>0.2</v>
      </c>
      <c r="F29">
        <v>0.9</v>
      </c>
      <c r="G29">
        <v>0.7</v>
      </c>
      <c r="H29">
        <v>0.7</v>
      </c>
      <c r="I29">
        <v>0.9</v>
      </c>
    </row>
    <row r="30" spans="1:9" x14ac:dyDescent="0.25">
      <c r="A30">
        <v>28</v>
      </c>
      <c r="B30">
        <v>0.7</v>
      </c>
      <c r="C30">
        <v>0.5</v>
      </c>
      <c r="D30">
        <v>0.5</v>
      </c>
      <c r="E30">
        <v>0.2</v>
      </c>
      <c r="F30">
        <v>0.7</v>
      </c>
      <c r="G30">
        <v>0.6</v>
      </c>
      <c r="H30">
        <v>0.7</v>
      </c>
      <c r="I30">
        <v>0.7</v>
      </c>
    </row>
    <row r="31" spans="1:9" x14ac:dyDescent="0.25">
      <c r="A31">
        <v>29</v>
      </c>
      <c r="B31">
        <v>0.7</v>
      </c>
      <c r="C31">
        <v>0.4</v>
      </c>
      <c r="D31">
        <v>0.4</v>
      </c>
      <c r="E31">
        <v>0.1</v>
      </c>
      <c r="F31">
        <v>0.9</v>
      </c>
      <c r="G31">
        <v>0.7</v>
      </c>
      <c r="H31">
        <v>0.7</v>
      </c>
      <c r="I31">
        <v>0.6</v>
      </c>
    </row>
    <row r="32" spans="1:9" x14ac:dyDescent="0.25">
      <c r="A32">
        <v>30</v>
      </c>
      <c r="B32">
        <v>0.7</v>
      </c>
      <c r="C32">
        <v>0.5</v>
      </c>
      <c r="D32">
        <v>0.6</v>
      </c>
      <c r="E32">
        <v>0.2</v>
      </c>
      <c r="F32">
        <v>0.7</v>
      </c>
      <c r="G32">
        <v>0.6</v>
      </c>
      <c r="H32">
        <v>0.7</v>
      </c>
      <c r="I32">
        <v>0.9</v>
      </c>
    </row>
    <row r="33" spans="1:9" x14ac:dyDescent="0.25">
      <c r="A33">
        <v>31</v>
      </c>
      <c r="B33">
        <v>0.5</v>
      </c>
      <c r="C33">
        <v>0.4</v>
      </c>
      <c r="D33">
        <v>0.6</v>
      </c>
      <c r="E33">
        <v>0.2</v>
      </c>
      <c r="F33">
        <v>0.9</v>
      </c>
      <c r="G33">
        <v>0.7</v>
      </c>
      <c r="H33">
        <v>0.7</v>
      </c>
      <c r="I33">
        <v>0.9</v>
      </c>
    </row>
    <row r="34" spans="1:9" x14ac:dyDescent="0.25">
      <c r="A34">
        <v>32</v>
      </c>
      <c r="B34">
        <v>0.6</v>
      </c>
      <c r="C34">
        <v>0.4</v>
      </c>
      <c r="D34">
        <v>0.4</v>
      </c>
      <c r="E34">
        <v>0.2</v>
      </c>
      <c r="F34">
        <v>0.9</v>
      </c>
      <c r="G34">
        <v>0.7</v>
      </c>
      <c r="H34">
        <v>0.6</v>
      </c>
      <c r="I34">
        <v>1</v>
      </c>
    </row>
    <row r="35" spans="1:9" x14ac:dyDescent="0.25">
      <c r="A35">
        <v>33</v>
      </c>
      <c r="B35">
        <v>0.6</v>
      </c>
      <c r="C35">
        <v>0.5</v>
      </c>
      <c r="D35">
        <v>0.4</v>
      </c>
      <c r="E35">
        <v>0.2</v>
      </c>
      <c r="F35">
        <v>1</v>
      </c>
      <c r="G35">
        <v>0.9</v>
      </c>
      <c r="H35">
        <v>0.6</v>
      </c>
      <c r="I35">
        <v>0.9</v>
      </c>
    </row>
    <row r="36" spans="1:9" x14ac:dyDescent="0.25">
      <c r="A36">
        <v>34</v>
      </c>
      <c r="B36">
        <v>0.6</v>
      </c>
      <c r="C36">
        <v>0.6</v>
      </c>
      <c r="D36">
        <v>0.4</v>
      </c>
      <c r="E36">
        <v>0.4</v>
      </c>
      <c r="F36">
        <v>0.9</v>
      </c>
      <c r="G36">
        <v>0.6</v>
      </c>
      <c r="H36">
        <v>0.7</v>
      </c>
      <c r="I36">
        <v>0.9</v>
      </c>
    </row>
    <row r="37" spans="1:9" x14ac:dyDescent="0.25">
      <c r="A37">
        <v>35</v>
      </c>
      <c r="B37">
        <v>0.4</v>
      </c>
      <c r="C37">
        <v>0.4</v>
      </c>
      <c r="D37">
        <v>0.5</v>
      </c>
      <c r="E37">
        <v>0.5</v>
      </c>
      <c r="F37">
        <v>0.7</v>
      </c>
      <c r="G37">
        <v>0.5</v>
      </c>
      <c r="H37">
        <v>0.5</v>
      </c>
      <c r="I37">
        <v>0.9</v>
      </c>
    </row>
    <row r="38" spans="1:9" x14ac:dyDescent="0.25">
      <c r="A38">
        <v>36</v>
      </c>
      <c r="B38">
        <v>0.5</v>
      </c>
      <c r="C38">
        <v>0.2</v>
      </c>
      <c r="D38">
        <v>0.6</v>
      </c>
      <c r="E38">
        <v>0.4</v>
      </c>
      <c r="F38">
        <v>1</v>
      </c>
      <c r="G38">
        <v>0.6</v>
      </c>
      <c r="H38">
        <v>0.5</v>
      </c>
      <c r="I38">
        <v>0.6</v>
      </c>
    </row>
    <row r="39" spans="1:9" x14ac:dyDescent="0.25">
      <c r="A39">
        <v>37</v>
      </c>
      <c r="B39">
        <v>0.4</v>
      </c>
      <c r="C39">
        <v>0.5</v>
      </c>
      <c r="D39">
        <v>0.4</v>
      </c>
      <c r="E39">
        <v>0.4</v>
      </c>
      <c r="F39">
        <v>1</v>
      </c>
      <c r="G39">
        <v>0.6</v>
      </c>
      <c r="H39">
        <v>0.4</v>
      </c>
      <c r="I39">
        <v>0.9</v>
      </c>
    </row>
    <row r="40" spans="1:9" x14ac:dyDescent="0.25">
      <c r="A40">
        <v>38</v>
      </c>
      <c r="B40">
        <v>0.6</v>
      </c>
      <c r="C40">
        <v>0.2</v>
      </c>
      <c r="D40">
        <v>0.5</v>
      </c>
      <c r="E40">
        <v>0.4</v>
      </c>
      <c r="F40">
        <v>0.9</v>
      </c>
      <c r="G40">
        <v>0.9</v>
      </c>
      <c r="H40">
        <v>0.6</v>
      </c>
      <c r="I40">
        <v>0.6</v>
      </c>
    </row>
    <row r="41" spans="1:9" x14ac:dyDescent="0.25">
      <c r="A41">
        <v>39</v>
      </c>
      <c r="B41">
        <v>0.6</v>
      </c>
      <c r="C41">
        <v>0.4</v>
      </c>
      <c r="D41">
        <v>0.5</v>
      </c>
      <c r="E41">
        <v>0.5</v>
      </c>
      <c r="F41">
        <v>0.9</v>
      </c>
      <c r="G41">
        <v>0.6</v>
      </c>
      <c r="H41">
        <v>0.5</v>
      </c>
      <c r="I41">
        <v>0.6</v>
      </c>
    </row>
    <row r="42" spans="1:9" x14ac:dyDescent="0.25">
      <c r="A42">
        <v>40</v>
      </c>
      <c r="B42">
        <v>0.6</v>
      </c>
      <c r="C42">
        <v>0.5</v>
      </c>
      <c r="D42">
        <v>0.4</v>
      </c>
      <c r="E42">
        <v>0.2</v>
      </c>
      <c r="F42">
        <v>0.9</v>
      </c>
      <c r="G42">
        <v>0.7</v>
      </c>
      <c r="H42">
        <v>0.7</v>
      </c>
      <c r="I42">
        <v>1</v>
      </c>
    </row>
    <row r="43" spans="1:9" x14ac:dyDescent="0.25">
      <c r="A43">
        <v>41</v>
      </c>
      <c r="B43">
        <v>0.7</v>
      </c>
      <c r="C43">
        <v>0.4</v>
      </c>
      <c r="D43">
        <v>0.4</v>
      </c>
      <c r="E43">
        <v>0.4</v>
      </c>
      <c r="F43">
        <v>0.7</v>
      </c>
      <c r="G43">
        <v>0.6</v>
      </c>
      <c r="H43">
        <v>0.6</v>
      </c>
      <c r="I43">
        <v>0.9</v>
      </c>
    </row>
    <row r="44" spans="1:9" x14ac:dyDescent="0.25">
      <c r="A44">
        <v>42</v>
      </c>
      <c r="B44">
        <v>0.6</v>
      </c>
      <c r="C44">
        <v>0.4</v>
      </c>
      <c r="D44">
        <v>0.2</v>
      </c>
      <c r="E44">
        <v>0.2</v>
      </c>
      <c r="F44">
        <v>1.1000000000000001</v>
      </c>
      <c r="G44">
        <v>0.7</v>
      </c>
      <c r="H44">
        <v>0.6</v>
      </c>
      <c r="I44">
        <v>0.7</v>
      </c>
    </row>
    <row r="45" spans="1:9" x14ac:dyDescent="0.25">
      <c r="A45">
        <v>43</v>
      </c>
      <c r="B45">
        <v>0.6</v>
      </c>
      <c r="C45">
        <v>0</v>
      </c>
      <c r="D45">
        <v>0.4</v>
      </c>
      <c r="E45">
        <v>0.4</v>
      </c>
      <c r="F45">
        <v>0.7</v>
      </c>
      <c r="G45">
        <v>0.7</v>
      </c>
      <c r="H45">
        <v>0.5</v>
      </c>
      <c r="I45">
        <v>1.1000000000000001</v>
      </c>
    </row>
    <row r="46" spans="1:9" x14ac:dyDescent="0.25">
      <c r="A46">
        <v>44</v>
      </c>
      <c r="B46">
        <v>0.5</v>
      </c>
      <c r="C46">
        <v>0.5</v>
      </c>
      <c r="D46">
        <v>0.5</v>
      </c>
      <c r="E46">
        <v>0.4</v>
      </c>
      <c r="F46">
        <v>1</v>
      </c>
      <c r="G46">
        <v>0.5</v>
      </c>
      <c r="H46">
        <v>0.5</v>
      </c>
      <c r="I46">
        <v>0.9</v>
      </c>
    </row>
    <row r="47" spans="1:9" x14ac:dyDescent="0.25">
      <c r="A47">
        <v>45</v>
      </c>
      <c r="B47">
        <v>0.5</v>
      </c>
      <c r="C47">
        <v>0.6</v>
      </c>
      <c r="D47">
        <v>0.5</v>
      </c>
      <c r="E47">
        <v>0.5</v>
      </c>
      <c r="F47">
        <v>1</v>
      </c>
      <c r="G47">
        <v>0.6</v>
      </c>
      <c r="H47">
        <v>0.6</v>
      </c>
      <c r="I47">
        <v>0.5</v>
      </c>
    </row>
    <row r="48" spans="1:9" x14ac:dyDescent="0.25">
      <c r="A48">
        <v>46</v>
      </c>
      <c r="B48">
        <v>0.6</v>
      </c>
      <c r="C48">
        <v>0.2</v>
      </c>
      <c r="D48">
        <v>0.6</v>
      </c>
      <c r="E48">
        <v>0.4</v>
      </c>
      <c r="F48">
        <v>0.5</v>
      </c>
      <c r="G48">
        <v>0.6</v>
      </c>
      <c r="H48">
        <v>0.6</v>
      </c>
      <c r="I48">
        <v>1</v>
      </c>
    </row>
    <row r="49" spans="1:10" x14ac:dyDescent="0.25">
      <c r="A49">
        <v>47</v>
      </c>
      <c r="B49">
        <v>0.4</v>
      </c>
      <c r="C49">
        <v>0.6</v>
      </c>
      <c r="D49">
        <v>0.4</v>
      </c>
      <c r="E49">
        <v>0.4</v>
      </c>
      <c r="F49">
        <v>1</v>
      </c>
      <c r="G49">
        <v>0.6</v>
      </c>
      <c r="H49">
        <v>0.5</v>
      </c>
      <c r="I49">
        <v>1</v>
      </c>
    </row>
    <row r="50" spans="1:10" x14ac:dyDescent="0.25">
      <c r="A50">
        <v>48</v>
      </c>
      <c r="B50">
        <v>0.6</v>
      </c>
      <c r="C50">
        <v>0.4</v>
      </c>
      <c r="D50">
        <v>0.2</v>
      </c>
      <c r="E50">
        <v>0.4</v>
      </c>
      <c r="F50">
        <v>1</v>
      </c>
      <c r="G50">
        <v>0.7</v>
      </c>
      <c r="H50">
        <v>0.6</v>
      </c>
      <c r="I50">
        <v>0.9</v>
      </c>
    </row>
    <row r="51" spans="1:10" x14ac:dyDescent="0.25">
      <c r="A51">
        <v>49</v>
      </c>
      <c r="B51">
        <v>0.6</v>
      </c>
      <c r="C51">
        <v>0.4</v>
      </c>
      <c r="D51">
        <v>0.5</v>
      </c>
      <c r="E51">
        <v>0.4</v>
      </c>
      <c r="F51">
        <v>0.7</v>
      </c>
      <c r="G51">
        <v>0.6</v>
      </c>
      <c r="H51">
        <v>0.6</v>
      </c>
      <c r="I51">
        <v>1.1000000000000001</v>
      </c>
    </row>
    <row r="52" spans="1:10" x14ac:dyDescent="0.25">
      <c r="A52">
        <v>50</v>
      </c>
      <c r="B52">
        <v>0.6</v>
      </c>
      <c r="C52">
        <v>0.5</v>
      </c>
      <c r="D52">
        <v>0.6</v>
      </c>
      <c r="E52">
        <v>0.1</v>
      </c>
      <c r="F52">
        <v>0.7</v>
      </c>
      <c r="G52">
        <v>0.9</v>
      </c>
      <c r="H52">
        <v>0.7</v>
      </c>
      <c r="I52">
        <v>0.7</v>
      </c>
    </row>
    <row r="53" spans="1:10" x14ac:dyDescent="0.25">
      <c r="A53" t="s">
        <v>19</v>
      </c>
      <c r="B53">
        <f>AVERAGE(B3:B52)</f>
        <v>0.57000000000000017</v>
      </c>
      <c r="C53">
        <f t="shared" ref="C53:I53" si="0">AVERAGE(C3:C52)</f>
        <v>0.42599999999999993</v>
      </c>
      <c r="D53">
        <f t="shared" si="0"/>
        <v>0.44599999999999995</v>
      </c>
      <c r="E53">
        <f t="shared" si="0"/>
        <v>0.32600000000000001</v>
      </c>
      <c r="F53">
        <f t="shared" si="0"/>
        <v>0.85799999999999998</v>
      </c>
      <c r="G53">
        <f t="shared" si="0"/>
        <v>0.66799999999999993</v>
      </c>
      <c r="H53">
        <f t="shared" si="0"/>
        <v>0.59800000000000009</v>
      </c>
      <c r="I53">
        <f t="shared" si="0"/>
        <v>0.84599999999999997</v>
      </c>
      <c r="J53">
        <f>AVERAGE(B53:I53)</f>
        <v>0.59225000000000005</v>
      </c>
    </row>
    <row r="54" spans="1:10" x14ac:dyDescent="0.25">
      <c r="A54" t="s">
        <v>20</v>
      </c>
      <c r="B54">
        <f>MEDIAN(B3:B52)</f>
        <v>0.6</v>
      </c>
      <c r="C54">
        <f t="shared" ref="C54:I54" si="1">MEDIAN(C3:C52)</f>
        <v>0.4</v>
      </c>
      <c r="D54">
        <f t="shared" si="1"/>
        <v>0.45</v>
      </c>
      <c r="E54">
        <f t="shared" si="1"/>
        <v>0.4</v>
      </c>
      <c r="F54">
        <f t="shared" si="1"/>
        <v>0.9</v>
      </c>
      <c r="G54">
        <f t="shared" si="1"/>
        <v>0.7</v>
      </c>
      <c r="H54">
        <f t="shared" si="1"/>
        <v>0.6</v>
      </c>
      <c r="I54">
        <f t="shared" si="1"/>
        <v>0.9</v>
      </c>
      <c r="J54">
        <f>MEDIAN(B54:I54)</f>
        <v>0.6</v>
      </c>
    </row>
    <row r="55" spans="1:10" x14ac:dyDescent="0.25">
      <c r="A55" t="s">
        <v>21</v>
      </c>
      <c r="B55">
        <f>_xlfn.VAR.P(B3:B52)</f>
        <v>7.2999999999998179E-3</v>
      </c>
      <c r="C55">
        <f t="shared" ref="C55:I55" si="2">_xlfn.VAR.P(C3:C52)</f>
        <v>1.9924000000000046E-2</v>
      </c>
      <c r="D55">
        <f t="shared" si="2"/>
        <v>1.608400000000006E-2</v>
      </c>
      <c r="E55">
        <f t="shared" si="2"/>
        <v>1.592400000000007E-2</v>
      </c>
      <c r="F55">
        <f t="shared" si="2"/>
        <v>2.4835999999999695E-2</v>
      </c>
      <c r="G55">
        <f t="shared" si="2"/>
        <v>1.3375999999999839E-2</v>
      </c>
      <c r="H55">
        <f t="shared" si="2"/>
        <v>8.995999999999867E-3</v>
      </c>
      <c r="I55">
        <f t="shared" si="2"/>
        <v>4.5283999999999922E-2</v>
      </c>
      <c r="J55">
        <f>_xlfn.VAR.P(B55:I55)</f>
        <v>1.265395037500001E-4</v>
      </c>
    </row>
    <row r="56" spans="1:10" x14ac:dyDescent="0.25">
      <c r="A56" t="s">
        <v>22</v>
      </c>
      <c r="B56">
        <f>MIN(B3:B52)</f>
        <v>0.4</v>
      </c>
      <c r="C56">
        <f t="shared" ref="C56:I56" si="3">MIN(C3:C52)</f>
        <v>0</v>
      </c>
      <c r="D56">
        <f t="shared" si="3"/>
        <v>0.2</v>
      </c>
      <c r="E56">
        <f t="shared" si="3"/>
        <v>0.1</v>
      </c>
      <c r="F56">
        <f t="shared" si="3"/>
        <v>0.5</v>
      </c>
      <c r="G56">
        <f t="shared" si="3"/>
        <v>0.5</v>
      </c>
      <c r="H56">
        <f t="shared" si="3"/>
        <v>0.4</v>
      </c>
      <c r="I56">
        <f t="shared" si="3"/>
        <v>0.2</v>
      </c>
      <c r="J56">
        <f>MIN(B56:I56)</f>
        <v>0</v>
      </c>
    </row>
    <row r="57" spans="1:10" x14ac:dyDescent="0.25">
      <c r="A57" t="s">
        <v>23</v>
      </c>
      <c r="B57">
        <f>MAX(B3:B52)</f>
        <v>0.7</v>
      </c>
      <c r="C57">
        <f t="shared" ref="C57:I57" si="4">MAX(C3:C52)</f>
        <v>0.7</v>
      </c>
      <c r="D57">
        <f t="shared" si="4"/>
        <v>0.7</v>
      </c>
      <c r="E57">
        <f t="shared" si="4"/>
        <v>0.5</v>
      </c>
      <c r="F57">
        <f t="shared" si="4"/>
        <v>1.1000000000000001</v>
      </c>
      <c r="G57">
        <f t="shared" si="4"/>
        <v>0.9</v>
      </c>
      <c r="H57">
        <f t="shared" si="4"/>
        <v>0.9</v>
      </c>
      <c r="I57">
        <f t="shared" si="4"/>
        <v>1.1000000000000001</v>
      </c>
      <c r="J57">
        <f>MAX(B57:I57)</f>
        <v>1.1000000000000001</v>
      </c>
    </row>
    <row r="58" spans="1:10" x14ac:dyDescent="0.25">
      <c r="A58" t="s">
        <v>4</v>
      </c>
      <c r="B58">
        <f>_xlfn.STDEV.P(B3:B52)</f>
        <v>8.5440037453174245E-2</v>
      </c>
      <c r="C58">
        <f t="shared" ref="C58:I58" si="5">_xlfn.STDEV.P(C3:C52)</f>
        <v>0.14115239990875128</v>
      </c>
      <c r="D58">
        <f t="shared" si="5"/>
        <v>0.12682271089990177</v>
      </c>
      <c r="E58">
        <f t="shared" si="5"/>
        <v>0.12619033243477912</v>
      </c>
      <c r="F58">
        <f t="shared" si="5"/>
        <v>0.15759441614473432</v>
      </c>
      <c r="G58">
        <f t="shared" si="5"/>
        <v>0.11565465835840699</v>
      </c>
      <c r="H58">
        <f t="shared" si="5"/>
        <v>9.4847245611034303E-2</v>
      </c>
      <c r="I58">
        <f t="shared" si="5"/>
        <v>0.21280037593951737</v>
      </c>
      <c r="J58">
        <f>_xlfn.STDEV.P(B58:I58)</f>
        <v>3.7317709667267808E-2</v>
      </c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240</v>
      </c>
      <c r="D2">
        <v>264</v>
      </c>
      <c r="E2">
        <v>182</v>
      </c>
      <c r="F2">
        <v>289</v>
      </c>
      <c r="G2">
        <v>197</v>
      </c>
      <c r="H2">
        <v>315</v>
      </c>
      <c r="I2">
        <v>205</v>
      </c>
    </row>
    <row r="3" spans="1:9" x14ac:dyDescent="0.25">
      <c r="A3">
        <v>1</v>
      </c>
      <c r="B3">
        <v>22</v>
      </c>
      <c r="C3">
        <v>20.3</v>
      </c>
      <c r="D3">
        <v>21</v>
      </c>
      <c r="E3">
        <v>21.2</v>
      </c>
      <c r="F3">
        <v>20.9</v>
      </c>
      <c r="G3">
        <v>20.6</v>
      </c>
      <c r="H3">
        <v>19.8</v>
      </c>
      <c r="I3">
        <v>19</v>
      </c>
    </row>
    <row r="4" spans="1:9" x14ac:dyDescent="0.25">
      <c r="A4">
        <v>2</v>
      </c>
      <c r="B4">
        <v>22</v>
      </c>
      <c r="C4">
        <v>20.3</v>
      </c>
      <c r="D4">
        <v>20.8</v>
      </c>
      <c r="E4">
        <v>21</v>
      </c>
      <c r="F4">
        <v>20.9</v>
      </c>
      <c r="G4">
        <v>20.9</v>
      </c>
      <c r="H4">
        <v>19.899999999999999</v>
      </c>
      <c r="I4">
        <v>18.7</v>
      </c>
    </row>
    <row r="5" spans="1:9" x14ac:dyDescent="0.25">
      <c r="A5">
        <v>3</v>
      </c>
      <c r="B5">
        <v>22.1</v>
      </c>
      <c r="C5">
        <v>20</v>
      </c>
      <c r="D5">
        <v>20.6</v>
      </c>
      <c r="E5">
        <v>21</v>
      </c>
      <c r="F5">
        <v>21.1</v>
      </c>
      <c r="G5">
        <v>20.9</v>
      </c>
      <c r="H5">
        <v>19.8</v>
      </c>
      <c r="I5">
        <v>18.899999999999999</v>
      </c>
    </row>
    <row r="6" spans="1:9" x14ac:dyDescent="0.25">
      <c r="A6">
        <v>4</v>
      </c>
      <c r="B6">
        <v>22</v>
      </c>
      <c r="C6">
        <v>20.3</v>
      </c>
      <c r="D6">
        <v>20.6</v>
      </c>
      <c r="E6">
        <v>20.9</v>
      </c>
      <c r="F6">
        <v>21.4</v>
      </c>
      <c r="G6">
        <v>20.9</v>
      </c>
      <c r="H6">
        <v>19.899999999999999</v>
      </c>
      <c r="I6">
        <v>18.899999999999999</v>
      </c>
    </row>
    <row r="7" spans="1:9" x14ac:dyDescent="0.25">
      <c r="A7">
        <v>5</v>
      </c>
      <c r="B7">
        <v>22</v>
      </c>
      <c r="C7">
        <v>19.899999999999999</v>
      </c>
      <c r="D7">
        <v>20.8</v>
      </c>
      <c r="E7">
        <v>21</v>
      </c>
      <c r="F7">
        <v>21</v>
      </c>
      <c r="G7">
        <v>20.5</v>
      </c>
      <c r="H7">
        <v>19.5</v>
      </c>
      <c r="I7">
        <v>19</v>
      </c>
    </row>
    <row r="8" spans="1:9" x14ac:dyDescent="0.25">
      <c r="A8">
        <v>6</v>
      </c>
      <c r="B8">
        <v>22</v>
      </c>
      <c r="C8">
        <v>19.8</v>
      </c>
      <c r="D8">
        <v>20.9</v>
      </c>
      <c r="E8">
        <v>21</v>
      </c>
      <c r="F8">
        <v>21.1</v>
      </c>
      <c r="G8">
        <v>20.9</v>
      </c>
      <c r="H8">
        <v>19.7</v>
      </c>
      <c r="I8">
        <v>18.600000000000001</v>
      </c>
    </row>
    <row r="9" spans="1:9" x14ac:dyDescent="0.25">
      <c r="A9">
        <v>7</v>
      </c>
      <c r="B9">
        <v>22.1</v>
      </c>
      <c r="C9">
        <v>20.100000000000001</v>
      </c>
      <c r="D9">
        <v>20.9</v>
      </c>
      <c r="E9">
        <v>20.8</v>
      </c>
      <c r="F9">
        <v>21.4</v>
      </c>
      <c r="G9">
        <v>20.8</v>
      </c>
      <c r="H9">
        <v>19.899999999999999</v>
      </c>
      <c r="I9">
        <v>19</v>
      </c>
    </row>
    <row r="10" spans="1:9" x14ac:dyDescent="0.25">
      <c r="A10">
        <v>8</v>
      </c>
      <c r="B10">
        <v>21.9</v>
      </c>
      <c r="C10">
        <v>19.8</v>
      </c>
      <c r="D10">
        <v>20.9</v>
      </c>
      <c r="E10">
        <v>20.9</v>
      </c>
      <c r="F10">
        <v>21</v>
      </c>
      <c r="G10">
        <v>20.5</v>
      </c>
      <c r="H10">
        <v>19.8</v>
      </c>
      <c r="I10">
        <v>19</v>
      </c>
    </row>
    <row r="11" spans="1:9" x14ac:dyDescent="0.25">
      <c r="A11">
        <v>9</v>
      </c>
      <c r="B11">
        <v>22.2</v>
      </c>
      <c r="C11">
        <v>19.8</v>
      </c>
      <c r="D11">
        <v>20.5</v>
      </c>
      <c r="E11">
        <v>21</v>
      </c>
      <c r="F11">
        <v>21.2</v>
      </c>
      <c r="G11">
        <v>20.8</v>
      </c>
      <c r="H11">
        <v>19.8</v>
      </c>
      <c r="I11">
        <v>18.7</v>
      </c>
    </row>
    <row r="12" spans="1:9" x14ac:dyDescent="0.25">
      <c r="A12">
        <v>10</v>
      </c>
      <c r="B12">
        <v>22</v>
      </c>
      <c r="C12">
        <v>20</v>
      </c>
      <c r="D12">
        <v>20.8</v>
      </c>
      <c r="E12">
        <v>21</v>
      </c>
      <c r="F12">
        <v>21.1</v>
      </c>
      <c r="G12">
        <v>20.5</v>
      </c>
      <c r="H12">
        <v>19.8</v>
      </c>
      <c r="I12">
        <v>18.8</v>
      </c>
    </row>
    <row r="13" spans="1:9" x14ac:dyDescent="0.25">
      <c r="A13">
        <v>11</v>
      </c>
      <c r="B13">
        <v>21.7</v>
      </c>
      <c r="C13">
        <v>20</v>
      </c>
      <c r="D13">
        <v>21</v>
      </c>
      <c r="E13">
        <v>21</v>
      </c>
      <c r="F13">
        <v>21.4</v>
      </c>
      <c r="G13">
        <v>20.8</v>
      </c>
      <c r="H13">
        <v>19.7</v>
      </c>
      <c r="I13">
        <v>18.600000000000001</v>
      </c>
    </row>
    <row r="14" spans="1:9" x14ac:dyDescent="0.25">
      <c r="A14">
        <v>12</v>
      </c>
      <c r="B14">
        <v>22</v>
      </c>
      <c r="C14">
        <v>19.8</v>
      </c>
      <c r="D14">
        <v>20.9</v>
      </c>
      <c r="E14">
        <v>21</v>
      </c>
      <c r="F14">
        <v>21.4</v>
      </c>
      <c r="G14">
        <v>20.6</v>
      </c>
      <c r="H14">
        <v>19.7</v>
      </c>
      <c r="I14">
        <v>18.399999999999999</v>
      </c>
    </row>
    <row r="15" spans="1:9" x14ac:dyDescent="0.25">
      <c r="A15">
        <v>13</v>
      </c>
      <c r="B15">
        <v>22.2</v>
      </c>
      <c r="C15">
        <v>19.7</v>
      </c>
      <c r="D15">
        <v>20.6</v>
      </c>
      <c r="E15">
        <v>20.9</v>
      </c>
      <c r="F15">
        <v>21.5</v>
      </c>
      <c r="G15">
        <v>20.8</v>
      </c>
      <c r="H15">
        <v>19.8</v>
      </c>
      <c r="I15">
        <v>18.7</v>
      </c>
    </row>
    <row r="16" spans="1:9" x14ac:dyDescent="0.25">
      <c r="A16">
        <v>14</v>
      </c>
      <c r="B16">
        <v>21.9</v>
      </c>
      <c r="C16">
        <v>19.8</v>
      </c>
      <c r="D16">
        <v>20.8</v>
      </c>
      <c r="E16">
        <v>20.9</v>
      </c>
      <c r="F16">
        <v>21.5</v>
      </c>
      <c r="G16">
        <v>20.6</v>
      </c>
      <c r="H16">
        <v>19.399999999999999</v>
      </c>
      <c r="I16">
        <v>18.899999999999999</v>
      </c>
    </row>
    <row r="17" spans="1:9" x14ac:dyDescent="0.25">
      <c r="A17">
        <v>15</v>
      </c>
      <c r="B17">
        <v>22</v>
      </c>
      <c r="C17">
        <v>19.899999999999999</v>
      </c>
      <c r="D17">
        <v>21</v>
      </c>
      <c r="E17">
        <v>20.6</v>
      </c>
      <c r="F17">
        <v>21.4</v>
      </c>
      <c r="G17">
        <v>20.8</v>
      </c>
      <c r="H17">
        <v>19.899999999999999</v>
      </c>
      <c r="I17">
        <v>18.600000000000001</v>
      </c>
    </row>
    <row r="18" spans="1:9" x14ac:dyDescent="0.25">
      <c r="A18">
        <v>16</v>
      </c>
      <c r="B18">
        <v>22</v>
      </c>
      <c r="C18">
        <v>19.7</v>
      </c>
      <c r="D18">
        <v>20.8</v>
      </c>
      <c r="E18">
        <v>21</v>
      </c>
      <c r="F18">
        <v>21.5</v>
      </c>
      <c r="G18">
        <v>20.8</v>
      </c>
      <c r="H18">
        <v>19.8</v>
      </c>
      <c r="I18">
        <v>18.399999999999999</v>
      </c>
    </row>
    <row r="19" spans="1:9" x14ac:dyDescent="0.25">
      <c r="A19">
        <v>17</v>
      </c>
      <c r="B19">
        <v>21.9</v>
      </c>
      <c r="C19">
        <v>19.8</v>
      </c>
      <c r="D19">
        <v>20.9</v>
      </c>
      <c r="E19">
        <v>21</v>
      </c>
      <c r="F19">
        <v>21.5</v>
      </c>
      <c r="G19">
        <v>20.8</v>
      </c>
      <c r="H19">
        <v>19.7</v>
      </c>
      <c r="I19">
        <v>18.600000000000001</v>
      </c>
    </row>
    <row r="20" spans="1:9" x14ac:dyDescent="0.25">
      <c r="A20">
        <v>18</v>
      </c>
      <c r="B20">
        <v>22.1</v>
      </c>
      <c r="C20">
        <v>19.5</v>
      </c>
      <c r="D20">
        <v>20.8</v>
      </c>
      <c r="E20">
        <v>20.9</v>
      </c>
      <c r="F20">
        <v>21.4</v>
      </c>
      <c r="G20">
        <v>20.8</v>
      </c>
      <c r="H20">
        <v>19.899999999999999</v>
      </c>
      <c r="I20">
        <v>18.600000000000001</v>
      </c>
    </row>
    <row r="21" spans="1:9" x14ac:dyDescent="0.25">
      <c r="A21">
        <v>19</v>
      </c>
      <c r="B21">
        <v>21.9</v>
      </c>
      <c r="C21">
        <v>19.7</v>
      </c>
      <c r="D21">
        <v>21</v>
      </c>
      <c r="E21">
        <v>20.9</v>
      </c>
      <c r="F21">
        <v>21.4</v>
      </c>
      <c r="G21">
        <v>20.6</v>
      </c>
      <c r="H21">
        <v>19.8</v>
      </c>
      <c r="I21">
        <v>18.899999999999999</v>
      </c>
    </row>
    <row r="22" spans="1:9" x14ac:dyDescent="0.25">
      <c r="A22">
        <v>20</v>
      </c>
      <c r="B22">
        <v>21.9</v>
      </c>
      <c r="C22">
        <v>19.8</v>
      </c>
      <c r="D22">
        <v>20.8</v>
      </c>
      <c r="E22">
        <v>20.9</v>
      </c>
      <c r="F22">
        <v>21.6</v>
      </c>
      <c r="G22">
        <v>20.9</v>
      </c>
      <c r="H22">
        <v>19.7</v>
      </c>
      <c r="I22">
        <v>18.600000000000001</v>
      </c>
    </row>
    <row r="23" spans="1:9" x14ac:dyDescent="0.25">
      <c r="A23">
        <v>21</v>
      </c>
      <c r="B23">
        <v>21.9</v>
      </c>
      <c r="C23">
        <v>19.899999999999999</v>
      </c>
      <c r="D23">
        <v>20.9</v>
      </c>
      <c r="E23">
        <v>20.6</v>
      </c>
      <c r="F23">
        <v>21.5</v>
      </c>
      <c r="G23">
        <v>20.9</v>
      </c>
      <c r="H23">
        <v>19.8</v>
      </c>
      <c r="I23">
        <v>18.600000000000001</v>
      </c>
    </row>
    <row r="24" spans="1:9" x14ac:dyDescent="0.25">
      <c r="A24">
        <v>22</v>
      </c>
      <c r="B24">
        <v>22.2</v>
      </c>
      <c r="C24">
        <v>19.8</v>
      </c>
      <c r="D24">
        <v>20.8</v>
      </c>
      <c r="E24">
        <v>20.9</v>
      </c>
      <c r="F24">
        <v>21.7</v>
      </c>
      <c r="G24">
        <v>20.9</v>
      </c>
      <c r="H24">
        <v>19.8</v>
      </c>
      <c r="I24">
        <v>18.600000000000001</v>
      </c>
    </row>
    <row r="25" spans="1:9" x14ac:dyDescent="0.25">
      <c r="A25">
        <v>23</v>
      </c>
      <c r="B25">
        <v>21.9</v>
      </c>
      <c r="C25">
        <v>19.899999999999999</v>
      </c>
      <c r="D25">
        <v>20.9</v>
      </c>
      <c r="E25">
        <v>20.8</v>
      </c>
      <c r="F25">
        <v>21.6</v>
      </c>
      <c r="G25">
        <v>20.6</v>
      </c>
      <c r="H25">
        <v>19.5</v>
      </c>
      <c r="I25">
        <v>18.600000000000001</v>
      </c>
    </row>
    <row r="26" spans="1:9" x14ac:dyDescent="0.25">
      <c r="A26">
        <v>24</v>
      </c>
      <c r="B26">
        <v>21.7</v>
      </c>
      <c r="C26">
        <v>19.8</v>
      </c>
      <c r="D26">
        <v>21</v>
      </c>
      <c r="E26">
        <v>20.9</v>
      </c>
      <c r="F26">
        <v>21.6</v>
      </c>
      <c r="G26">
        <v>20.8</v>
      </c>
      <c r="H26">
        <v>19.7</v>
      </c>
      <c r="I26">
        <v>18.7</v>
      </c>
    </row>
    <row r="27" spans="1:9" x14ac:dyDescent="0.25">
      <c r="A27">
        <v>25</v>
      </c>
      <c r="B27">
        <v>21.9</v>
      </c>
      <c r="C27">
        <v>19.8</v>
      </c>
      <c r="D27">
        <v>20.9</v>
      </c>
      <c r="E27">
        <v>20.9</v>
      </c>
      <c r="F27">
        <v>21.5</v>
      </c>
      <c r="G27">
        <v>20.8</v>
      </c>
      <c r="H27">
        <v>19.7</v>
      </c>
      <c r="I27">
        <v>18.3</v>
      </c>
    </row>
    <row r="28" spans="1:9" x14ac:dyDescent="0.25">
      <c r="A28">
        <v>26</v>
      </c>
      <c r="B28">
        <v>21.7</v>
      </c>
      <c r="C28">
        <v>19.7</v>
      </c>
      <c r="D28">
        <v>20.9</v>
      </c>
      <c r="E28">
        <v>20.8</v>
      </c>
      <c r="F28">
        <v>21.6</v>
      </c>
      <c r="G28">
        <v>20.5</v>
      </c>
      <c r="H28">
        <v>19.5</v>
      </c>
      <c r="I28">
        <v>18.899999999999999</v>
      </c>
    </row>
    <row r="29" spans="1:9" x14ac:dyDescent="0.25">
      <c r="A29">
        <v>27</v>
      </c>
      <c r="B29">
        <v>22.1</v>
      </c>
      <c r="C29">
        <v>19.899999999999999</v>
      </c>
      <c r="D29">
        <v>20.9</v>
      </c>
      <c r="E29">
        <v>20.8</v>
      </c>
      <c r="F29">
        <v>21.5</v>
      </c>
      <c r="G29">
        <v>20.5</v>
      </c>
      <c r="H29">
        <v>19.8</v>
      </c>
      <c r="I29">
        <v>18.7</v>
      </c>
    </row>
    <row r="30" spans="1:9" x14ac:dyDescent="0.25">
      <c r="A30">
        <v>28</v>
      </c>
      <c r="B30">
        <v>22</v>
      </c>
      <c r="C30">
        <v>19.8</v>
      </c>
      <c r="D30">
        <v>21</v>
      </c>
      <c r="E30">
        <v>20.8</v>
      </c>
      <c r="F30">
        <v>21.5</v>
      </c>
      <c r="G30">
        <v>20.9</v>
      </c>
      <c r="H30">
        <v>19.899999999999999</v>
      </c>
      <c r="I30">
        <v>18.600000000000001</v>
      </c>
    </row>
    <row r="31" spans="1:9" x14ac:dyDescent="0.25">
      <c r="A31">
        <v>29</v>
      </c>
      <c r="B31">
        <v>22</v>
      </c>
      <c r="C31">
        <v>19.7</v>
      </c>
      <c r="D31">
        <v>20.6</v>
      </c>
      <c r="E31">
        <v>20.9</v>
      </c>
      <c r="F31">
        <v>21.5</v>
      </c>
      <c r="G31">
        <v>20.8</v>
      </c>
      <c r="H31">
        <v>19.8</v>
      </c>
      <c r="I31">
        <v>18.399999999999999</v>
      </c>
    </row>
    <row r="32" spans="1:9" x14ac:dyDescent="0.25">
      <c r="A32">
        <v>30</v>
      </c>
      <c r="B32">
        <v>21.9</v>
      </c>
      <c r="C32">
        <v>19.899999999999999</v>
      </c>
      <c r="D32">
        <v>20.9</v>
      </c>
      <c r="E32">
        <v>20.8</v>
      </c>
      <c r="F32">
        <v>21.7</v>
      </c>
      <c r="G32">
        <v>20.8</v>
      </c>
      <c r="H32">
        <v>19.8</v>
      </c>
      <c r="I32">
        <v>18.600000000000001</v>
      </c>
    </row>
    <row r="33" spans="1:9" x14ac:dyDescent="0.25">
      <c r="A33">
        <v>31</v>
      </c>
      <c r="B33">
        <v>22.1</v>
      </c>
      <c r="C33">
        <v>20</v>
      </c>
      <c r="D33">
        <v>20.6</v>
      </c>
      <c r="E33">
        <v>20.6</v>
      </c>
      <c r="F33">
        <v>21.7</v>
      </c>
      <c r="G33">
        <v>20.9</v>
      </c>
      <c r="H33">
        <v>19.899999999999999</v>
      </c>
      <c r="I33">
        <v>18.600000000000001</v>
      </c>
    </row>
    <row r="34" spans="1:9" x14ac:dyDescent="0.25">
      <c r="A34">
        <v>32</v>
      </c>
      <c r="B34">
        <v>21.9</v>
      </c>
      <c r="C34">
        <v>19.7</v>
      </c>
      <c r="D34">
        <v>20.9</v>
      </c>
      <c r="E34">
        <v>20.8</v>
      </c>
      <c r="F34">
        <v>21.7</v>
      </c>
      <c r="G34">
        <v>20.6</v>
      </c>
      <c r="H34">
        <v>19.5</v>
      </c>
      <c r="I34">
        <v>18.600000000000001</v>
      </c>
    </row>
    <row r="35" spans="1:9" x14ac:dyDescent="0.25">
      <c r="A35">
        <v>33</v>
      </c>
      <c r="B35">
        <v>22.1</v>
      </c>
      <c r="C35">
        <v>19.7</v>
      </c>
      <c r="D35">
        <v>20.6</v>
      </c>
      <c r="E35">
        <v>20.8</v>
      </c>
      <c r="F35">
        <v>21.6</v>
      </c>
      <c r="G35">
        <v>20.8</v>
      </c>
      <c r="H35">
        <v>19.899999999999999</v>
      </c>
      <c r="I35">
        <v>18.600000000000001</v>
      </c>
    </row>
    <row r="36" spans="1:9" x14ac:dyDescent="0.25">
      <c r="A36">
        <v>34</v>
      </c>
      <c r="B36">
        <v>22</v>
      </c>
      <c r="C36">
        <v>19.5</v>
      </c>
      <c r="D36">
        <v>20.8</v>
      </c>
      <c r="E36">
        <v>20.6</v>
      </c>
      <c r="F36">
        <v>21.6</v>
      </c>
      <c r="G36">
        <v>20.8</v>
      </c>
      <c r="H36">
        <v>19.8</v>
      </c>
      <c r="I36">
        <v>18.7</v>
      </c>
    </row>
    <row r="37" spans="1:9" x14ac:dyDescent="0.25">
      <c r="A37">
        <v>35</v>
      </c>
      <c r="B37">
        <v>22</v>
      </c>
      <c r="C37">
        <v>20</v>
      </c>
      <c r="D37">
        <v>20.9</v>
      </c>
      <c r="E37">
        <v>20.9</v>
      </c>
      <c r="F37">
        <v>21.6</v>
      </c>
      <c r="G37">
        <v>20.5</v>
      </c>
      <c r="H37">
        <v>19.7</v>
      </c>
      <c r="I37">
        <v>18.399999999999999</v>
      </c>
    </row>
    <row r="38" spans="1:9" x14ac:dyDescent="0.25">
      <c r="A38">
        <v>36</v>
      </c>
      <c r="B38">
        <v>22.1</v>
      </c>
      <c r="C38">
        <v>19.899999999999999</v>
      </c>
      <c r="D38">
        <v>21</v>
      </c>
      <c r="E38">
        <v>20.8</v>
      </c>
      <c r="F38">
        <v>21.6</v>
      </c>
      <c r="G38">
        <v>20.6</v>
      </c>
      <c r="H38">
        <v>19.899999999999999</v>
      </c>
      <c r="I38">
        <v>18.399999999999999</v>
      </c>
    </row>
    <row r="39" spans="1:9" x14ac:dyDescent="0.25">
      <c r="A39">
        <v>37</v>
      </c>
      <c r="B39">
        <v>22.1</v>
      </c>
      <c r="C39">
        <v>19.8</v>
      </c>
      <c r="D39">
        <v>20.8</v>
      </c>
      <c r="E39">
        <v>20.6</v>
      </c>
      <c r="F39">
        <v>21.5</v>
      </c>
      <c r="G39">
        <v>20.8</v>
      </c>
      <c r="H39">
        <v>19.7</v>
      </c>
      <c r="I39">
        <v>18.8</v>
      </c>
    </row>
    <row r="40" spans="1:9" x14ac:dyDescent="0.25">
      <c r="A40">
        <v>38</v>
      </c>
      <c r="B40">
        <v>22</v>
      </c>
      <c r="C40">
        <v>19.899999999999999</v>
      </c>
      <c r="D40">
        <v>20.6</v>
      </c>
      <c r="E40">
        <v>20.5</v>
      </c>
      <c r="F40">
        <v>21.6</v>
      </c>
      <c r="G40">
        <v>20.8</v>
      </c>
      <c r="H40">
        <v>19.7</v>
      </c>
      <c r="I40">
        <v>18.600000000000001</v>
      </c>
    </row>
    <row r="41" spans="1:9" x14ac:dyDescent="0.25">
      <c r="A41">
        <v>39</v>
      </c>
      <c r="B41">
        <v>22</v>
      </c>
      <c r="C41">
        <v>20</v>
      </c>
      <c r="D41">
        <v>21</v>
      </c>
      <c r="E41">
        <v>20.9</v>
      </c>
      <c r="F41">
        <v>21.9</v>
      </c>
      <c r="G41">
        <v>20.6</v>
      </c>
      <c r="H41">
        <v>19.8</v>
      </c>
      <c r="I41">
        <v>18.600000000000001</v>
      </c>
    </row>
    <row r="42" spans="1:9" x14ac:dyDescent="0.25">
      <c r="A42">
        <v>40</v>
      </c>
      <c r="B42">
        <v>22</v>
      </c>
      <c r="C42">
        <v>19.5</v>
      </c>
      <c r="D42">
        <v>20.9</v>
      </c>
      <c r="E42">
        <v>20.8</v>
      </c>
      <c r="F42">
        <v>21.7</v>
      </c>
      <c r="G42">
        <v>20.6</v>
      </c>
      <c r="H42">
        <v>19.5</v>
      </c>
      <c r="I42">
        <v>18.600000000000001</v>
      </c>
    </row>
    <row r="43" spans="1:9" x14ac:dyDescent="0.25">
      <c r="A43">
        <v>41</v>
      </c>
      <c r="B43">
        <v>22</v>
      </c>
      <c r="C43">
        <v>19.7</v>
      </c>
      <c r="D43">
        <v>20.9</v>
      </c>
      <c r="E43">
        <v>20.8</v>
      </c>
      <c r="F43">
        <v>21.9</v>
      </c>
      <c r="G43">
        <v>20.8</v>
      </c>
      <c r="H43">
        <v>19.5</v>
      </c>
      <c r="I43">
        <v>18.399999999999999</v>
      </c>
    </row>
    <row r="44" spans="1:9" x14ac:dyDescent="0.25">
      <c r="A44">
        <v>42</v>
      </c>
      <c r="B44">
        <v>21.9</v>
      </c>
      <c r="C44">
        <v>19.7</v>
      </c>
      <c r="D44">
        <v>21.1</v>
      </c>
      <c r="E44">
        <v>20.8</v>
      </c>
      <c r="F44">
        <v>21.7</v>
      </c>
      <c r="G44">
        <v>20.8</v>
      </c>
      <c r="H44">
        <v>19.7</v>
      </c>
      <c r="I44">
        <v>18.399999999999999</v>
      </c>
    </row>
    <row r="45" spans="1:9" x14ac:dyDescent="0.25">
      <c r="A45">
        <v>43</v>
      </c>
      <c r="B45">
        <v>21.9</v>
      </c>
      <c r="C45">
        <v>19.7</v>
      </c>
      <c r="D45">
        <v>20.8</v>
      </c>
      <c r="E45">
        <v>20.6</v>
      </c>
      <c r="F45">
        <v>21.5</v>
      </c>
      <c r="G45">
        <v>20.9</v>
      </c>
      <c r="H45">
        <v>19.7</v>
      </c>
      <c r="I45">
        <v>18.399999999999999</v>
      </c>
    </row>
    <row r="46" spans="1:9" x14ac:dyDescent="0.25">
      <c r="A46">
        <v>44</v>
      </c>
      <c r="B46">
        <v>21.9</v>
      </c>
      <c r="C46">
        <v>19.8</v>
      </c>
      <c r="D46">
        <v>20.9</v>
      </c>
      <c r="E46">
        <v>20.8</v>
      </c>
      <c r="F46">
        <v>21.9</v>
      </c>
      <c r="G46">
        <v>20.6</v>
      </c>
      <c r="H46">
        <v>19.7</v>
      </c>
      <c r="I46">
        <v>18.3</v>
      </c>
    </row>
    <row r="47" spans="1:9" x14ac:dyDescent="0.25">
      <c r="A47">
        <v>45</v>
      </c>
      <c r="B47">
        <v>22.1</v>
      </c>
      <c r="C47">
        <v>20</v>
      </c>
      <c r="D47">
        <v>20.6</v>
      </c>
      <c r="E47">
        <v>20.6</v>
      </c>
      <c r="F47">
        <v>22</v>
      </c>
      <c r="G47">
        <v>20.9</v>
      </c>
      <c r="H47">
        <v>19.8</v>
      </c>
      <c r="I47">
        <v>18.600000000000001</v>
      </c>
    </row>
    <row r="48" spans="1:9" x14ac:dyDescent="0.25">
      <c r="A48">
        <v>46</v>
      </c>
      <c r="B48">
        <v>22.1</v>
      </c>
      <c r="C48">
        <v>19.8</v>
      </c>
      <c r="D48">
        <v>20.9</v>
      </c>
      <c r="E48">
        <v>20.6</v>
      </c>
      <c r="F48">
        <v>21.5</v>
      </c>
      <c r="G48">
        <v>20.8</v>
      </c>
      <c r="H48">
        <v>19.8</v>
      </c>
      <c r="I48">
        <v>18.600000000000001</v>
      </c>
    </row>
    <row r="49" spans="1:10" x14ac:dyDescent="0.25">
      <c r="A49">
        <v>47</v>
      </c>
      <c r="B49">
        <v>22</v>
      </c>
      <c r="C49">
        <v>19.5</v>
      </c>
      <c r="D49">
        <v>20.9</v>
      </c>
      <c r="E49">
        <v>20.8</v>
      </c>
      <c r="F49">
        <v>21.9</v>
      </c>
      <c r="G49">
        <v>20.8</v>
      </c>
      <c r="H49">
        <v>19.8</v>
      </c>
      <c r="I49">
        <v>18.7</v>
      </c>
    </row>
    <row r="50" spans="1:10" x14ac:dyDescent="0.25">
      <c r="A50">
        <v>48</v>
      </c>
      <c r="B50">
        <v>22</v>
      </c>
      <c r="C50">
        <v>19.8</v>
      </c>
      <c r="D50">
        <v>20.6</v>
      </c>
      <c r="E50">
        <v>20.6</v>
      </c>
      <c r="F50">
        <v>21.7</v>
      </c>
      <c r="G50">
        <v>20.9</v>
      </c>
      <c r="H50">
        <v>19.8</v>
      </c>
      <c r="I50">
        <v>18.7</v>
      </c>
    </row>
    <row r="51" spans="1:10" x14ac:dyDescent="0.25">
      <c r="A51">
        <v>49</v>
      </c>
      <c r="B51">
        <v>22</v>
      </c>
      <c r="C51">
        <v>19.7</v>
      </c>
      <c r="D51">
        <v>20.8</v>
      </c>
      <c r="E51">
        <v>20.6</v>
      </c>
      <c r="F51">
        <v>21.7</v>
      </c>
      <c r="G51">
        <v>20.8</v>
      </c>
      <c r="H51">
        <v>19.7</v>
      </c>
      <c r="I51">
        <v>18.7</v>
      </c>
    </row>
    <row r="52" spans="1:10" x14ac:dyDescent="0.25">
      <c r="A52">
        <v>50</v>
      </c>
      <c r="B52">
        <v>21.9</v>
      </c>
      <c r="C52">
        <v>19.7</v>
      </c>
      <c r="D52">
        <v>20.9</v>
      </c>
      <c r="E52">
        <v>20.8</v>
      </c>
      <c r="F52">
        <v>21.9</v>
      </c>
      <c r="G52">
        <v>20.6</v>
      </c>
      <c r="H52">
        <v>19.5</v>
      </c>
      <c r="I52">
        <v>18.600000000000001</v>
      </c>
    </row>
    <row r="53" spans="1:10" x14ac:dyDescent="0.25">
      <c r="A53" t="s">
        <v>19</v>
      </c>
      <c r="B53">
        <f>AVERAGE(B3:B52)</f>
        <v>21.986000000000004</v>
      </c>
      <c r="C53">
        <f t="shared" ref="C53:I53" si="0">AVERAGE(C3:C52)</f>
        <v>19.832000000000004</v>
      </c>
      <c r="D53">
        <f t="shared" si="0"/>
        <v>20.833999999999996</v>
      </c>
      <c r="E53">
        <f t="shared" si="0"/>
        <v>20.827999999999989</v>
      </c>
      <c r="F53">
        <f t="shared" si="0"/>
        <v>21.512000000000008</v>
      </c>
      <c r="G53">
        <f t="shared" si="0"/>
        <v>20.743999999999993</v>
      </c>
      <c r="H53">
        <f t="shared" si="0"/>
        <v>19.739999999999995</v>
      </c>
      <c r="I53">
        <f t="shared" si="0"/>
        <v>18.644000000000005</v>
      </c>
      <c r="J53">
        <f>AVERAGE(B53:I53)</f>
        <v>20.515000000000001</v>
      </c>
    </row>
    <row r="54" spans="1:10" x14ac:dyDescent="0.25">
      <c r="A54" t="s">
        <v>20</v>
      </c>
      <c r="B54">
        <f>MEDIAN(B3:B52)</f>
        <v>22</v>
      </c>
      <c r="C54">
        <f t="shared" ref="C54:I54" si="1">MEDIAN(C3:C52)</f>
        <v>19.8</v>
      </c>
      <c r="D54">
        <f t="shared" si="1"/>
        <v>20.9</v>
      </c>
      <c r="E54">
        <f t="shared" si="1"/>
        <v>20.8</v>
      </c>
      <c r="F54">
        <f t="shared" si="1"/>
        <v>21.5</v>
      </c>
      <c r="G54">
        <f t="shared" si="1"/>
        <v>20.8</v>
      </c>
      <c r="H54">
        <f t="shared" si="1"/>
        <v>19.8</v>
      </c>
      <c r="I54">
        <f t="shared" si="1"/>
        <v>18.600000000000001</v>
      </c>
      <c r="J54">
        <f>MEDIAN(B54:I54)</f>
        <v>20.8</v>
      </c>
    </row>
    <row r="55" spans="1:10" x14ac:dyDescent="0.25">
      <c r="A55" t="s">
        <v>21</v>
      </c>
      <c r="B55">
        <f>_xlfn.VAR.P(B3:B52)</f>
        <v>1.240400000000013E-2</v>
      </c>
      <c r="C55">
        <f t="shared" ref="C55:I55" si="2">_xlfn.VAR.P(C3:C52)</f>
        <v>3.2576000000000022E-2</v>
      </c>
      <c r="D55">
        <f t="shared" si="2"/>
        <v>1.984399999999981E-2</v>
      </c>
      <c r="E55">
        <f t="shared" si="2"/>
        <v>2.2815999999999795E-2</v>
      </c>
      <c r="F55">
        <f t="shared" si="2"/>
        <v>6.6255999999999898E-2</v>
      </c>
      <c r="G55">
        <f t="shared" si="2"/>
        <v>1.8863999999999836E-2</v>
      </c>
      <c r="H55">
        <f t="shared" si="2"/>
        <v>1.6799999999999982E-2</v>
      </c>
      <c r="I55">
        <f t="shared" si="2"/>
        <v>3.3263999999999981E-2</v>
      </c>
      <c r="J55">
        <f>_xlfn.VAR.P(B55:I55)</f>
        <v>2.5719175499999973E-4</v>
      </c>
    </row>
    <row r="56" spans="1:10" x14ac:dyDescent="0.25">
      <c r="A56" t="s">
        <v>22</v>
      </c>
      <c r="B56">
        <f>MIN(B3:B52)</f>
        <v>21.7</v>
      </c>
      <c r="C56">
        <f t="shared" ref="C56:I56" si="3">MIN(C3:C52)</f>
        <v>19.5</v>
      </c>
      <c r="D56">
        <f t="shared" si="3"/>
        <v>20.5</v>
      </c>
      <c r="E56">
        <f t="shared" si="3"/>
        <v>20.5</v>
      </c>
      <c r="F56">
        <f t="shared" si="3"/>
        <v>20.9</v>
      </c>
      <c r="G56">
        <f t="shared" si="3"/>
        <v>20.5</v>
      </c>
      <c r="H56">
        <f t="shared" si="3"/>
        <v>19.399999999999999</v>
      </c>
      <c r="I56">
        <f t="shared" si="3"/>
        <v>18.3</v>
      </c>
      <c r="J56">
        <f>MIN(B56:I56)</f>
        <v>18.3</v>
      </c>
    </row>
    <row r="57" spans="1:10" x14ac:dyDescent="0.25">
      <c r="A57" t="s">
        <v>23</v>
      </c>
      <c r="B57">
        <f>MAX(B3:B52)</f>
        <v>22.2</v>
      </c>
      <c r="C57">
        <f t="shared" ref="C57:I57" si="4">MAX(C3:C52)</f>
        <v>20.3</v>
      </c>
      <c r="D57">
        <f t="shared" si="4"/>
        <v>21.1</v>
      </c>
      <c r="E57">
        <f t="shared" si="4"/>
        <v>21.2</v>
      </c>
      <c r="F57">
        <f t="shared" si="4"/>
        <v>22</v>
      </c>
      <c r="G57">
        <f t="shared" si="4"/>
        <v>20.9</v>
      </c>
      <c r="H57">
        <f t="shared" si="4"/>
        <v>19.899999999999999</v>
      </c>
      <c r="I57">
        <f t="shared" si="4"/>
        <v>19</v>
      </c>
      <c r="J57">
        <f>MAX(B57:I57)</f>
        <v>22.2</v>
      </c>
    </row>
    <row r="58" spans="1:10" x14ac:dyDescent="0.25">
      <c r="A58" t="s">
        <v>4</v>
      </c>
      <c r="B58">
        <f>_xlfn.STDEV.P(B3:B52)</f>
        <v>0.11137324633860742</v>
      </c>
      <c r="C58">
        <f t="shared" ref="C58:I58" si="5">_xlfn.STDEV.P(C3:C52)</f>
        <v>0.1804882267628557</v>
      </c>
      <c r="D58">
        <f t="shared" si="5"/>
        <v>0.140868733223522</v>
      </c>
      <c r="E58">
        <f t="shared" si="5"/>
        <v>0.15104966070799297</v>
      </c>
      <c r="F58">
        <f t="shared" si="5"/>
        <v>0.25740240869113851</v>
      </c>
      <c r="G58">
        <f t="shared" si="5"/>
        <v>0.13734627770711458</v>
      </c>
      <c r="H58">
        <f t="shared" si="5"/>
        <v>0.12961481396815713</v>
      </c>
      <c r="I58">
        <f t="shared" si="5"/>
        <v>0.18238420984284792</v>
      </c>
      <c r="J58">
        <f>_xlfn.STDEV.P(B58:I58)</f>
        <v>4.278043002816817E-2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2" width="4" bestFit="1" customWidth="1"/>
    <col min="3" max="3" width="4.7109375" bestFit="1" customWidth="1"/>
    <col min="4" max="9" width="4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208</v>
      </c>
      <c r="D2">
        <v>196</v>
      </c>
      <c r="E2">
        <v>213</v>
      </c>
      <c r="F2">
        <v>268</v>
      </c>
      <c r="G2">
        <v>286</v>
      </c>
      <c r="H2">
        <v>284</v>
      </c>
      <c r="I2">
        <v>229</v>
      </c>
    </row>
    <row r="3" spans="1:9" x14ac:dyDescent="0.25">
      <c r="A3">
        <v>1</v>
      </c>
      <c r="B3">
        <v>0.5</v>
      </c>
      <c r="C3">
        <v>-0.1</v>
      </c>
      <c r="D3">
        <v>0.5</v>
      </c>
      <c r="E3">
        <v>0.5</v>
      </c>
      <c r="F3">
        <v>0.7</v>
      </c>
      <c r="G3">
        <v>0.7</v>
      </c>
      <c r="H3">
        <v>0.6</v>
      </c>
      <c r="I3">
        <v>0.5</v>
      </c>
    </row>
    <row r="4" spans="1:9" x14ac:dyDescent="0.25">
      <c r="A4">
        <v>2</v>
      </c>
      <c r="B4">
        <v>0.6</v>
      </c>
      <c r="C4">
        <v>0.2</v>
      </c>
      <c r="D4">
        <v>0.5</v>
      </c>
      <c r="E4">
        <v>0.4</v>
      </c>
      <c r="F4">
        <v>0.6</v>
      </c>
      <c r="G4">
        <v>0.7</v>
      </c>
      <c r="H4">
        <v>0.7</v>
      </c>
      <c r="I4">
        <v>0.7</v>
      </c>
    </row>
    <row r="5" spans="1:9" x14ac:dyDescent="0.25">
      <c r="A5">
        <v>3</v>
      </c>
      <c r="B5">
        <v>0.5</v>
      </c>
      <c r="C5">
        <v>0.4</v>
      </c>
      <c r="D5">
        <v>0.4</v>
      </c>
      <c r="E5">
        <v>0.2</v>
      </c>
      <c r="F5">
        <v>0.7</v>
      </c>
      <c r="G5">
        <v>0.9</v>
      </c>
      <c r="H5">
        <v>0.9</v>
      </c>
      <c r="I5">
        <v>0.7</v>
      </c>
    </row>
    <row r="6" spans="1:9" x14ac:dyDescent="0.25">
      <c r="A6">
        <v>4</v>
      </c>
      <c r="B6">
        <v>0.5</v>
      </c>
      <c r="C6">
        <v>0.1</v>
      </c>
      <c r="D6">
        <v>0.5</v>
      </c>
      <c r="E6">
        <v>0.4</v>
      </c>
      <c r="F6">
        <v>1</v>
      </c>
      <c r="G6">
        <v>0.9</v>
      </c>
      <c r="H6">
        <v>0.7</v>
      </c>
      <c r="I6">
        <v>0.4</v>
      </c>
    </row>
    <row r="7" spans="1:9" x14ac:dyDescent="0.25">
      <c r="A7">
        <v>5</v>
      </c>
      <c r="B7">
        <v>0.6</v>
      </c>
      <c r="C7">
        <v>0.2</v>
      </c>
      <c r="D7">
        <v>0.4</v>
      </c>
      <c r="E7">
        <v>0.4</v>
      </c>
      <c r="F7">
        <v>0.6</v>
      </c>
      <c r="G7">
        <v>0.6</v>
      </c>
      <c r="H7">
        <v>0.9</v>
      </c>
      <c r="I7">
        <v>0.9</v>
      </c>
    </row>
    <row r="8" spans="1:9" x14ac:dyDescent="0.25">
      <c r="A8">
        <v>6</v>
      </c>
      <c r="B8">
        <v>0.5</v>
      </c>
      <c r="C8">
        <v>0.1</v>
      </c>
      <c r="D8">
        <v>0.6</v>
      </c>
      <c r="E8">
        <v>0.2</v>
      </c>
      <c r="F8">
        <v>0.6</v>
      </c>
      <c r="G8">
        <v>0.6</v>
      </c>
      <c r="H8">
        <v>0.7</v>
      </c>
      <c r="I8">
        <v>0.7</v>
      </c>
    </row>
    <row r="9" spans="1:9" x14ac:dyDescent="0.25">
      <c r="A9">
        <v>7</v>
      </c>
      <c r="B9">
        <v>0.6</v>
      </c>
      <c r="C9">
        <v>0.4</v>
      </c>
      <c r="D9">
        <v>0.2</v>
      </c>
      <c r="E9">
        <v>0.2</v>
      </c>
      <c r="F9">
        <v>0.9</v>
      </c>
      <c r="G9">
        <v>0.7</v>
      </c>
      <c r="H9">
        <v>0.7</v>
      </c>
      <c r="I9">
        <v>0.7</v>
      </c>
    </row>
    <row r="10" spans="1:9" x14ac:dyDescent="0.25">
      <c r="A10">
        <v>8</v>
      </c>
      <c r="B10">
        <v>0.6</v>
      </c>
      <c r="C10">
        <v>0.1</v>
      </c>
      <c r="D10">
        <v>0.2</v>
      </c>
      <c r="E10">
        <v>0.5</v>
      </c>
      <c r="F10">
        <v>1.1000000000000001</v>
      </c>
      <c r="G10">
        <v>0.7</v>
      </c>
      <c r="H10">
        <v>0.6</v>
      </c>
      <c r="I10">
        <v>0.6</v>
      </c>
    </row>
    <row r="11" spans="1:9" x14ac:dyDescent="0.25">
      <c r="A11">
        <v>9</v>
      </c>
      <c r="B11">
        <v>0.5</v>
      </c>
      <c r="C11">
        <v>0.5</v>
      </c>
      <c r="D11">
        <v>0.5</v>
      </c>
      <c r="E11">
        <v>0.4</v>
      </c>
      <c r="F11">
        <v>0.9</v>
      </c>
      <c r="G11">
        <v>0.6</v>
      </c>
      <c r="H11">
        <v>0.7</v>
      </c>
      <c r="I11">
        <v>0.7</v>
      </c>
    </row>
    <row r="12" spans="1:9" x14ac:dyDescent="0.25">
      <c r="A12">
        <v>10</v>
      </c>
      <c r="B12">
        <v>0.5</v>
      </c>
      <c r="C12">
        <v>0.2</v>
      </c>
      <c r="D12">
        <v>0.2</v>
      </c>
      <c r="E12">
        <v>0.5</v>
      </c>
      <c r="F12">
        <v>1</v>
      </c>
      <c r="G12">
        <v>0.7</v>
      </c>
      <c r="H12">
        <v>0.6</v>
      </c>
      <c r="I12">
        <v>0.6</v>
      </c>
    </row>
    <row r="13" spans="1:9" x14ac:dyDescent="0.25">
      <c r="A13">
        <v>11</v>
      </c>
      <c r="B13">
        <v>0.5</v>
      </c>
      <c r="C13">
        <v>0</v>
      </c>
      <c r="D13">
        <v>0.4</v>
      </c>
      <c r="E13">
        <v>0.4</v>
      </c>
      <c r="F13">
        <v>1</v>
      </c>
      <c r="G13">
        <v>0.6</v>
      </c>
      <c r="H13">
        <v>0.5</v>
      </c>
      <c r="I13">
        <v>0.9</v>
      </c>
    </row>
    <row r="14" spans="1:9" x14ac:dyDescent="0.25">
      <c r="A14">
        <v>12</v>
      </c>
      <c r="B14">
        <v>0.5</v>
      </c>
      <c r="C14">
        <v>0.2</v>
      </c>
      <c r="D14">
        <v>0.6</v>
      </c>
      <c r="E14">
        <v>0.4</v>
      </c>
      <c r="F14">
        <v>0.7</v>
      </c>
      <c r="G14">
        <v>0.6</v>
      </c>
      <c r="H14">
        <v>0.6</v>
      </c>
      <c r="I14">
        <v>1</v>
      </c>
    </row>
    <row r="15" spans="1:9" x14ac:dyDescent="0.25">
      <c r="A15">
        <v>13</v>
      </c>
      <c r="B15">
        <v>0.6</v>
      </c>
      <c r="C15">
        <v>0.2</v>
      </c>
      <c r="D15">
        <v>0.1</v>
      </c>
      <c r="E15">
        <v>0.4</v>
      </c>
      <c r="F15">
        <v>1</v>
      </c>
      <c r="G15">
        <v>0.7</v>
      </c>
      <c r="H15">
        <v>0.6</v>
      </c>
      <c r="I15">
        <v>0.7</v>
      </c>
    </row>
    <row r="16" spans="1:9" x14ac:dyDescent="0.25">
      <c r="A16">
        <v>14</v>
      </c>
      <c r="B16">
        <v>0.5</v>
      </c>
      <c r="C16">
        <v>0.1</v>
      </c>
      <c r="D16">
        <v>0.6</v>
      </c>
      <c r="E16">
        <v>0.2</v>
      </c>
      <c r="F16">
        <v>0.7</v>
      </c>
      <c r="G16">
        <v>0.7</v>
      </c>
      <c r="H16">
        <v>0.7</v>
      </c>
      <c r="I16">
        <v>0.9</v>
      </c>
    </row>
    <row r="17" spans="1:9" x14ac:dyDescent="0.25">
      <c r="A17">
        <v>15</v>
      </c>
      <c r="B17">
        <v>0.6</v>
      </c>
      <c r="C17">
        <v>0.2</v>
      </c>
      <c r="D17">
        <v>0.4</v>
      </c>
      <c r="E17">
        <v>0.2</v>
      </c>
      <c r="F17">
        <v>0.6</v>
      </c>
      <c r="G17">
        <v>0.7</v>
      </c>
      <c r="H17">
        <v>0.7</v>
      </c>
      <c r="I17">
        <v>1</v>
      </c>
    </row>
    <row r="18" spans="1:9" x14ac:dyDescent="0.25">
      <c r="A18">
        <v>16</v>
      </c>
      <c r="B18">
        <v>0.5</v>
      </c>
      <c r="C18">
        <v>0.4</v>
      </c>
      <c r="D18">
        <v>0.4</v>
      </c>
      <c r="E18">
        <v>0.2</v>
      </c>
      <c r="F18">
        <v>0.7</v>
      </c>
      <c r="G18">
        <v>0.7</v>
      </c>
      <c r="H18">
        <v>0.6</v>
      </c>
      <c r="I18">
        <v>1</v>
      </c>
    </row>
    <row r="19" spans="1:9" x14ac:dyDescent="0.25">
      <c r="A19">
        <v>17</v>
      </c>
      <c r="B19">
        <v>0.6</v>
      </c>
      <c r="C19">
        <v>0.2</v>
      </c>
      <c r="D19">
        <v>0.5</v>
      </c>
      <c r="E19">
        <v>0.2</v>
      </c>
      <c r="F19">
        <v>0.9</v>
      </c>
      <c r="G19">
        <v>0.9</v>
      </c>
      <c r="H19">
        <v>0.7</v>
      </c>
      <c r="I19">
        <v>0.9</v>
      </c>
    </row>
    <row r="20" spans="1:9" x14ac:dyDescent="0.25">
      <c r="A20">
        <v>18</v>
      </c>
      <c r="B20">
        <v>0.5</v>
      </c>
      <c r="C20">
        <v>0</v>
      </c>
      <c r="D20">
        <v>0.2</v>
      </c>
      <c r="E20">
        <v>0.5</v>
      </c>
      <c r="F20">
        <v>1</v>
      </c>
      <c r="G20">
        <v>0.7</v>
      </c>
      <c r="H20">
        <v>0.5</v>
      </c>
      <c r="I20">
        <v>1.2</v>
      </c>
    </row>
    <row r="21" spans="1:9" x14ac:dyDescent="0.25">
      <c r="A21">
        <v>19</v>
      </c>
      <c r="B21">
        <v>0.4</v>
      </c>
      <c r="C21">
        <v>0.4</v>
      </c>
      <c r="D21">
        <v>0.6</v>
      </c>
      <c r="E21">
        <v>0.4</v>
      </c>
      <c r="F21">
        <v>0.9</v>
      </c>
      <c r="G21">
        <v>0.6</v>
      </c>
      <c r="H21">
        <v>0.6</v>
      </c>
      <c r="I21">
        <v>0.5</v>
      </c>
    </row>
    <row r="22" spans="1:9" x14ac:dyDescent="0.25">
      <c r="A22">
        <v>20</v>
      </c>
      <c r="B22">
        <v>0.5</v>
      </c>
      <c r="C22">
        <v>0.4</v>
      </c>
      <c r="D22">
        <v>0.5</v>
      </c>
      <c r="E22">
        <v>0.2</v>
      </c>
      <c r="F22">
        <v>0.7</v>
      </c>
      <c r="G22">
        <v>0.7</v>
      </c>
      <c r="H22">
        <v>0.7</v>
      </c>
      <c r="I22">
        <v>1.1000000000000001</v>
      </c>
    </row>
    <row r="23" spans="1:9" x14ac:dyDescent="0.25">
      <c r="A23">
        <v>21</v>
      </c>
      <c r="B23">
        <v>0.7</v>
      </c>
      <c r="C23">
        <v>0.1</v>
      </c>
      <c r="D23">
        <v>0.4</v>
      </c>
      <c r="E23">
        <v>0.2</v>
      </c>
      <c r="F23">
        <v>0.9</v>
      </c>
      <c r="G23">
        <v>0.9</v>
      </c>
      <c r="H23">
        <v>0.7</v>
      </c>
      <c r="I23">
        <v>0.5</v>
      </c>
    </row>
    <row r="24" spans="1:9" x14ac:dyDescent="0.25">
      <c r="A24">
        <v>22</v>
      </c>
      <c r="B24">
        <v>0.5</v>
      </c>
      <c r="C24">
        <v>0.2</v>
      </c>
      <c r="D24">
        <v>0.4</v>
      </c>
      <c r="E24">
        <v>0.4</v>
      </c>
      <c r="F24">
        <v>1</v>
      </c>
      <c r="G24">
        <v>0.7</v>
      </c>
      <c r="H24">
        <v>0.7</v>
      </c>
      <c r="I24">
        <v>1.1000000000000001</v>
      </c>
    </row>
    <row r="25" spans="1:9" x14ac:dyDescent="0.25">
      <c r="A25">
        <v>23</v>
      </c>
      <c r="B25">
        <v>0.5</v>
      </c>
      <c r="C25">
        <v>0.1</v>
      </c>
      <c r="D25">
        <v>0.5</v>
      </c>
      <c r="E25">
        <v>0.4</v>
      </c>
      <c r="F25">
        <v>0.6</v>
      </c>
      <c r="G25">
        <v>0.6</v>
      </c>
      <c r="H25">
        <v>0.6</v>
      </c>
      <c r="I25">
        <v>1</v>
      </c>
    </row>
    <row r="26" spans="1:9" x14ac:dyDescent="0.25">
      <c r="A26">
        <v>24</v>
      </c>
      <c r="B26">
        <v>0.6</v>
      </c>
      <c r="C26">
        <v>0.4</v>
      </c>
      <c r="D26">
        <v>0.6</v>
      </c>
      <c r="E26">
        <v>0.4</v>
      </c>
      <c r="F26">
        <v>1</v>
      </c>
      <c r="G26">
        <v>0.6</v>
      </c>
      <c r="H26">
        <v>0.7</v>
      </c>
      <c r="I26">
        <v>1</v>
      </c>
    </row>
    <row r="27" spans="1:9" x14ac:dyDescent="0.25">
      <c r="A27">
        <v>25</v>
      </c>
      <c r="B27">
        <v>0.4</v>
      </c>
      <c r="C27">
        <v>0</v>
      </c>
      <c r="D27">
        <v>0.5</v>
      </c>
      <c r="E27">
        <v>0.5</v>
      </c>
      <c r="F27">
        <v>0.9</v>
      </c>
      <c r="G27">
        <v>0.7</v>
      </c>
      <c r="H27">
        <v>0.6</v>
      </c>
      <c r="I27">
        <v>0.7</v>
      </c>
    </row>
    <row r="28" spans="1:9" x14ac:dyDescent="0.25">
      <c r="A28">
        <v>26</v>
      </c>
      <c r="B28">
        <v>0.5</v>
      </c>
      <c r="C28">
        <v>0.4</v>
      </c>
      <c r="D28">
        <v>0.5</v>
      </c>
      <c r="E28">
        <v>0.4</v>
      </c>
      <c r="F28">
        <v>0.7</v>
      </c>
      <c r="G28">
        <v>0.6</v>
      </c>
      <c r="H28">
        <v>0.7</v>
      </c>
      <c r="I28">
        <v>0.9</v>
      </c>
    </row>
    <row r="29" spans="1:9" x14ac:dyDescent="0.25">
      <c r="A29">
        <v>27</v>
      </c>
      <c r="B29">
        <v>0.6</v>
      </c>
      <c r="C29">
        <v>0.4</v>
      </c>
      <c r="D29">
        <v>0.6</v>
      </c>
      <c r="E29">
        <v>0.4</v>
      </c>
      <c r="F29">
        <v>0.6</v>
      </c>
      <c r="G29">
        <v>0.6</v>
      </c>
      <c r="H29">
        <v>0.9</v>
      </c>
      <c r="I29">
        <v>0.9</v>
      </c>
    </row>
    <row r="30" spans="1:9" x14ac:dyDescent="0.25">
      <c r="A30">
        <v>28</v>
      </c>
      <c r="B30">
        <v>0.5</v>
      </c>
      <c r="C30">
        <v>0.2</v>
      </c>
      <c r="D30">
        <v>0.4</v>
      </c>
      <c r="E30">
        <v>0.5</v>
      </c>
      <c r="F30">
        <v>1</v>
      </c>
      <c r="G30">
        <v>0.7</v>
      </c>
      <c r="H30">
        <v>0.6</v>
      </c>
      <c r="I30">
        <v>0.6</v>
      </c>
    </row>
    <row r="31" spans="1:9" x14ac:dyDescent="0.25">
      <c r="A31">
        <v>29</v>
      </c>
      <c r="B31">
        <v>0.7</v>
      </c>
      <c r="C31">
        <v>0.2</v>
      </c>
      <c r="D31">
        <v>0.6</v>
      </c>
      <c r="E31">
        <v>0.4</v>
      </c>
      <c r="F31">
        <v>0.7</v>
      </c>
      <c r="G31">
        <v>0.6</v>
      </c>
      <c r="H31">
        <v>0.7</v>
      </c>
      <c r="I31">
        <v>0.9</v>
      </c>
    </row>
    <row r="32" spans="1:9" x14ac:dyDescent="0.25">
      <c r="A32">
        <v>30</v>
      </c>
      <c r="B32">
        <v>0.5</v>
      </c>
      <c r="C32">
        <v>0.1</v>
      </c>
      <c r="D32">
        <v>0.5</v>
      </c>
      <c r="E32">
        <v>0.2</v>
      </c>
      <c r="F32">
        <v>0.9</v>
      </c>
      <c r="G32">
        <v>0.7</v>
      </c>
      <c r="H32">
        <v>0.7</v>
      </c>
      <c r="I32">
        <v>0.9</v>
      </c>
    </row>
    <row r="33" spans="1:9" x14ac:dyDescent="0.25">
      <c r="A33">
        <v>31</v>
      </c>
      <c r="B33">
        <v>0.5</v>
      </c>
      <c r="C33">
        <v>0.2</v>
      </c>
      <c r="D33">
        <v>0.5</v>
      </c>
      <c r="E33">
        <v>0.4</v>
      </c>
      <c r="F33">
        <v>0.6</v>
      </c>
      <c r="G33">
        <v>0.6</v>
      </c>
      <c r="H33">
        <v>0.6</v>
      </c>
      <c r="I33">
        <v>1.1000000000000001</v>
      </c>
    </row>
    <row r="34" spans="1:9" x14ac:dyDescent="0.25">
      <c r="A34">
        <v>32</v>
      </c>
      <c r="B34">
        <v>0.4</v>
      </c>
      <c r="C34">
        <v>0.2</v>
      </c>
      <c r="D34">
        <v>0.5</v>
      </c>
      <c r="E34">
        <v>0.4</v>
      </c>
      <c r="F34">
        <v>0.7</v>
      </c>
      <c r="G34">
        <v>0.6</v>
      </c>
      <c r="H34">
        <v>0.5</v>
      </c>
      <c r="I34">
        <v>0.7</v>
      </c>
    </row>
    <row r="35" spans="1:9" x14ac:dyDescent="0.25">
      <c r="A35">
        <v>33</v>
      </c>
      <c r="B35">
        <v>0.5</v>
      </c>
      <c r="C35">
        <v>0.2</v>
      </c>
      <c r="D35">
        <v>0.5</v>
      </c>
      <c r="E35">
        <v>0.5</v>
      </c>
      <c r="F35">
        <v>0.7</v>
      </c>
      <c r="G35">
        <v>0.6</v>
      </c>
      <c r="H35">
        <v>0.6</v>
      </c>
      <c r="I35">
        <v>0.7</v>
      </c>
    </row>
    <row r="36" spans="1:9" x14ac:dyDescent="0.25">
      <c r="A36">
        <v>34</v>
      </c>
      <c r="B36">
        <v>0.6</v>
      </c>
      <c r="C36">
        <v>0.5</v>
      </c>
      <c r="D36">
        <v>0.6</v>
      </c>
      <c r="E36">
        <v>0.2</v>
      </c>
      <c r="F36">
        <v>0.6</v>
      </c>
      <c r="G36">
        <v>0.7</v>
      </c>
      <c r="H36">
        <v>0.7</v>
      </c>
      <c r="I36">
        <v>0.9</v>
      </c>
    </row>
    <row r="37" spans="1:9" x14ac:dyDescent="0.25">
      <c r="A37">
        <v>35</v>
      </c>
      <c r="B37">
        <v>0.7</v>
      </c>
      <c r="C37">
        <v>0.1</v>
      </c>
      <c r="D37">
        <v>0.4</v>
      </c>
      <c r="E37">
        <v>0.5</v>
      </c>
      <c r="F37">
        <v>1</v>
      </c>
      <c r="G37">
        <v>0.7</v>
      </c>
      <c r="H37">
        <v>0.5</v>
      </c>
      <c r="I37">
        <v>0.6</v>
      </c>
    </row>
    <row r="38" spans="1:9" x14ac:dyDescent="0.25">
      <c r="A38">
        <v>36</v>
      </c>
      <c r="B38">
        <v>0.6</v>
      </c>
      <c r="C38">
        <v>0.4</v>
      </c>
      <c r="D38">
        <v>0.5</v>
      </c>
      <c r="E38">
        <v>0.4</v>
      </c>
      <c r="F38">
        <v>0.6</v>
      </c>
      <c r="G38">
        <v>0.6</v>
      </c>
      <c r="H38">
        <v>0.7</v>
      </c>
      <c r="I38">
        <v>0.7</v>
      </c>
    </row>
    <row r="39" spans="1:9" x14ac:dyDescent="0.25">
      <c r="A39">
        <v>37</v>
      </c>
      <c r="B39">
        <v>0.5</v>
      </c>
      <c r="C39">
        <v>0.2</v>
      </c>
      <c r="D39">
        <v>0.4</v>
      </c>
      <c r="E39">
        <v>0.2</v>
      </c>
      <c r="F39">
        <v>1</v>
      </c>
      <c r="G39">
        <v>0.7</v>
      </c>
      <c r="H39">
        <v>0.7</v>
      </c>
      <c r="I39">
        <v>0.7</v>
      </c>
    </row>
    <row r="40" spans="1:9" x14ac:dyDescent="0.25">
      <c r="A40">
        <v>38</v>
      </c>
      <c r="B40">
        <v>0.7</v>
      </c>
      <c r="C40">
        <v>0.2</v>
      </c>
      <c r="D40">
        <v>0.5</v>
      </c>
      <c r="E40">
        <v>0.2</v>
      </c>
      <c r="F40">
        <v>0.6</v>
      </c>
      <c r="G40">
        <v>0.7</v>
      </c>
      <c r="H40">
        <v>0.7</v>
      </c>
      <c r="I40">
        <v>0.9</v>
      </c>
    </row>
    <row r="41" spans="1:9" x14ac:dyDescent="0.25">
      <c r="A41">
        <v>39</v>
      </c>
      <c r="B41">
        <v>0.9</v>
      </c>
      <c r="C41">
        <v>0.2</v>
      </c>
      <c r="D41">
        <v>0.1</v>
      </c>
      <c r="E41">
        <v>0.4</v>
      </c>
      <c r="F41">
        <v>1</v>
      </c>
      <c r="G41">
        <v>0.9</v>
      </c>
      <c r="H41">
        <v>0.7</v>
      </c>
      <c r="I41">
        <v>0.7</v>
      </c>
    </row>
    <row r="42" spans="1:9" x14ac:dyDescent="0.25">
      <c r="A42">
        <v>40</v>
      </c>
      <c r="B42">
        <v>0.6</v>
      </c>
      <c r="C42">
        <v>0.4</v>
      </c>
      <c r="D42">
        <v>0.5</v>
      </c>
      <c r="E42">
        <v>0.4</v>
      </c>
      <c r="F42">
        <v>0.9</v>
      </c>
      <c r="G42">
        <v>0.5</v>
      </c>
      <c r="H42">
        <v>0.5</v>
      </c>
      <c r="I42">
        <v>1.1000000000000001</v>
      </c>
    </row>
    <row r="43" spans="1:9" x14ac:dyDescent="0.25">
      <c r="A43">
        <v>41</v>
      </c>
      <c r="B43">
        <v>0.5</v>
      </c>
      <c r="C43">
        <v>0.2</v>
      </c>
      <c r="D43">
        <v>0.5</v>
      </c>
      <c r="E43">
        <v>0.2</v>
      </c>
      <c r="F43">
        <v>0.7</v>
      </c>
      <c r="G43">
        <v>0.7</v>
      </c>
      <c r="H43">
        <v>0.7</v>
      </c>
      <c r="I43">
        <v>1</v>
      </c>
    </row>
    <row r="44" spans="1:9" x14ac:dyDescent="0.25">
      <c r="A44">
        <v>42</v>
      </c>
      <c r="B44">
        <v>0.5</v>
      </c>
      <c r="C44">
        <v>0.4</v>
      </c>
      <c r="D44">
        <v>0.5</v>
      </c>
      <c r="E44">
        <v>0.5</v>
      </c>
      <c r="F44">
        <v>0.7</v>
      </c>
      <c r="G44">
        <v>0.6</v>
      </c>
      <c r="H44">
        <v>0.6</v>
      </c>
      <c r="I44">
        <v>0.6</v>
      </c>
    </row>
    <row r="45" spans="1:9" x14ac:dyDescent="0.25">
      <c r="A45">
        <v>43</v>
      </c>
      <c r="B45">
        <v>0.6</v>
      </c>
      <c r="C45">
        <v>0.4</v>
      </c>
      <c r="D45">
        <v>0.6</v>
      </c>
      <c r="E45">
        <v>0.4</v>
      </c>
      <c r="F45">
        <v>0.7</v>
      </c>
      <c r="G45">
        <v>0.6</v>
      </c>
      <c r="H45">
        <v>0.6</v>
      </c>
      <c r="I45">
        <v>0.9</v>
      </c>
    </row>
    <row r="46" spans="1:9" x14ac:dyDescent="0.25">
      <c r="A46">
        <v>44</v>
      </c>
      <c r="B46">
        <v>0.7</v>
      </c>
      <c r="C46">
        <v>0.2</v>
      </c>
      <c r="D46">
        <v>0.6</v>
      </c>
      <c r="E46">
        <v>0.2</v>
      </c>
      <c r="F46">
        <v>0.6</v>
      </c>
      <c r="G46">
        <v>0.7</v>
      </c>
      <c r="H46">
        <v>0.7</v>
      </c>
      <c r="I46">
        <v>0.9</v>
      </c>
    </row>
    <row r="47" spans="1:9" x14ac:dyDescent="0.25">
      <c r="A47">
        <v>45</v>
      </c>
      <c r="B47">
        <v>0.6</v>
      </c>
      <c r="C47">
        <v>0.4</v>
      </c>
      <c r="D47">
        <v>0.5</v>
      </c>
      <c r="E47">
        <v>0.5</v>
      </c>
      <c r="F47">
        <v>1</v>
      </c>
      <c r="G47">
        <v>0.5</v>
      </c>
      <c r="H47">
        <v>0.5</v>
      </c>
      <c r="I47">
        <v>1.1000000000000001</v>
      </c>
    </row>
    <row r="48" spans="1:9" x14ac:dyDescent="0.25">
      <c r="A48">
        <v>46</v>
      </c>
      <c r="B48">
        <v>0.5</v>
      </c>
      <c r="C48">
        <v>0.5</v>
      </c>
      <c r="D48">
        <v>0.5</v>
      </c>
      <c r="E48">
        <v>0.2</v>
      </c>
      <c r="F48">
        <v>0.6</v>
      </c>
      <c r="G48">
        <v>0.6</v>
      </c>
      <c r="H48">
        <v>0.7</v>
      </c>
      <c r="I48">
        <v>1.2</v>
      </c>
    </row>
    <row r="49" spans="1:10" x14ac:dyDescent="0.25">
      <c r="A49">
        <v>47</v>
      </c>
      <c r="B49">
        <v>0.5</v>
      </c>
      <c r="C49">
        <v>0.2</v>
      </c>
      <c r="D49">
        <v>0.6</v>
      </c>
      <c r="E49">
        <v>0.4</v>
      </c>
      <c r="F49">
        <v>0.6</v>
      </c>
      <c r="G49">
        <v>0.6</v>
      </c>
      <c r="H49">
        <v>0.6</v>
      </c>
      <c r="I49">
        <v>1</v>
      </c>
    </row>
    <row r="50" spans="1:10" x14ac:dyDescent="0.25">
      <c r="A50">
        <v>48</v>
      </c>
      <c r="B50">
        <v>0.7</v>
      </c>
      <c r="C50">
        <v>0.5</v>
      </c>
      <c r="D50">
        <v>0.5</v>
      </c>
      <c r="E50">
        <v>0.5</v>
      </c>
      <c r="F50">
        <v>0.6</v>
      </c>
      <c r="G50">
        <v>0.6</v>
      </c>
      <c r="H50">
        <v>0.7</v>
      </c>
      <c r="I50">
        <v>0.9</v>
      </c>
    </row>
    <row r="51" spans="1:10" x14ac:dyDescent="0.25">
      <c r="A51">
        <v>49</v>
      </c>
      <c r="B51">
        <v>0.6</v>
      </c>
      <c r="C51">
        <v>0.5</v>
      </c>
      <c r="D51">
        <v>0.4</v>
      </c>
      <c r="E51">
        <v>0.4</v>
      </c>
      <c r="F51">
        <v>0.9</v>
      </c>
      <c r="G51">
        <v>0.5</v>
      </c>
      <c r="H51">
        <v>0.6</v>
      </c>
      <c r="I51">
        <v>1</v>
      </c>
    </row>
    <row r="52" spans="1:10" x14ac:dyDescent="0.25">
      <c r="A52">
        <v>50</v>
      </c>
      <c r="B52">
        <v>0.5</v>
      </c>
      <c r="C52">
        <v>0.2</v>
      </c>
      <c r="D52">
        <v>0.4</v>
      </c>
      <c r="E52">
        <v>0.4</v>
      </c>
      <c r="F52">
        <v>1.1000000000000001</v>
      </c>
      <c r="G52">
        <v>0.7</v>
      </c>
      <c r="H52">
        <v>0.7</v>
      </c>
      <c r="I52">
        <v>0.6</v>
      </c>
    </row>
    <row r="53" spans="1:10" x14ac:dyDescent="0.25">
      <c r="A53" t="s">
        <v>19</v>
      </c>
      <c r="B53">
        <f>AVERAGE(B3:B52)</f>
        <v>0.55600000000000005</v>
      </c>
      <c r="C53">
        <f t="shared" ref="C53:I53" si="0">AVERAGE(C3:C52)</f>
        <v>0.24799999999999997</v>
      </c>
      <c r="D53">
        <f t="shared" si="0"/>
        <v>0.45800000000000002</v>
      </c>
      <c r="E53">
        <f t="shared" si="0"/>
        <v>0.35799999999999987</v>
      </c>
      <c r="F53">
        <f t="shared" si="0"/>
        <v>0.79600000000000037</v>
      </c>
      <c r="G53">
        <f t="shared" si="0"/>
        <v>0.66800000000000015</v>
      </c>
      <c r="H53">
        <f t="shared" si="0"/>
        <v>0.65599999999999992</v>
      </c>
      <c r="I53">
        <f t="shared" si="0"/>
        <v>0.82999999999999985</v>
      </c>
      <c r="J53">
        <f>AVERAGE(B53:I53)</f>
        <v>0.57125000000000004</v>
      </c>
    </row>
    <row r="54" spans="1:10" x14ac:dyDescent="0.25">
      <c r="A54" t="s">
        <v>20</v>
      </c>
      <c r="B54">
        <f>MEDIAN(B3:B52)</f>
        <v>0.5</v>
      </c>
      <c r="C54">
        <f t="shared" ref="C54:I54" si="1">MEDIAN(C3:C52)</f>
        <v>0.2</v>
      </c>
      <c r="D54">
        <f t="shared" si="1"/>
        <v>0.5</v>
      </c>
      <c r="E54">
        <f t="shared" si="1"/>
        <v>0.4</v>
      </c>
      <c r="F54">
        <f t="shared" si="1"/>
        <v>0.7</v>
      </c>
      <c r="G54">
        <f t="shared" si="1"/>
        <v>0.7</v>
      </c>
      <c r="H54">
        <f t="shared" si="1"/>
        <v>0.7</v>
      </c>
      <c r="I54">
        <f t="shared" si="1"/>
        <v>0.9</v>
      </c>
      <c r="J54">
        <f>MEDIAN(B54:I54)</f>
        <v>0.6</v>
      </c>
    </row>
    <row r="55" spans="1:10" x14ac:dyDescent="0.25">
      <c r="A55" t="s">
        <v>21</v>
      </c>
      <c r="B55">
        <f>_xlfn.VAR.P(B3:B52)</f>
        <v>8.4639999999999872E-3</v>
      </c>
      <c r="C55">
        <f t="shared" ref="C55:I55" si="2">_xlfn.VAR.P(C3:C52)</f>
        <v>2.2896000000000048E-2</v>
      </c>
      <c r="D55">
        <f t="shared" si="2"/>
        <v>1.6435999999999968E-2</v>
      </c>
      <c r="E55">
        <f t="shared" si="2"/>
        <v>1.3236000000000149E-2</v>
      </c>
      <c r="F55">
        <f t="shared" si="2"/>
        <v>2.8783999999999015E-2</v>
      </c>
      <c r="G55">
        <f t="shared" si="2"/>
        <v>9.3759999999994768E-3</v>
      </c>
      <c r="H55">
        <f t="shared" si="2"/>
        <v>8.4639999999997599E-3</v>
      </c>
      <c r="I55">
        <f t="shared" si="2"/>
        <v>3.9299999999999911E-2</v>
      </c>
      <c r="J55">
        <f>_xlfn.VAR.P(B55:I55)</f>
        <v>1.092811237499985E-4</v>
      </c>
    </row>
    <row r="56" spans="1:10" x14ac:dyDescent="0.25">
      <c r="A56" t="s">
        <v>22</v>
      </c>
      <c r="B56">
        <f>MIN(B3:B52)</f>
        <v>0.4</v>
      </c>
      <c r="C56">
        <f t="shared" ref="C56:I56" si="3">MIN(C3:C52)</f>
        <v>-0.1</v>
      </c>
      <c r="D56">
        <f t="shared" si="3"/>
        <v>0.1</v>
      </c>
      <c r="E56">
        <f t="shared" si="3"/>
        <v>0.2</v>
      </c>
      <c r="F56">
        <f t="shared" si="3"/>
        <v>0.6</v>
      </c>
      <c r="G56">
        <f t="shared" si="3"/>
        <v>0.5</v>
      </c>
      <c r="H56">
        <f t="shared" si="3"/>
        <v>0.5</v>
      </c>
      <c r="I56">
        <f t="shared" si="3"/>
        <v>0.4</v>
      </c>
      <c r="J56">
        <f>MIN(B56:I56)</f>
        <v>-0.1</v>
      </c>
    </row>
    <row r="57" spans="1:10" x14ac:dyDescent="0.25">
      <c r="A57" t="s">
        <v>23</v>
      </c>
      <c r="B57">
        <f>MAX(B3:B52)</f>
        <v>0.9</v>
      </c>
      <c r="C57">
        <f t="shared" ref="C57:I57" si="4">MAX(C3:C52)</f>
        <v>0.5</v>
      </c>
      <c r="D57">
        <f t="shared" si="4"/>
        <v>0.6</v>
      </c>
      <c r="E57">
        <f t="shared" si="4"/>
        <v>0.5</v>
      </c>
      <c r="F57">
        <f t="shared" si="4"/>
        <v>1.1000000000000001</v>
      </c>
      <c r="G57">
        <f t="shared" si="4"/>
        <v>0.9</v>
      </c>
      <c r="H57">
        <f t="shared" si="4"/>
        <v>0.9</v>
      </c>
      <c r="I57">
        <f t="shared" si="4"/>
        <v>1.2</v>
      </c>
      <c r="J57">
        <f>MAX(B57:I57)</f>
        <v>1.2</v>
      </c>
    </row>
    <row r="58" spans="1:10" x14ac:dyDescent="0.25">
      <c r="A58" t="s">
        <v>4</v>
      </c>
      <c r="B58">
        <f>_xlfn.STDEV.P(B3:B52)</f>
        <v>9.1999999999999929E-2</v>
      </c>
      <c r="C58">
        <f t="shared" ref="C58:I58" si="5">_xlfn.STDEV.P(C3:C52)</f>
        <v>0.15131424255502207</v>
      </c>
      <c r="D58">
        <f t="shared" si="5"/>
        <v>0.12820296408429865</v>
      </c>
      <c r="E58">
        <f t="shared" si="5"/>
        <v>0.11504781614615789</v>
      </c>
      <c r="F58">
        <f t="shared" si="5"/>
        <v>0.16965848048358506</v>
      </c>
      <c r="G58">
        <f t="shared" si="5"/>
        <v>9.6829747495278937E-2</v>
      </c>
      <c r="H58">
        <f t="shared" si="5"/>
        <v>9.1999999999998694E-2</v>
      </c>
      <c r="I58">
        <f t="shared" si="5"/>
        <v>0.19824227601598987</v>
      </c>
      <c r="J58">
        <f>_xlfn.STDEV.P(B58:I58)</f>
        <v>3.690834166387269E-2</v>
      </c>
    </row>
  </sheetData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208</v>
      </c>
      <c r="D2">
        <v>196</v>
      </c>
      <c r="E2">
        <v>213</v>
      </c>
      <c r="F2">
        <v>268</v>
      </c>
      <c r="G2">
        <v>286</v>
      </c>
      <c r="H2">
        <v>284</v>
      </c>
      <c r="I2">
        <v>229</v>
      </c>
    </row>
    <row r="3" spans="1:9" x14ac:dyDescent="0.25">
      <c r="A3">
        <v>1</v>
      </c>
      <c r="B3">
        <v>21.1</v>
      </c>
      <c r="C3">
        <v>18.2</v>
      </c>
      <c r="D3">
        <v>20.6</v>
      </c>
      <c r="E3">
        <v>19.8</v>
      </c>
      <c r="F3">
        <v>20.8</v>
      </c>
      <c r="G3">
        <v>20.100000000000001</v>
      </c>
      <c r="H3">
        <v>19.8</v>
      </c>
      <c r="I3">
        <v>19.2</v>
      </c>
    </row>
    <row r="4" spans="1:9" x14ac:dyDescent="0.25">
      <c r="A4">
        <v>2</v>
      </c>
      <c r="B4">
        <v>21.2</v>
      </c>
      <c r="C4">
        <v>18.399999999999999</v>
      </c>
      <c r="D4">
        <v>21</v>
      </c>
      <c r="E4">
        <v>19.8</v>
      </c>
      <c r="F4">
        <v>20.399999999999999</v>
      </c>
      <c r="G4">
        <v>20.100000000000001</v>
      </c>
      <c r="H4">
        <v>19.7</v>
      </c>
      <c r="I4">
        <v>19.8</v>
      </c>
    </row>
    <row r="5" spans="1:9" x14ac:dyDescent="0.25">
      <c r="A5">
        <v>3</v>
      </c>
      <c r="B5">
        <v>21.2</v>
      </c>
      <c r="C5">
        <v>18.3</v>
      </c>
      <c r="D5">
        <v>20.6</v>
      </c>
      <c r="E5">
        <v>19.7</v>
      </c>
      <c r="F5">
        <v>20.8</v>
      </c>
      <c r="G5">
        <v>20.100000000000001</v>
      </c>
      <c r="H5">
        <v>19.7</v>
      </c>
      <c r="I5">
        <v>19.7</v>
      </c>
    </row>
    <row r="6" spans="1:9" x14ac:dyDescent="0.25">
      <c r="A6">
        <v>4</v>
      </c>
      <c r="B6">
        <v>21.1</v>
      </c>
      <c r="C6">
        <v>18.100000000000001</v>
      </c>
      <c r="D6">
        <v>20.8</v>
      </c>
      <c r="E6">
        <v>19.7</v>
      </c>
      <c r="F6">
        <v>20.8</v>
      </c>
      <c r="G6">
        <v>20.399999999999999</v>
      </c>
      <c r="H6">
        <v>19.7</v>
      </c>
      <c r="I6">
        <v>19.5</v>
      </c>
    </row>
    <row r="7" spans="1:9" x14ac:dyDescent="0.25">
      <c r="A7">
        <v>5</v>
      </c>
      <c r="B7">
        <v>21</v>
      </c>
      <c r="C7">
        <v>18.3</v>
      </c>
      <c r="D7">
        <v>20.5</v>
      </c>
      <c r="E7">
        <v>19.7</v>
      </c>
      <c r="F7">
        <v>20.8</v>
      </c>
      <c r="G7">
        <v>20.399999999999999</v>
      </c>
      <c r="H7">
        <v>19.5</v>
      </c>
      <c r="I7">
        <v>19.8</v>
      </c>
    </row>
    <row r="8" spans="1:9" x14ac:dyDescent="0.25">
      <c r="A8">
        <v>6</v>
      </c>
      <c r="B8">
        <v>21</v>
      </c>
      <c r="C8">
        <v>18.100000000000001</v>
      </c>
      <c r="D8">
        <v>20.5</v>
      </c>
      <c r="E8">
        <v>19.8</v>
      </c>
      <c r="F8">
        <v>20.6</v>
      </c>
      <c r="G8">
        <v>20.3</v>
      </c>
      <c r="H8">
        <v>19.5</v>
      </c>
      <c r="I8">
        <v>19.399999999999999</v>
      </c>
    </row>
    <row r="9" spans="1:9" x14ac:dyDescent="0.25">
      <c r="A9">
        <v>7</v>
      </c>
      <c r="B9">
        <v>21</v>
      </c>
      <c r="C9">
        <v>18.399999999999999</v>
      </c>
      <c r="D9">
        <v>20.5</v>
      </c>
      <c r="E9">
        <v>19.7</v>
      </c>
      <c r="F9">
        <v>20.6</v>
      </c>
      <c r="G9">
        <v>20.100000000000001</v>
      </c>
      <c r="H9">
        <v>19.399999999999999</v>
      </c>
      <c r="I9">
        <v>20</v>
      </c>
    </row>
    <row r="10" spans="1:9" x14ac:dyDescent="0.25">
      <c r="A10">
        <v>8</v>
      </c>
      <c r="B10">
        <v>21.2</v>
      </c>
      <c r="C10">
        <v>18.100000000000001</v>
      </c>
      <c r="D10">
        <v>20.3</v>
      </c>
      <c r="E10">
        <v>19.7</v>
      </c>
      <c r="F10">
        <v>20.6</v>
      </c>
      <c r="G10">
        <v>20.399999999999999</v>
      </c>
      <c r="H10">
        <v>19.399999999999999</v>
      </c>
      <c r="I10">
        <v>19.5</v>
      </c>
    </row>
    <row r="11" spans="1:9" x14ac:dyDescent="0.25">
      <c r="A11">
        <v>9</v>
      </c>
      <c r="B11">
        <v>21.1</v>
      </c>
      <c r="C11">
        <v>18.3</v>
      </c>
      <c r="D11">
        <v>20.6</v>
      </c>
      <c r="E11">
        <v>19.7</v>
      </c>
      <c r="F11">
        <v>20.8</v>
      </c>
      <c r="G11">
        <v>20.3</v>
      </c>
      <c r="H11">
        <v>19.5</v>
      </c>
      <c r="I11">
        <v>19.3</v>
      </c>
    </row>
    <row r="12" spans="1:9" x14ac:dyDescent="0.25">
      <c r="A12">
        <v>10</v>
      </c>
      <c r="B12">
        <v>21.5</v>
      </c>
      <c r="C12">
        <v>18.600000000000001</v>
      </c>
      <c r="D12">
        <v>20.8</v>
      </c>
      <c r="E12">
        <v>19.7</v>
      </c>
      <c r="F12">
        <v>20.8</v>
      </c>
      <c r="G12">
        <v>20.5</v>
      </c>
      <c r="H12">
        <v>19.899999999999999</v>
      </c>
      <c r="I12">
        <v>20</v>
      </c>
    </row>
    <row r="13" spans="1:9" x14ac:dyDescent="0.25">
      <c r="A13">
        <v>11</v>
      </c>
      <c r="B13">
        <v>21.4</v>
      </c>
      <c r="C13">
        <v>18.600000000000001</v>
      </c>
      <c r="D13">
        <v>20.100000000000001</v>
      </c>
      <c r="E13">
        <v>19.399999999999999</v>
      </c>
      <c r="F13">
        <v>20.8</v>
      </c>
      <c r="G13">
        <v>20.399999999999999</v>
      </c>
      <c r="H13">
        <v>19.7</v>
      </c>
      <c r="I13">
        <v>19.5</v>
      </c>
    </row>
    <row r="14" spans="1:9" x14ac:dyDescent="0.25">
      <c r="A14">
        <v>12</v>
      </c>
      <c r="B14">
        <v>21.2</v>
      </c>
      <c r="C14">
        <v>18.3</v>
      </c>
      <c r="D14">
        <v>20.100000000000001</v>
      </c>
      <c r="E14">
        <v>19.5</v>
      </c>
      <c r="F14">
        <v>20.9</v>
      </c>
      <c r="G14">
        <v>20.399999999999999</v>
      </c>
      <c r="H14">
        <v>19.5</v>
      </c>
      <c r="I14">
        <v>19.2</v>
      </c>
    </row>
    <row r="15" spans="1:9" x14ac:dyDescent="0.25">
      <c r="A15">
        <v>13</v>
      </c>
      <c r="B15">
        <v>21.1</v>
      </c>
      <c r="C15">
        <v>18.3</v>
      </c>
      <c r="D15">
        <v>20.3</v>
      </c>
      <c r="E15">
        <v>19.7</v>
      </c>
      <c r="F15">
        <v>20.6</v>
      </c>
      <c r="G15">
        <v>20.100000000000001</v>
      </c>
      <c r="H15">
        <v>19.3</v>
      </c>
      <c r="I15">
        <v>19.7</v>
      </c>
    </row>
    <row r="16" spans="1:9" x14ac:dyDescent="0.25">
      <c r="A16">
        <v>14</v>
      </c>
      <c r="B16">
        <v>21.4</v>
      </c>
      <c r="C16">
        <v>18.399999999999999</v>
      </c>
      <c r="D16">
        <v>20</v>
      </c>
      <c r="E16">
        <v>19.399999999999999</v>
      </c>
      <c r="F16">
        <v>20.9</v>
      </c>
      <c r="G16">
        <v>20.5</v>
      </c>
      <c r="H16">
        <v>19.7</v>
      </c>
      <c r="I16">
        <v>19.5</v>
      </c>
    </row>
    <row r="17" spans="1:9" x14ac:dyDescent="0.25">
      <c r="A17">
        <v>15</v>
      </c>
      <c r="B17">
        <v>21.4</v>
      </c>
      <c r="C17">
        <v>18.399999999999999</v>
      </c>
      <c r="D17">
        <v>20.3</v>
      </c>
      <c r="E17">
        <v>19.7</v>
      </c>
      <c r="F17">
        <v>20.6</v>
      </c>
      <c r="G17">
        <v>20.3</v>
      </c>
      <c r="H17">
        <v>19.7</v>
      </c>
      <c r="I17">
        <v>19.399999999999999</v>
      </c>
    </row>
    <row r="18" spans="1:9" x14ac:dyDescent="0.25">
      <c r="A18">
        <v>16</v>
      </c>
      <c r="B18">
        <v>21.1</v>
      </c>
      <c r="C18">
        <v>18.3</v>
      </c>
      <c r="D18">
        <v>20.3</v>
      </c>
      <c r="E18">
        <v>19.7</v>
      </c>
      <c r="F18">
        <v>20.5</v>
      </c>
      <c r="G18">
        <v>20.3</v>
      </c>
      <c r="H18">
        <v>19.399999999999999</v>
      </c>
      <c r="I18">
        <v>19.7</v>
      </c>
    </row>
    <row r="19" spans="1:9" x14ac:dyDescent="0.25">
      <c r="A19">
        <v>17</v>
      </c>
      <c r="B19">
        <v>21.2</v>
      </c>
      <c r="C19">
        <v>18.2</v>
      </c>
      <c r="D19">
        <v>20.100000000000001</v>
      </c>
      <c r="E19">
        <v>19.399999999999999</v>
      </c>
      <c r="F19">
        <v>20.5</v>
      </c>
      <c r="G19">
        <v>20.399999999999999</v>
      </c>
      <c r="H19">
        <v>19.5</v>
      </c>
      <c r="I19">
        <v>19.5</v>
      </c>
    </row>
    <row r="20" spans="1:9" x14ac:dyDescent="0.25">
      <c r="A20">
        <v>18</v>
      </c>
      <c r="B20">
        <v>21.2</v>
      </c>
      <c r="C20">
        <v>18.2</v>
      </c>
      <c r="D20">
        <v>20.100000000000001</v>
      </c>
      <c r="E20">
        <v>19.5</v>
      </c>
      <c r="F20">
        <v>20.8</v>
      </c>
      <c r="G20">
        <v>20.6</v>
      </c>
      <c r="H20">
        <v>19.399999999999999</v>
      </c>
      <c r="I20">
        <v>19.2</v>
      </c>
    </row>
    <row r="21" spans="1:9" x14ac:dyDescent="0.25">
      <c r="A21">
        <v>19</v>
      </c>
      <c r="B21">
        <v>21.4</v>
      </c>
      <c r="C21">
        <v>18.2</v>
      </c>
      <c r="D21">
        <v>20.100000000000001</v>
      </c>
      <c r="E21">
        <v>19.5</v>
      </c>
      <c r="F21">
        <v>20.6</v>
      </c>
      <c r="G21">
        <v>20.5</v>
      </c>
      <c r="H21">
        <v>19.7</v>
      </c>
      <c r="I21">
        <v>19.3</v>
      </c>
    </row>
    <row r="22" spans="1:9" x14ac:dyDescent="0.25">
      <c r="A22">
        <v>20</v>
      </c>
      <c r="B22">
        <v>21.2</v>
      </c>
      <c r="C22">
        <v>18.2</v>
      </c>
      <c r="D22">
        <v>20</v>
      </c>
      <c r="E22">
        <v>19.5</v>
      </c>
      <c r="F22">
        <v>20.6</v>
      </c>
      <c r="G22">
        <v>20.399999999999999</v>
      </c>
      <c r="H22">
        <v>19.5</v>
      </c>
      <c r="I22">
        <v>19.399999999999999</v>
      </c>
    </row>
    <row r="23" spans="1:9" x14ac:dyDescent="0.25">
      <c r="A23">
        <v>21</v>
      </c>
      <c r="B23">
        <v>21.4</v>
      </c>
      <c r="C23">
        <v>18.3</v>
      </c>
      <c r="D23">
        <v>20.3</v>
      </c>
      <c r="E23">
        <v>19.5</v>
      </c>
      <c r="F23">
        <v>20.5</v>
      </c>
      <c r="G23">
        <v>20.3</v>
      </c>
      <c r="H23">
        <v>19.5</v>
      </c>
      <c r="I23">
        <v>19.7</v>
      </c>
    </row>
    <row r="24" spans="1:9" x14ac:dyDescent="0.25">
      <c r="A24">
        <v>22</v>
      </c>
      <c r="B24">
        <v>21.2</v>
      </c>
      <c r="C24">
        <v>18.3</v>
      </c>
      <c r="D24">
        <v>20</v>
      </c>
      <c r="E24">
        <v>19.399999999999999</v>
      </c>
      <c r="F24">
        <v>20.399999999999999</v>
      </c>
      <c r="G24">
        <v>20.399999999999999</v>
      </c>
      <c r="H24">
        <v>19.7</v>
      </c>
      <c r="I24">
        <v>19.399999999999999</v>
      </c>
    </row>
    <row r="25" spans="1:9" x14ac:dyDescent="0.25">
      <c r="A25">
        <v>23</v>
      </c>
      <c r="B25">
        <v>20.9</v>
      </c>
      <c r="C25">
        <v>18.3</v>
      </c>
      <c r="D25">
        <v>20.3</v>
      </c>
      <c r="E25">
        <v>19.5</v>
      </c>
      <c r="F25">
        <v>20.6</v>
      </c>
      <c r="G25">
        <v>20.399999999999999</v>
      </c>
      <c r="H25">
        <v>19.399999999999999</v>
      </c>
      <c r="I25">
        <v>19.3</v>
      </c>
    </row>
    <row r="26" spans="1:9" x14ac:dyDescent="0.25">
      <c r="A26">
        <v>24</v>
      </c>
      <c r="B26">
        <v>21.2</v>
      </c>
      <c r="C26">
        <v>18.399999999999999</v>
      </c>
      <c r="D26">
        <v>19.8</v>
      </c>
      <c r="E26">
        <v>19.5</v>
      </c>
      <c r="F26">
        <v>20.9</v>
      </c>
      <c r="G26">
        <v>20.5</v>
      </c>
      <c r="H26">
        <v>19.399999999999999</v>
      </c>
      <c r="I26">
        <v>19.7</v>
      </c>
    </row>
    <row r="27" spans="1:9" x14ac:dyDescent="0.25">
      <c r="A27">
        <v>25</v>
      </c>
      <c r="B27">
        <v>21.1</v>
      </c>
      <c r="C27">
        <v>18.2</v>
      </c>
      <c r="D27">
        <v>20</v>
      </c>
      <c r="E27">
        <v>19.7</v>
      </c>
      <c r="F27">
        <v>20.8</v>
      </c>
      <c r="G27">
        <v>20.5</v>
      </c>
      <c r="H27">
        <v>19.3</v>
      </c>
      <c r="I27">
        <v>19.3</v>
      </c>
    </row>
    <row r="28" spans="1:9" x14ac:dyDescent="0.25">
      <c r="A28">
        <v>26</v>
      </c>
      <c r="B28">
        <v>21.4</v>
      </c>
      <c r="C28">
        <v>18.2</v>
      </c>
      <c r="D28">
        <v>20</v>
      </c>
      <c r="E28">
        <v>19.7</v>
      </c>
      <c r="F28">
        <v>20.8</v>
      </c>
      <c r="G28">
        <v>20.399999999999999</v>
      </c>
      <c r="H28">
        <v>19.7</v>
      </c>
      <c r="I28">
        <v>18.8</v>
      </c>
    </row>
    <row r="29" spans="1:9" x14ac:dyDescent="0.25">
      <c r="A29">
        <v>27</v>
      </c>
      <c r="B29">
        <v>21.4</v>
      </c>
      <c r="C29">
        <v>18.3</v>
      </c>
      <c r="D29">
        <v>19.899999999999999</v>
      </c>
      <c r="E29">
        <v>19.3</v>
      </c>
      <c r="F29">
        <v>20.5</v>
      </c>
      <c r="G29">
        <v>20.399999999999999</v>
      </c>
      <c r="H29">
        <v>19.5</v>
      </c>
      <c r="I29">
        <v>19.7</v>
      </c>
    </row>
    <row r="30" spans="1:9" x14ac:dyDescent="0.25">
      <c r="A30">
        <v>28</v>
      </c>
      <c r="B30">
        <v>21.5</v>
      </c>
      <c r="C30">
        <v>18.2</v>
      </c>
      <c r="D30">
        <v>20</v>
      </c>
      <c r="E30">
        <v>19.5</v>
      </c>
      <c r="F30">
        <v>20.399999999999999</v>
      </c>
      <c r="G30">
        <v>20.399999999999999</v>
      </c>
      <c r="H30">
        <v>19.5</v>
      </c>
      <c r="I30">
        <v>19.8</v>
      </c>
    </row>
    <row r="31" spans="1:9" x14ac:dyDescent="0.25">
      <c r="A31">
        <v>29</v>
      </c>
      <c r="B31">
        <v>21.1</v>
      </c>
      <c r="C31">
        <v>18.3</v>
      </c>
      <c r="D31">
        <v>20</v>
      </c>
      <c r="E31">
        <v>19.5</v>
      </c>
      <c r="F31">
        <v>20.8</v>
      </c>
      <c r="G31">
        <v>20.3</v>
      </c>
      <c r="H31">
        <v>19.3</v>
      </c>
      <c r="I31">
        <v>19.7</v>
      </c>
    </row>
    <row r="32" spans="1:9" x14ac:dyDescent="0.25">
      <c r="A32">
        <v>30</v>
      </c>
      <c r="B32">
        <v>21.2</v>
      </c>
      <c r="C32">
        <v>18.399999999999999</v>
      </c>
      <c r="D32">
        <v>20</v>
      </c>
      <c r="E32">
        <v>19.5</v>
      </c>
      <c r="F32">
        <v>20.5</v>
      </c>
      <c r="G32">
        <v>20.3</v>
      </c>
      <c r="H32">
        <v>19.399999999999999</v>
      </c>
      <c r="I32">
        <v>19.7</v>
      </c>
    </row>
    <row r="33" spans="1:9" x14ac:dyDescent="0.25">
      <c r="A33">
        <v>31</v>
      </c>
      <c r="B33">
        <v>21</v>
      </c>
      <c r="C33">
        <v>18.100000000000001</v>
      </c>
      <c r="D33">
        <v>19.8</v>
      </c>
      <c r="E33">
        <v>19.7</v>
      </c>
      <c r="F33">
        <v>20.8</v>
      </c>
      <c r="G33">
        <v>20.3</v>
      </c>
      <c r="H33">
        <v>19.3</v>
      </c>
      <c r="I33">
        <v>19.399999999999999</v>
      </c>
    </row>
    <row r="34" spans="1:9" x14ac:dyDescent="0.25">
      <c r="A34">
        <v>32</v>
      </c>
      <c r="B34">
        <v>21.2</v>
      </c>
      <c r="C34">
        <v>18.399999999999999</v>
      </c>
      <c r="D34">
        <v>19.899999999999999</v>
      </c>
      <c r="E34">
        <v>19.3</v>
      </c>
      <c r="F34">
        <v>20.5</v>
      </c>
      <c r="G34">
        <v>20.399999999999999</v>
      </c>
      <c r="H34">
        <v>19.399999999999999</v>
      </c>
      <c r="I34">
        <v>19.5</v>
      </c>
    </row>
    <row r="35" spans="1:9" x14ac:dyDescent="0.25">
      <c r="A35">
        <v>33</v>
      </c>
      <c r="B35">
        <v>21</v>
      </c>
      <c r="C35">
        <v>18.2</v>
      </c>
      <c r="D35">
        <v>19.899999999999999</v>
      </c>
      <c r="E35">
        <v>19.7</v>
      </c>
      <c r="F35">
        <v>20.9</v>
      </c>
      <c r="G35">
        <v>20.399999999999999</v>
      </c>
      <c r="H35">
        <v>19.3</v>
      </c>
      <c r="I35">
        <v>19.5</v>
      </c>
    </row>
    <row r="36" spans="1:9" x14ac:dyDescent="0.25">
      <c r="A36">
        <v>34</v>
      </c>
      <c r="B36">
        <v>21.4</v>
      </c>
      <c r="C36">
        <v>18.399999999999999</v>
      </c>
      <c r="D36">
        <v>19.899999999999999</v>
      </c>
      <c r="E36">
        <v>19.5</v>
      </c>
      <c r="F36">
        <v>21</v>
      </c>
      <c r="G36">
        <v>20.5</v>
      </c>
      <c r="H36">
        <v>19.5</v>
      </c>
      <c r="I36">
        <v>19.2</v>
      </c>
    </row>
    <row r="37" spans="1:9" x14ac:dyDescent="0.25">
      <c r="A37">
        <v>35</v>
      </c>
      <c r="B37">
        <v>21.2</v>
      </c>
      <c r="C37">
        <v>18.3</v>
      </c>
      <c r="D37">
        <v>19.899999999999999</v>
      </c>
      <c r="E37">
        <v>19.399999999999999</v>
      </c>
      <c r="F37">
        <v>20.6</v>
      </c>
      <c r="G37">
        <v>20.5</v>
      </c>
      <c r="H37">
        <v>19.5</v>
      </c>
      <c r="I37">
        <v>19.7</v>
      </c>
    </row>
    <row r="38" spans="1:9" x14ac:dyDescent="0.25">
      <c r="A38">
        <v>36</v>
      </c>
      <c r="B38">
        <v>21.2</v>
      </c>
      <c r="C38">
        <v>18.399999999999999</v>
      </c>
      <c r="D38">
        <v>19.899999999999999</v>
      </c>
      <c r="E38">
        <v>19.5</v>
      </c>
      <c r="F38">
        <v>20.9</v>
      </c>
      <c r="G38">
        <v>20.399999999999999</v>
      </c>
      <c r="H38">
        <v>19.5</v>
      </c>
      <c r="I38">
        <v>19.5</v>
      </c>
    </row>
    <row r="39" spans="1:9" x14ac:dyDescent="0.25">
      <c r="A39">
        <v>37</v>
      </c>
      <c r="B39">
        <v>21.1</v>
      </c>
      <c r="C39">
        <v>18.399999999999999</v>
      </c>
      <c r="D39">
        <v>19.899999999999999</v>
      </c>
      <c r="E39">
        <v>19.5</v>
      </c>
      <c r="F39">
        <v>20.9</v>
      </c>
      <c r="G39">
        <v>20.3</v>
      </c>
      <c r="H39">
        <v>19.3</v>
      </c>
      <c r="I39">
        <v>19.399999999999999</v>
      </c>
    </row>
    <row r="40" spans="1:9" x14ac:dyDescent="0.25">
      <c r="A40">
        <v>38</v>
      </c>
      <c r="B40">
        <v>21.2</v>
      </c>
      <c r="C40">
        <v>18.3</v>
      </c>
      <c r="D40">
        <v>19.8</v>
      </c>
      <c r="E40">
        <v>19.399999999999999</v>
      </c>
      <c r="F40">
        <v>20.6</v>
      </c>
      <c r="G40">
        <v>20.5</v>
      </c>
      <c r="H40">
        <v>19.399999999999999</v>
      </c>
      <c r="I40">
        <v>19.399999999999999</v>
      </c>
    </row>
    <row r="41" spans="1:9" x14ac:dyDescent="0.25">
      <c r="A41">
        <v>39</v>
      </c>
      <c r="B41">
        <v>21</v>
      </c>
      <c r="C41">
        <v>18.2</v>
      </c>
      <c r="D41">
        <v>20</v>
      </c>
      <c r="E41">
        <v>19.5</v>
      </c>
      <c r="F41">
        <v>20.6</v>
      </c>
      <c r="G41">
        <v>20.399999999999999</v>
      </c>
      <c r="H41">
        <v>19.399999999999999</v>
      </c>
      <c r="I41">
        <v>19</v>
      </c>
    </row>
    <row r="42" spans="1:9" x14ac:dyDescent="0.25">
      <c r="A42">
        <v>40</v>
      </c>
      <c r="B42">
        <v>21.2</v>
      </c>
      <c r="C42">
        <v>18.2</v>
      </c>
      <c r="D42">
        <v>19.899999999999999</v>
      </c>
      <c r="E42">
        <v>19.7</v>
      </c>
      <c r="F42">
        <v>20.8</v>
      </c>
      <c r="G42">
        <v>20.3</v>
      </c>
      <c r="H42">
        <v>19.3</v>
      </c>
      <c r="I42">
        <v>19.5</v>
      </c>
    </row>
    <row r="43" spans="1:9" x14ac:dyDescent="0.25">
      <c r="A43">
        <v>41</v>
      </c>
      <c r="B43">
        <v>21</v>
      </c>
      <c r="C43">
        <v>18.2</v>
      </c>
      <c r="D43">
        <v>19.8</v>
      </c>
      <c r="E43">
        <v>19.7</v>
      </c>
      <c r="F43">
        <v>20.8</v>
      </c>
      <c r="G43">
        <v>20.399999999999999</v>
      </c>
      <c r="H43">
        <v>19.3</v>
      </c>
      <c r="I43">
        <v>19.8</v>
      </c>
    </row>
    <row r="44" spans="1:9" x14ac:dyDescent="0.25">
      <c r="A44">
        <v>42</v>
      </c>
      <c r="B44">
        <v>21.5</v>
      </c>
      <c r="C44">
        <v>18.399999999999999</v>
      </c>
      <c r="D44">
        <v>19.8</v>
      </c>
      <c r="E44">
        <v>19.399999999999999</v>
      </c>
      <c r="F44">
        <v>20.5</v>
      </c>
      <c r="G44">
        <v>20.5</v>
      </c>
      <c r="H44">
        <v>19.7</v>
      </c>
      <c r="I44">
        <v>19.8</v>
      </c>
    </row>
    <row r="45" spans="1:9" x14ac:dyDescent="0.25">
      <c r="A45">
        <v>43</v>
      </c>
      <c r="B45">
        <v>21</v>
      </c>
      <c r="C45">
        <v>18.100000000000001</v>
      </c>
      <c r="D45">
        <v>20</v>
      </c>
      <c r="E45">
        <v>19.7</v>
      </c>
      <c r="F45">
        <v>20.8</v>
      </c>
      <c r="G45">
        <v>20.5</v>
      </c>
      <c r="H45">
        <v>19.399999999999999</v>
      </c>
      <c r="I45">
        <v>18.899999999999999</v>
      </c>
    </row>
    <row r="46" spans="1:9" x14ac:dyDescent="0.25">
      <c r="A46">
        <v>44</v>
      </c>
      <c r="B46">
        <v>21.1</v>
      </c>
      <c r="C46">
        <v>18.3</v>
      </c>
      <c r="D46">
        <v>20</v>
      </c>
      <c r="E46">
        <v>19.399999999999999</v>
      </c>
      <c r="F46">
        <v>20.5</v>
      </c>
      <c r="G46">
        <v>20.399999999999999</v>
      </c>
      <c r="H46">
        <v>19.7</v>
      </c>
      <c r="I46">
        <v>19.3</v>
      </c>
    </row>
    <row r="47" spans="1:9" x14ac:dyDescent="0.25">
      <c r="A47">
        <v>45</v>
      </c>
      <c r="B47">
        <v>21.1</v>
      </c>
      <c r="C47">
        <v>18.3</v>
      </c>
      <c r="D47">
        <v>19.899999999999999</v>
      </c>
      <c r="E47">
        <v>19.7</v>
      </c>
      <c r="F47">
        <v>20.9</v>
      </c>
      <c r="G47">
        <v>20.5</v>
      </c>
      <c r="H47">
        <v>19.5</v>
      </c>
      <c r="I47">
        <v>19.8</v>
      </c>
    </row>
    <row r="48" spans="1:9" x14ac:dyDescent="0.25">
      <c r="A48">
        <v>46</v>
      </c>
      <c r="B48">
        <v>21.4</v>
      </c>
      <c r="C48">
        <v>18.2</v>
      </c>
      <c r="D48">
        <v>19.8</v>
      </c>
      <c r="E48">
        <v>19.5</v>
      </c>
      <c r="F48">
        <v>20.9</v>
      </c>
      <c r="G48">
        <v>20.5</v>
      </c>
      <c r="H48">
        <v>19.5</v>
      </c>
      <c r="I48">
        <v>19.399999999999999</v>
      </c>
    </row>
    <row r="49" spans="1:10" x14ac:dyDescent="0.25">
      <c r="A49">
        <v>47</v>
      </c>
      <c r="B49">
        <v>21.2</v>
      </c>
      <c r="C49">
        <v>18.3</v>
      </c>
      <c r="D49">
        <v>19.899999999999999</v>
      </c>
      <c r="E49">
        <v>19.5</v>
      </c>
      <c r="F49">
        <v>20.5</v>
      </c>
      <c r="G49">
        <v>20.3</v>
      </c>
      <c r="H49">
        <v>19.3</v>
      </c>
      <c r="I49">
        <v>19.7</v>
      </c>
    </row>
    <row r="50" spans="1:10" x14ac:dyDescent="0.25">
      <c r="A50">
        <v>48</v>
      </c>
      <c r="B50">
        <v>21.5</v>
      </c>
      <c r="C50">
        <v>18.2</v>
      </c>
      <c r="D50">
        <v>19.899999999999999</v>
      </c>
      <c r="E50">
        <v>19.3</v>
      </c>
      <c r="F50">
        <v>20.5</v>
      </c>
      <c r="G50">
        <v>20.6</v>
      </c>
      <c r="H50">
        <v>19.5</v>
      </c>
      <c r="I50">
        <v>19.5</v>
      </c>
    </row>
    <row r="51" spans="1:10" x14ac:dyDescent="0.25">
      <c r="A51">
        <v>49</v>
      </c>
      <c r="B51">
        <v>21.1</v>
      </c>
      <c r="C51">
        <v>18.2</v>
      </c>
      <c r="D51">
        <v>19.899999999999999</v>
      </c>
      <c r="E51">
        <v>19.7</v>
      </c>
      <c r="F51">
        <v>20.6</v>
      </c>
      <c r="G51">
        <v>20.399999999999999</v>
      </c>
      <c r="H51">
        <v>19.3</v>
      </c>
      <c r="I51">
        <v>19.3</v>
      </c>
    </row>
    <row r="52" spans="1:10" x14ac:dyDescent="0.25">
      <c r="A52">
        <v>50</v>
      </c>
      <c r="B52">
        <v>21.1</v>
      </c>
      <c r="C52">
        <v>18.399999999999999</v>
      </c>
      <c r="D52">
        <v>20</v>
      </c>
      <c r="E52">
        <v>19.5</v>
      </c>
      <c r="F52">
        <v>20.6</v>
      </c>
      <c r="G52">
        <v>20.3</v>
      </c>
      <c r="H52">
        <v>19.5</v>
      </c>
      <c r="I52">
        <v>19.399999999999999</v>
      </c>
    </row>
    <row r="53" spans="1:10" x14ac:dyDescent="0.25">
      <c r="A53" t="s">
        <v>19</v>
      </c>
      <c r="B53">
        <f>AVERAGE(B3:B52)</f>
        <v>21.198</v>
      </c>
      <c r="C53">
        <f t="shared" ref="C53:I53" si="0">AVERAGE(C3:C52)</f>
        <v>18.285999999999998</v>
      </c>
      <c r="D53">
        <f t="shared" si="0"/>
        <v>20.115999999999993</v>
      </c>
      <c r="E53">
        <f t="shared" si="0"/>
        <v>19.565999999999999</v>
      </c>
      <c r="F53">
        <f t="shared" si="0"/>
        <v>20.68399999999999</v>
      </c>
      <c r="G53">
        <f t="shared" si="0"/>
        <v>20.377999999999989</v>
      </c>
      <c r="H53">
        <f t="shared" si="0"/>
        <v>19.495999999999992</v>
      </c>
      <c r="I53">
        <f t="shared" si="0"/>
        <v>19.493999999999996</v>
      </c>
      <c r="J53">
        <f>AVERAGE(B53:I53)</f>
        <v>19.902249999999992</v>
      </c>
    </row>
    <row r="54" spans="1:10" x14ac:dyDescent="0.25">
      <c r="A54" t="s">
        <v>20</v>
      </c>
      <c r="B54">
        <f>MEDIAN(B3:B52)</f>
        <v>21.2</v>
      </c>
      <c r="C54">
        <f t="shared" ref="C54:I54" si="1">MEDIAN(C3:C52)</f>
        <v>18.3</v>
      </c>
      <c r="D54">
        <f t="shared" si="1"/>
        <v>20</v>
      </c>
      <c r="E54">
        <f t="shared" si="1"/>
        <v>19.5</v>
      </c>
      <c r="F54">
        <f t="shared" si="1"/>
        <v>20.6</v>
      </c>
      <c r="G54">
        <f t="shared" si="1"/>
        <v>20.399999999999999</v>
      </c>
      <c r="H54">
        <f t="shared" si="1"/>
        <v>19.5</v>
      </c>
      <c r="I54">
        <f t="shared" si="1"/>
        <v>19.5</v>
      </c>
      <c r="J54">
        <f>MEDIAN(B54:I54)</f>
        <v>19.75</v>
      </c>
    </row>
    <row r="55" spans="1:10" x14ac:dyDescent="0.25">
      <c r="A55" t="s">
        <v>21</v>
      </c>
      <c r="B55">
        <f>_xlfn.VAR.P(B3:B52)</f>
        <v>2.4995999999999845E-2</v>
      </c>
      <c r="C55">
        <f t="shared" ref="C55:I55" si="2">_xlfn.VAR.P(C3:C52)</f>
        <v>1.2803999999999949E-2</v>
      </c>
      <c r="D55">
        <f t="shared" si="2"/>
        <v>8.7744000000000322E-2</v>
      </c>
      <c r="E55">
        <f t="shared" si="2"/>
        <v>2.0244000000000009E-2</v>
      </c>
      <c r="F55">
        <f t="shared" si="2"/>
        <v>2.6943999999999947E-2</v>
      </c>
      <c r="G55">
        <f t="shared" si="2"/>
        <v>1.4915999999999882E-2</v>
      </c>
      <c r="H55">
        <f t="shared" si="2"/>
        <v>2.3983999999999926E-2</v>
      </c>
      <c r="I55">
        <f t="shared" si="2"/>
        <v>6.456400000000008E-2</v>
      </c>
      <c r="J55">
        <f>_xlfn.VAR.P(B55:I55)</f>
        <v>6.3178140575000661E-4</v>
      </c>
    </row>
    <row r="56" spans="1:10" x14ac:dyDescent="0.25">
      <c r="A56" t="s">
        <v>22</v>
      </c>
      <c r="B56">
        <f>MIN(B3:B52)</f>
        <v>20.9</v>
      </c>
      <c r="C56">
        <f t="shared" ref="C56:I56" si="3">MIN(C3:C52)</f>
        <v>18.100000000000001</v>
      </c>
      <c r="D56">
        <f t="shared" si="3"/>
        <v>19.8</v>
      </c>
      <c r="E56">
        <f t="shared" si="3"/>
        <v>19.3</v>
      </c>
      <c r="F56">
        <f t="shared" si="3"/>
        <v>20.399999999999999</v>
      </c>
      <c r="G56">
        <f t="shared" si="3"/>
        <v>20.100000000000001</v>
      </c>
      <c r="H56">
        <f t="shared" si="3"/>
        <v>19.3</v>
      </c>
      <c r="I56">
        <f t="shared" si="3"/>
        <v>18.8</v>
      </c>
      <c r="J56">
        <f>MIN(B56:I56)</f>
        <v>18.100000000000001</v>
      </c>
    </row>
    <row r="57" spans="1:10" x14ac:dyDescent="0.25">
      <c r="A57" t="s">
        <v>23</v>
      </c>
      <c r="B57">
        <f>MAX(B3:B52)</f>
        <v>21.5</v>
      </c>
      <c r="C57">
        <f t="shared" ref="C57:I57" si="4">MAX(C3:C52)</f>
        <v>18.600000000000001</v>
      </c>
      <c r="D57">
        <f t="shared" si="4"/>
        <v>21</v>
      </c>
      <c r="E57">
        <f t="shared" si="4"/>
        <v>19.8</v>
      </c>
      <c r="F57">
        <f t="shared" si="4"/>
        <v>21</v>
      </c>
      <c r="G57">
        <f t="shared" si="4"/>
        <v>20.6</v>
      </c>
      <c r="H57">
        <f t="shared" si="4"/>
        <v>19.899999999999999</v>
      </c>
      <c r="I57">
        <f t="shared" si="4"/>
        <v>20</v>
      </c>
      <c r="J57">
        <f>MAX(B57:I57)</f>
        <v>21.5</v>
      </c>
    </row>
    <row r="58" spans="1:10" x14ac:dyDescent="0.25">
      <c r="A58" t="s">
        <v>4</v>
      </c>
      <c r="B58">
        <f>_xlfn.STDEV.P(B3:B52)</f>
        <v>0.1581012333917729</v>
      </c>
      <c r="C58">
        <f t="shared" ref="C58:I58" si="5">_xlfn.STDEV.P(C3:C52)</f>
        <v>0.11315476127852486</v>
      </c>
      <c r="D58">
        <f t="shared" si="5"/>
        <v>0.29621613730517843</v>
      </c>
      <c r="E58">
        <f t="shared" si="5"/>
        <v>0.14228141129465932</v>
      </c>
      <c r="F58">
        <f t="shared" si="5"/>
        <v>0.16414627622946537</v>
      </c>
      <c r="G58">
        <f t="shared" si="5"/>
        <v>0.12213107712617573</v>
      </c>
      <c r="H58">
        <f t="shared" si="5"/>
        <v>0.15486768546084728</v>
      </c>
      <c r="I58">
        <f t="shared" si="5"/>
        <v>0.25409447062067303</v>
      </c>
      <c r="J58">
        <f>_xlfn.STDEV.P(B58:I58)</f>
        <v>6.0668479491545621E-2</v>
      </c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4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272</v>
      </c>
      <c r="D2">
        <v>219</v>
      </c>
      <c r="E2">
        <v>180</v>
      </c>
      <c r="F2">
        <v>120</v>
      </c>
      <c r="G2">
        <v>81</v>
      </c>
      <c r="H2">
        <v>261</v>
      </c>
      <c r="I2">
        <v>220</v>
      </c>
    </row>
    <row r="3" spans="1:9" x14ac:dyDescent="0.25">
      <c r="A3">
        <v>1</v>
      </c>
      <c r="B3">
        <v>0.5</v>
      </c>
      <c r="C3">
        <v>0.5</v>
      </c>
      <c r="D3">
        <v>0.6</v>
      </c>
      <c r="E3">
        <v>0.2</v>
      </c>
      <c r="F3">
        <v>0.7</v>
      </c>
      <c r="G3">
        <v>0.6</v>
      </c>
      <c r="H3">
        <v>0.6</v>
      </c>
      <c r="I3">
        <v>1.1000000000000001</v>
      </c>
    </row>
    <row r="4" spans="1:9" x14ac:dyDescent="0.25">
      <c r="A4">
        <v>2</v>
      </c>
      <c r="B4">
        <v>0.4</v>
      </c>
      <c r="C4">
        <v>0.1</v>
      </c>
      <c r="D4">
        <v>0.6</v>
      </c>
      <c r="E4">
        <v>0.4</v>
      </c>
      <c r="F4">
        <v>0.9</v>
      </c>
      <c r="G4">
        <v>0.7</v>
      </c>
      <c r="H4">
        <v>0.5</v>
      </c>
      <c r="I4">
        <v>1</v>
      </c>
    </row>
    <row r="5" spans="1:9" x14ac:dyDescent="0.25">
      <c r="A5">
        <v>3</v>
      </c>
      <c r="B5">
        <v>0.5</v>
      </c>
      <c r="C5">
        <v>0.5</v>
      </c>
      <c r="D5">
        <v>0.7</v>
      </c>
      <c r="E5">
        <v>0.4</v>
      </c>
      <c r="F5">
        <v>0.9</v>
      </c>
      <c r="G5">
        <v>0.6</v>
      </c>
      <c r="H5">
        <v>0.5</v>
      </c>
      <c r="I5">
        <v>0.7</v>
      </c>
    </row>
    <row r="6" spans="1:9" x14ac:dyDescent="0.25">
      <c r="A6">
        <v>4</v>
      </c>
      <c r="B6">
        <v>0.7</v>
      </c>
      <c r="C6">
        <v>0.6</v>
      </c>
      <c r="D6">
        <v>0.5</v>
      </c>
      <c r="E6">
        <v>0.2</v>
      </c>
      <c r="F6">
        <v>0.9</v>
      </c>
      <c r="G6">
        <v>0.7</v>
      </c>
      <c r="H6">
        <v>0.7</v>
      </c>
      <c r="I6">
        <v>0.6</v>
      </c>
    </row>
    <row r="7" spans="1:9" x14ac:dyDescent="0.25">
      <c r="A7">
        <v>5</v>
      </c>
      <c r="B7">
        <v>0.6</v>
      </c>
      <c r="C7">
        <v>0.5</v>
      </c>
      <c r="D7">
        <v>0.5</v>
      </c>
      <c r="E7">
        <v>0.1</v>
      </c>
      <c r="F7">
        <v>1.1000000000000001</v>
      </c>
      <c r="G7">
        <v>0.9</v>
      </c>
      <c r="H7">
        <v>0.6</v>
      </c>
      <c r="I7">
        <v>0.9</v>
      </c>
    </row>
    <row r="8" spans="1:9" x14ac:dyDescent="0.25">
      <c r="A8">
        <v>6</v>
      </c>
      <c r="B8">
        <v>0.5</v>
      </c>
      <c r="C8">
        <v>0.5</v>
      </c>
      <c r="D8">
        <v>0.5</v>
      </c>
      <c r="E8">
        <v>0.4</v>
      </c>
      <c r="F8">
        <v>1</v>
      </c>
      <c r="G8">
        <v>0.7</v>
      </c>
      <c r="H8">
        <v>0.6</v>
      </c>
      <c r="I8">
        <v>0.5</v>
      </c>
    </row>
    <row r="9" spans="1:9" x14ac:dyDescent="0.25">
      <c r="A9">
        <v>7</v>
      </c>
      <c r="B9">
        <v>0.9</v>
      </c>
      <c r="C9">
        <v>0.5</v>
      </c>
      <c r="D9">
        <v>0.4</v>
      </c>
      <c r="E9">
        <v>0.1</v>
      </c>
      <c r="F9">
        <v>0.7</v>
      </c>
      <c r="G9">
        <v>0.7</v>
      </c>
      <c r="H9">
        <v>0.5</v>
      </c>
      <c r="I9">
        <v>1.2</v>
      </c>
    </row>
    <row r="10" spans="1:9" x14ac:dyDescent="0.25">
      <c r="A10">
        <v>8</v>
      </c>
      <c r="B10">
        <v>0.5</v>
      </c>
      <c r="C10">
        <v>0.4</v>
      </c>
      <c r="D10">
        <v>0.4</v>
      </c>
      <c r="E10">
        <v>0.4</v>
      </c>
      <c r="F10">
        <v>0.9</v>
      </c>
      <c r="G10">
        <v>0.6</v>
      </c>
      <c r="H10">
        <v>0.5</v>
      </c>
      <c r="I10">
        <v>0.7</v>
      </c>
    </row>
    <row r="11" spans="1:9" x14ac:dyDescent="0.25">
      <c r="A11">
        <v>9</v>
      </c>
      <c r="B11">
        <v>0.7</v>
      </c>
      <c r="C11">
        <v>0.5</v>
      </c>
      <c r="D11">
        <v>0.5</v>
      </c>
      <c r="E11">
        <v>0.5</v>
      </c>
      <c r="F11">
        <v>0.9</v>
      </c>
      <c r="G11">
        <v>0.6</v>
      </c>
      <c r="H11">
        <v>0.6</v>
      </c>
      <c r="I11">
        <v>0.9</v>
      </c>
    </row>
    <row r="12" spans="1:9" x14ac:dyDescent="0.25">
      <c r="A12">
        <v>10</v>
      </c>
      <c r="B12">
        <v>0.6</v>
      </c>
      <c r="C12">
        <v>0.6</v>
      </c>
      <c r="D12">
        <v>0.5</v>
      </c>
      <c r="E12">
        <v>0.2</v>
      </c>
      <c r="F12">
        <v>0.9</v>
      </c>
      <c r="G12">
        <v>0.7</v>
      </c>
      <c r="H12">
        <v>0.6</v>
      </c>
      <c r="I12">
        <v>1.1000000000000001</v>
      </c>
    </row>
    <row r="13" spans="1:9" x14ac:dyDescent="0.25">
      <c r="A13">
        <v>11</v>
      </c>
      <c r="B13">
        <v>0.5</v>
      </c>
      <c r="C13">
        <v>0.2</v>
      </c>
      <c r="D13">
        <v>0.5</v>
      </c>
      <c r="E13">
        <v>0.4</v>
      </c>
      <c r="F13">
        <v>0.9</v>
      </c>
      <c r="G13">
        <v>0.9</v>
      </c>
      <c r="H13">
        <v>0.6</v>
      </c>
      <c r="I13">
        <v>0.7</v>
      </c>
    </row>
    <row r="14" spans="1:9" x14ac:dyDescent="0.25">
      <c r="A14">
        <v>12</v>
      </c>
      <c r="B14">
        <v>0.5</v>
      </c>
      <c r="C14">
        <v>0.5</v>
      </c>
      <c r="D14">
        <v>0.6</v>
      </c>
      <c r="E14">
        <v>0.4</v>
      </c>
      <c r="F14">
        <v>0.9</v>
      </c>
      <c r="G14">
        <v>0.6</v>
      </c>
      <c r="H14">
        <v>0.4</v>
      </c>
      <c r="I14">
        <v>0.9</v>
      </c>
    </row>
    <row r="15" spans="1:9" x14ac:dyDescent="0.25">
      <c r="A15">
        <v>13</v>
      </c>
      <c r="B15">
        <v>0.6</v>
      </c>
      <c r="C15">
        <v>0.4</v>
      </c>
      <c r="D15">
        <v>0.5</v>
      </c>
      <c r="E15">
        <v>0.2</v>
      </c>
      <c r="F15">
        <v>0.7</v>
      </c>
      <c r="G15">
        <v>0.9</v>
      </c>
      <c r="H15">
        <v>0.6</v>
      </c>
      <c r="I15">
        <v>0.9</v>
      </c>
    </row>
    <row r="16" spans="1:9" x14ac:dyDescent="0.25">
      <c r="A16">
        <v>14</v>
      </c>
      <c r="B16">
        <v>0.2</v>
      </c>
      <c r="C16">
        <v>0.2</v>
      </c>
      <c r="D16">
        <v>0.7</v>
      </c>
      <c r="E16">
        <v>0.5</v>
      </c>
      <c r="F16">
        <v>0.9</v>
      </c>
      <c r="G16">
        <v>0.6</v>
      </c>
      <c r="H16">
        <v>0.5</v>
      </c>
      <c r="I16">
        <v>0.9</v>
      </c>
    </row>
    <row r="17" spans="1:9" x14ac:dyDescent="0.25">
      <c r="A17">
        <v>15</v>
      </c>
      <c r="B17">
        <v>0.9</v>
      </c>
      <c r="C17">
        <v>0.5</v>
      </c>
      <c r="D17">
        <v>0.2</v>
      </c>
      <c r="E17">
        <v>0.2</v>
      </c>
      <c r="F17">
        <v>0.9</v>
      </c>
      <c r="G17">
        <v>0.7</v>
      </c>
      <c r="H17">
        <v>0.7</v>
      </c>
      <c r="I17">
        <v>0.9</v>
      </c>
    </row>
    <row r="18" spans="1:9" x14ac:dyDescent="0.25">
      <c r="A18">
        <v>16</v>
      </c>
      <c r="B18">
        <v>0.4</v>
      </c>
      <c r="C18">
        <v>0.6</v>
      </c>
      <c r="D18">
        <v>0.6</v>
      </c>
      <c r="E18">
        <v>0.4</v>
      </c>
      <c r="F18">
        <v>0.9</v>
      </c>
      <c r="G18">
        <v>0.6</v>
      </c>
      <c r="H18">
        <v>0.5</v>
      </c>
      <c r="I18">
        <v>1</v>
      </c>
    </row>
    <row r="19" spans="1:9" x14ac:dyDescent="0.25">
      <c r="A19">
        <v>17</v>
      </c>
      <c r="B19">
        <v>0.9</v>
      </c>
      <c r="C19">
        <v>0.4</v>
      </c>
      <c r="D19">
        <v>0.4</v>
      </c>
      <c r="E19">
        <v>0.4</v>
      </c>
      <c r="F19">
        <v>0.9</v>
      </c>
      <c r="G19">
        <v>0.7</v>
      </c>
      <c r="H19">
        <v>0.6</v>
      </c>
      <c r="I19">
        <v>0.9</v>
      </c>
    </row>
    <row r="20" spans="1:9" x14ac:dyDescent="0.25">
      <c r="A20">
        <v>18</v>
      </c>
      <c r="B20">
        <v>0.6</v>
      </c>
      <c r="C20">
        <v>0.5</v>
      </c>
      <c r="D20">
        <v>0.4</v>
      </c>
      <c r="E20">
        <v>0.1</v>
      </c>
      <c r="F20">
        <v>0.7</v>
      </c>
      <c r="G20">
        <v>0.9</v>
      </c>
      <c r="H20">
        <v>0.6</v>
      </c>
      <c r="I20">
        <v>1.1000000000000001</v>
      </c>
    </row>
    <row r="21" spans="1:9" x14ac:dyDescent="0.25">
      <c r="A21">
        <v>19</v>
      </c>
      <c r="B21">
        <v>0.5</v>
      </c>
      <c r="C21">
        <v>0.4</v>
      </c>
      <c r="D21">
        <v>0.6</v>
      </c>
      <c r="E21">
        <v>0.4</v>
      </c>
      <c r="F21">
        <v>0.7</v>
      </c>
      <c r="G21">
        <v>0.6</v>
      </c>
      <c r="H21">
        <v>0.5</v>
      </c>
      <c r="I21">
        <v>0.9</v>
      </c>
    </row>
    <row r="22" spans="1:9" x14ac:dyDescent="0.25">
      <c r="A22">
        <v>20</v>
      </c>
      <c r="B22">
        <v>0.6</v>
      </c>
      <c r="C22">
        <v>0.5</v>
      </c>
      <c r="D22">
        <v>0.6</v>
      </c>
      <c r="E22">
        <v>0.1</v>
      </c>
      <c r="F22">
        <v>0.7</v>
      </c>
      <c r="G22">
        <v>0.7</v>
      </c>
      <c r="H22">
        <v>0.6</v>
      </c>
      <c r="I22">
        <v>1.2</v>
      </c>
    </row>
    <row r="23" spans="1:9" x14ac:dyDescent="0.25">
      <c r="A23">
        <v>21</v>
      </c>
      <c r="B23">
        <v>0.5</v>
      </c>
      <c r="C23">
        <v>0.2</v>
      </c>
      <c r="D23">
        <v>0.5</v>
      </c>
      <c r="E23">
        <v>0.4</v>
      </c>
      <c r="F23">
        <v>0.9</v>
      </c>
      <c r="G23">
        <v>0.9</v>
      </c>
      <c r="H23">
        <v>0.5</v>
      </c>
      <c r="I23">
        <v>0.9</v>
      </c>
    </row>
    <row r="24" spans="1:9" x14ac:dyDescent="0.25">
      <c r="A24">
        <v>22</v>
      </c>
      <c r="B24">
        <v>0.5</v>
      </c>
      <c r="C24">
        <v>0.4</v>
      </c>
      <c r="D24">
        <v>0.5</v>
      </c>
      <c r="E24">
        <v>0.4</v>
      </c>
      <c r="F24">
        <v>0.9</v>
      </c>
      <c r="G24">
        <v>0.7</v>
      </c>
      <c r="H24">
        <v>0.5</v>
      </c>
      <c r="I24">
        <v>1.2</v>
      </c>
    </row>
    <row r="25" spans="1:9" x14ac:dyDescent="0.25">
      <c r="A25">
        <v>23</v>
      </c>
      <c r="B25">
        <v>0.6</v>
      </c>
      <c r="C25">
        <v>0.5</v>
      </c>
      <c r="D25">
        <v>0.4</v>
      </c>
      <c r="E25">
        <v>0.2</v>
      </c>
      <c r="F25">
        <v>1.1000000000000001</v>
      </c>
      <c r="G25">
        <v>0.7</v>
      </c>
      <c r="H25">
        <v>0.6</v>
      </c>
      <c r="I25">
        <v>1</v>
      </c>
    </row>
    <row r="26" spans="1:9" x14ac:dyDescent="0.25">
      <c r="A26">
        <v>24</v>
      </c>
      <c r="B26">
        <v>0.6</v>
      </c>
      <c r="C26">
        <v>0.6</v>
      </c>
      <c r="D26">
        <v>0.6</v>
      </c>
      <c r="E26">
        <v>0.4</v>
      </c>
      <c r="F26">
        <v>0.6</v>
      </c>
      <c r="G26">
        <v>0.5</v>
      </c>
      <c r="H26">
        <v>0.6</v>
      </c>
      <c r="I26">
        <v>0.7</v>
      </c>
    </row>
    <row r="27" spans="1:9" x14ac:dyDescent="0.25">
      <c r="A27">
        <v>25</v>
      </c>
      <c r="B27">
        <v>0.7</v>
      </c>
      <c r="C27">
        <v>0.6</v>
      </c>
      <c r="D27">
        <v>0.6</v>
      </c>
      <c r="E27">
        <v>0.4</v>
      </c>
      <c r="F27">
        <v>0.9</v>
      </c>
      <c r="G27">
        <v>0.5</v>
      </c>
      <c r="H27">
        <v>0.6</v>
      </c>
      <c r="I27">
        <v>0.9</v>
      </c>
    </row>
    <row r="28" spans="1:9" x14ac:dyDescent="0.25">
      <c r="A28">
        <v>26</v>
      </c>
      <c r="B28">
        <v>0.4</v>
      </c>
      <c r="C28">
        <v>0.6</v>
      </c>
      <c r="D28">
        <v>0.5</v>
      </c>
      <c r="E28">
        <v>0.4</v>
      </c>
      <c r="F28">
        <v>0.9</v>
      </c>
      <c r="G28">
        <v>0.6</v>
      </c>
      <c r="H28">
        <v>0.4</v>
      </c>
      <c r="I28">
        <v>1.3</v>
      </c>
    </row>
    <row r="29" spans="1:9" x14ac:dyDescent="0.25">
      <c r="A29">
        <v>27</v>
      </c>
      <c r="B29">
        <v>0.4</v>
      </c>
      <c r="C29">
        <v>0.5</v>
      </c>
      <c r="D29">
        <v>0.6</v>
      </c>
      <c r="E29">
        <v>0.4</v>
      </c>
      <c r="F29">
        <v>0.7</v>
      </c>
      <c r="G29">
        <v>0.5</v>
      </c>
      <c r="H29">
        <v>0.5</v>
      </c>
      <c r="I29">
        <v>1.1000000000000001</v>
      </c>
    </row>
    <row r="30" spans="1:9" x14ac:dyDescent="0.25">
      <c r="A30">
        <v>28</v>
      </c>
      <c r="B30">
        <v>0.6</v>
      </c>
      <c r="C30">
        <v>0.6</v>
      </c>
      <c r="D30">
        <v>0.6</v>
      </c>
      <c r="E30">
        <v>0.4</v>
      </c>
      <c r="F30">
        <v>0.7</v>
      </c>
      <c r="G30">
        <v>0.6</v>
      </c>
      <c r="H30">
        <v>0.6</v>
      </c>
      <c r="I30">
        <v>1.1000000000000001</v>
      </c>
    </row>
    <row r="31" spans="1:9" x14ac:dyDescent="0.25">
      <c r="A31">
        <v>29</v>
      </c>
      <c r="B31">
        <v>0.6</v>
      </c>
      <c r="C31">
        <v>0.2</v>
      </c>
      <c r="D31">
        <v>0.5</v>
      </c>
      <c r="E31">
        <v>0.4</v>
      </c>
      <c r="F31">
        <v>0.9</v>
      </c>
      <c r="G31">
        <v>0.7</v>
      </c>
      <c r="H31">
        <v>0.5</v>
      </c>
      <c r="I31">
        <v>0.6</v>
      </c>
    </row>
    <row r="32" spans="1:9" x14ac:dyDescent="0.25">
      <c r="A32">
        <v>30</v>
      </c>
      <c r="B32">
        <v>0.6</v>
      </c>
      <c r="C32">
        <v>0.6</v>
      </c>
      <c r="D32">
        <v>0.6</v>
      </c>
      <c r="E32">
        <v>0.4</v>
      </c>
      <c r="F32">
        <v>0.9</v>
      </c>
      <c r="G32">
        <v>0.6</v>
      </c>
      <c r="H32">
        <v>0.7</v>
      </c>
      <c r="I32">
        <v>0.9</v>
      </c>
    </row>
    <row r="33" spans="1:9" x14ac:dyDescent="0.25">
      <c r="A33">
        <v>31</v>
      </c>
      <c r="B33">
        <v>0.6</v>
      </c>
      <c r="C33">
        <v>0.6</v>
      </c>
      <c r="D33">
        <v>0.5</v>
      </c>
      <c r="E33">
        <v>0.1</v>
      </c>
      <c r="F33">
        <v>0.9</v>
      </c>
      <c r="G33">
        <v>0.7</v>
      </c>
      <c r="H33">
        <v>0.6</v>
      </c>
      <c r="I33">
        <v>1.1000000000000001</v>
      </c>
    </row>
    <row r="34" spans="1:9" x14ac:dyDescent="0.25">
      <c r="A34">
        <v>32</v>
      </c>
      <c r="B34">
        <v>0.5</v>
      </c>
      <c r="C34">
        <v>0.4</v>
      </c>
      <c r="D34">
        <v>0.4</v>
      </c>
      <c r="E34">
        <v>0.4</v>
      </c>
      <c r="F34">
        <v>0.7</v>
      </c>
      <c r="G34">
        <v>0.7</v>
      </c>
      <c r="H34">
        <v>0.5</v>
      </c>
      <c r="I34">
        <v>0.7</v>
      </c>
    </row>
    <row r="35" spans="1:9" x14ac:dyDescent="0.25">
      <c r="A35">
        <v>33</v>
      </c>
      <c r="B35">
        <v>0.6</v>
      </c>
      <c r="C35">
        <v>0.5</v>
      </c>
      <c r="D35">
        <v>0.5</v>
      </c>
      <c r="E35">
        <v>0.5</v>
      </c>
      <c r="F35">
        <v>1</v>
      </c>
      <c r="G35">
        <v>0.6</v>
      </c>
      <c r="H35">
        <v>0.5</v>
      </c>
      <c r="I35">
        <v>0.7</v>
      </c>
    </row>
    <row r="36" spans="1:9" x14ac:dyDescent="0.25">
      <c r="A36">
        <v>34</v>
      </c>
      <c r="B36">
        <v>0.9</v>
      </c>
      <c r="C36">
        <v>0.5</v>
      </c>
      <c r="D36">
        <v>0.2</v>
      </c>
      <c r="E36">
        <v>0.2</v>
      </c>
      <c r="F36">
        <v>0.9</v>
      </c>
      <c r="G36">
        <v>0.9</v>
      </c>
      <c r="H36">
        <v>0.6</v>
      </c>
      <c r="I36">
        <v>1</v>
      </c>
    </row>
    <row r="37" spans="1:9" x14ac:dyDescent="0.25">
      <c r="A37">
        <v>35</v>
      </c>
      <c r="B37">
        <v>0.5</v>
      </c>
      <c r="C37">
        <v>0.5</v>
      </c>
      <c r="D37">
        <v>0.6</v>
      </c>
      <c r="E37">
        <v>0.4</v>
      </c>
      <c r="F37">
        <v>0.7</v>
      </c>
      <c r="G37">
        <v>0.5</v>
      </c>
      <c r="H37">
        <v>0.5</v>
      </c>
      <c r="I37">
        <v>1</v>
      </c>
    </row>
    <row r="38" spans="1:9" x14ac:dyDescent="0.25">
      <c r="A38">
        <v>36</v>
      </c>
      <c r="B38">
        <v>0.7</v>
      </c>
      <c r="C38">
        <v>0.5</v>
      </c>
      <c r="D38">
        <v>0.6</v>
      </c>
      <c r="E38">
        <v>0.2</v>
      </c>
      <c r="F38">
        <v>0.7</v>
      </c>
      <c r="G38">
        <v>0.7</v>
      </c>
      <c r="H38">
        <v>0.7</v>
      </c>
      <c r="I38">
        <v>1</v>
      </c>
    </row>
    <row r="39" spans="1:9" x14ac:dyDescent="0.25">
      <c r="A39">
        <v>37</v>
      </c>
      <c r="B39">
        <v>0.7</v>
      </c>
      <c r="C39">
        <v>0.4</v>
      </c>
      <c r="D39">
        <v>0.5</v>
      </c>
      <c r="E39">
        <v>0.4</v>
      </c>
      <c r="F39">
        <v>0.6</v>
      </c>
      <c r="G39">
        <v>0.6</v>
      </c>
      <c r="H39">
        <v>0.6</v>
      </c>
      <c r="I39">
        <v>1</v>
      </c>
    </row>
    <row r="40" spans="1:9" x14ac:dyDescent="0.25">
      <c r="A40">
        <v>38</v>
      </c>
      <c r="B40">
        <v>0.4</v>
      </c>
      <c r="C40">
        <v>0.5</v>
      </c>
      <c r="D40">
        <v>0.7</v>
      </c>
      <c r="E40">
        <v>0.4</v>
      </c>
      <c r="F40">
        <v>0.9</v>
      </c>
      <c r="G40">
        <v>0.6</v>
      </c>
      <c r="H40">
        <v>0.5</v>
      </c>
      <c r="I40">
        <v>0.7</v>
      </c>
    </row>
    <row r="41" spans="1:9" x14ac:dyDescent="0.25">
      <c r="A41">
        <v>39</v>
      </c>
      <c r="B41">
        <v>0.6</v>
      </c>
      <c r="C41">
        <v>0.5</v>
      </c>
      <c r="D41">
        <v>0.2</v>
      </c>
      <c r="E41">
        <v>0.4</v>
      </c>
      <c r="F41">
        <v>1</v>
      </c>
      <c r="G41">
        <v>0.7</v>
      </c>
      <c r="H41">
        <v>0.6</v>
      </c>
      <c r="I41">
        <v>0.9</v>
      </c>
    </row>
    <row r="42" spans="1:9" x14ac:dyDescent="0.25">
      <c r="A42">
        <v>40</v>
      </c>
      <c r="B42">
        <v>0.6</v>
      </c>
      <c r="C42">
        <v>0.5</v>
      </c>
      <c r="D42">
        <v>0.5</v>
      </c>
      <c r="E42">
        <v>0.2</v>
      </c>
      <c r="F42">
        <v>0.9</v>
      </c>
      <c r="G42">
        <v>0.6</v>
      </c>
      <c r="H42">
        <v>0.6</v>
      </c>
      <c r="I42">
        <v>1.1000000000000001</v>
      </c>
    </row>
    <row r="43" spans="1:9" x14ac:dyDescent="0.25">
      <c r="A43">
        <v>41</v>
      </c>
      <c r="B43">
        <v>0.6</v>
      </c>
      <c r="C43">
        <v>0.4</v>
      </c>
      <c r="D43">
        <v>0.5</v>
      </c>
      <c r="E43">
        <v>0.4</v>
      </c>
      <c r="F43">
        <v>1.1000000000000001</v>
      </c>
      <c r="G43">
        <v>0.7</v>
      </c>
      <c r="H43">
        <v>0.6</v>
      </c>
      <c r="I43">
        <v>0.9</v>
      </c>
    </row>
    <row r="44" spans="1:9" x14ac:dyDescent="0.25">
      <c r="A44">
        <v>42</v>
      </c>
      <c r="B44">
        <v>0.5</v>
      </c>
      <c r="C44">
        <v>0.5</v>
      </c>
      <c r="D44">
        <v>0.7</v>
      </c>
      <c r="E44">
        <v>0.4</v>
      </c>
      <c r="F44">
        <v>0.7</v>
      </c>
      <c r="G44">
        <v>0.6</v>
      </c>
      <c r="H44">
        <v>0.6</v>
      </c>
      <c r="I44">
        <v>1</v>
      </c>
    </row>
    <row r="45" spans="1:9" x14ac:dyDescent="0.25">
      <c r="A45">
        <v>43</v>
      </c>
      <c r="B45">
        <v>0.6</v>
      </c>
      <c r="C45">
        <v>0.4</v>
      </c>
      <c r="D45">
        <v>0.5</v>
      </c>
      <c r="E45">
        <v>0.4</v>
      </c>
      <c r="F45">
        <v>0.9</v>
      </c>
      <c r="G45">
        <v>0.9</v>
      </c>
      <c r="H45">
        <v>0.5</v>
      </c>
      <c r="I45">
        <v>0.6</v>
      </c>
    </row>
    <row r="46" spans="1:9" x14ac:dyDescent="0.25">
      <c r="A46">
        <v>44</v>
      </c>
      <c r="B46">
        <v>0.7</v>
      </c>
      <c r="C46">
        <v>0.5</v>
      </c>
      <c r="D46">
        <v>0.6</v>
      </c>
      <c r="E46">
        <v>0.2</v>
      </c>
      <c r="F46">
        <v>0.7</v>
      </c>
      <c r="G46">
        <v>0.7</v>
      </c>
      <c r="H46">
        <v>0.7</v>
      </c>
      <c r="I46">
        <v>0.7</v>
      </c>
    </row>
    <row r="47" spans="1:9" x14ac:dyDescent="0.25">
      <c r="A47">
        <v>45</v>
      </c>
      <c r="B47">
        <v>0.6</v>
      </c>
      <c r="C47">
        <v>0.4</v>
      </c>
      <c r="D47">
        <v>0.5</v>
      </c>
      <c r="E47">
        <v>0.5</v>
      </c>
      <c r="F47">
        <v>1</v>
      </c>
      <c r="G47">
        <v>0.7</v>
      </c>
      <c r="H47">
        <v>0.5</v>
      </c>
      <c r="I47">
        <v>0.9</v>
      </c>
    </row>
    <row r="48" spans="1:9" x14ac:dyDescent="0.25">
      <c r="A48">
        <v>46</v>
      </c>
      <c r="B48">
        <v>0.6</v>
      </c>
      <c r="C48">
        <v>0.4</v>
      </c>
      <c r="D48">
        <v>0.5</v>
      </c>
      <c r="E48">
        <v>0.4</v>
      </c>
      <c r="F48">
        <v>0.9</v>
      </c>
      <c r="G48">
        <v>0.6</v>
      </c>
      <c r="H48">
        <v>0.6</v>
      </c>
      <c r="I48">
        <v>0.6</v>
      </c>
    </row>
    <row r="49" spans="1:10" x14ac:dyDescent="0.25">
      <c r="A49">
        <v>47</v>
      </c>
      <c r="B49">
        <v>0.7</v>
      </c>
      <c r="C49">
        <v>0.6</v>
      </c>
      <c r="D49">
        <v>0.6</v>
      </c>
      <c r="E49">
        <v>0.2</v>
      </c>
      <c r="F49">
        <v>0.6</v>
      </c>
      <c r="G49">
        <v>0.6</v>
      </c>
      <c r="H49">
        <v>0.6</v>
      </c>
      <c r="I49">
        <v>1</v>
      </c>
    </row>
    <row r="50" spans="1:10" x14ac:dyDescent="0.25">
      <c r="A50">
        <v>48</v>
      </c>
      <c r="B50">
        <v>0.5</v>
      </c>
      <c r="C50">
        <v>0.2</v>
      </c>
      <c r="D50">
        <v>0.5</v>
      </c>
      <c r="E50">
        <v>0.5</v>
      </c>
      <c r="F50">
        <v>0.7</v>
      </c>
      <c r="G50">
        <v>0.7</v>
      </c>
      <c r="H50">
        <v>0.5</v>
      </c>
      <c r="I50">
        <v>1</v>
      </c>
    </row>
    <row r="51" spans="1:10" x14ac:dyDescent="0.25">
      <c r="A51">
        <v>49</v>
      </c>
      <c r="B51">
        <v>0.6</v>
      </c>
      <c r="C51">
        <v>0.4</v>
      </c>
      <c r="D51">
        <v>0.2</v>
      </c>
      <c r="E51">
        <v>0.4</v>
      </c>
      <c r="F51">
        <v>1</v>
      </c>
      <c r="G51">
        <v>0.7</v>
      </c>
      <c r="H51">
        <v>0.6</v>
      </c>
      <c r="I51">
        <v>0.6</v>
      </c>
    </row>
    <row r="52" spans="1:10" x14ac:dyDescent="0.25">
      <c r="A52">
        <v>50</v>
      </c>
      <c r="B52">
        <v>0.5</v>
      </c>
      <c r="C52">
        <v>0.5</v>
      </c>
      <c r="D52">
        <v>0.5</v>
      </c>
      <c r="E52">
        <v>0.4</v>
      </c>
      <c r="F52">
        <v>1</v>
      </c>
      <c r="G52">
        <v>0.5</v>
      </c>
      <c r="H52">
        <v>0.5</v>
      </c>
      <c r="I52">
        <v>1.1000000000000001</v>
      </c>
    </row>
    <row r="53" spans="1:10" x14ac:dyDescent="0.25">
      <c r="A53" t="s">
        <v>19</v>
      </c>
      <c r="B53">
        <f>AVERAGE(B3:B52)</f>
        <v>0.58200000000000018</v>
      </c>
      <c r="C53">
        <f t="shared" ref="C53:I53" si="0">AVERAGE(C3:C52)</f>
        <v>0.45799999999999974</v>
      </c>
      <c r="D53">
        <f t="shared" si="0"/>
        <v>0.51</v>
      </c>
      <c r="E53">
        <f t="shared" si="0"/>
        <v>0.33600000000000002</v>
      </c>
      <c r="F53">
        <f t="shared" si="0"/>
        <v>0.84999999999999987</v>
      </c>
      <c r="G53">
        <f t="shared" si="0"/>
        <v>0.67200000000000015</v>
      </c>
      <c r="H53">
        <f t="shared" si="0"/>
        <v>0.56400000000000017</v>
      </c>
      <c r="I53">
        <f t="shared" si="0"/>
        <v>0.90800000000000014</v>
      </c>
      <c r="J53">
        <f>AVERAGE(B53:I53)</f>
        <v>0.61</v>
      </c>
    </row>
    <row r="54" spans="1:10" x14ac:dyDescent="0.25">
      <c r="A54" t="s">
        <v>20</v>
      </c>
      <c r="B54">
        <f>MEDIAN(B3:B52)</f>
        <v>0.6</v>
      </c>
      <c r="C54">
        <f t="shared" ref="C54:I54" si="1">MEDIAN(C3:C52)</f>
        <v>0.5</v>
      </c>
      <c r="D54">
        <f t="shared" si="1"/>
        <v>0.5</v>
      </c>
      <c r="E54">
        <f t="shared" si="1"/>
        <v>0.4</v>
      </c>
      <c r="F54">
        <f t="shared" si="1"/>
        <v>0.9</v>
      </c>
      <c r="G54">
        <f t="shared" si="1"/>
        <v>0.7</v>
      </c>
      <c r="H54">
        <f t="shared" si="1"/>
        <v>0.6</v>
      </c>
      <c r="I54">
        <f t="shared" si="1"/>
        <v>0.9</v>
      </c>
      <c r="J54">
        <f>MEDIAN(B54:I54)</f>
        <v>0.6</v>
      </c>
    </row>
    <row r="55" spans="1:10" x14ac:dyDescent="0.25">
      <c r="A55" t="s">
        <v>21</v>
      </c>
      <c r="B55">
        <f>_xlfn.VAR.P(B3:B52)</f>
        <v>1.8275999999999702E-2</v>
      </c>
      <c r="C55">
        <f t="shared" ref="C55:I55" si="2">_xlfn.VAR.P(C3:C52)</f>
        <v>1.4836000000000285E-2</v>
      </c>
      <c r="D55">
        <f t="shared" si="2"/>
        <v>1.4499999999999954E-2</v>
      </c>
      <c r="E55">
        <f t="shared" si="2"/>
        <v>1.4704000000000064E-2</v>
      </c>
      <c r="F55">
        <f t="shared" si="2"/>
        <v>1.7700000000000091E-2</v>
      </c>
      <c r="G55">
        <f t="shared" si="2"/>
        <v>1.241599999999953E-2</v>
      </c>
      <c r="H55">
        <f t="shared" si="2"/>
        <v>5.1039999999997693E-3</v>
      </c>
      <c r="I55">
        <f t="shared" si="2"/>
        <v>3.5536000000000241E-2</v>
      </c>
      <c r="J55">
        <f>_xlfn.VAR.P(B55:I55)</f>
        <v>6.5420276000002049E-5</v>
      </c>
    </row>
    <row r="56" spans="1:10" x14ac:dyDescent="0.25">
      <c r="A56" t="s">
        <v>22</v>
      </c>
      <c r="B56">
        <f>MIN(B3:B52)</f>
        <v>0.2</v>
      </c>
      <c r="C56">
        <f t="shared" ref="C56:I56" si="3">MIN(C3:C52)</f>
        <v>0.1</v>
      </c>
      <c r="D56">
        <f t="shared" si="3"/>
        <v>0.2</v>
      </c>
      <c r="E56">
        <f t="shared" si="3"/>
        <v>0.1</v>
      </c>
      <c r="F56">
        <f t="shared" si="3"/>
        <v>0.6</v>
      </c>
      <c r="G56">
        <f t="shared" si="3"/>
        <v>0.5</v>
      </c>
      <c r="H56">
        <f t="shared" si="3"/>
        <v>0.4</v>
      </c>
      <c r="I56">
        <f t="shared" si="3"/>
        <v>0.5</v>
      </c>
      <c r="J56">
        <f>MIN(B56:I56)</f>
        <v>0.1</v>
      </c>
    </row>
    <row r="57" spans="1:10" x14ac:dyDescent="0.25">
      <c r="A57" t="s">
        <v>23</v>
      </c>
      <c r="B57">
        <f>MAX(B3:B52)</f>
        <v>0.9</v>
      </c>
      <c r="C57">
        <f t="shared" ref="C57:I57" si="4">MAX(C3:C52)</f>
        <v>0.6</v>
      </c>
      <c r="D57">
        <f t="shared" si="4"/>
        <v>0.7</v>
      </c>
      <c r="E57">
        <f t="shared" si="4"/>
        <v>0.5</v>
      </c>
      <c r="F57">
        <f t="shared" si="4"/>
        <v>1.1000000000000001</v>
      </c>
      <c r="G57">
        <f t="shared" si="4"/>
        <v>0.9</v>
      </c>
      <c r="H57">
        <f t="shared" si="4"/>
        <v>0.7</v>
      </c>
      <c r="I57">
        <f t="shared" si="4"/>
        <v>1.3</v>
      </c>
      <c r="J57">
        <f>MAX(B57:I57)</f>
        <v>1.3</v>
      </c>
    </row>
    <row r="58" spans="1:10" x14ac:dyDescent="0.25">
      <c r="A58" t="s">
        <v>4</v>
      </c>
      <c r="B58">
        <f>_xlfn.STDEV.P(B3:B52)</f>
        <v>0.1351887569289684</v>
      </c>
      <c r="C58">
        <f t="shared" ref="C58:I58" si="5">_xlfn.STDEV.P(C3:C52)</f>
        <v>0.12180311982868208</v>
      </c>
      <c r="D58">
        <f t="shared" si="5"/>
        <v>0.12041594578792277</v>
      </c>
      <c r="E58">
        <f t="shared" si="5"/>
        <v>0.12126005112979321</v>
      </c>
      <c r="F58">
        <f t="shared" si="5"/>
        <v>0.13304134695650105</v>
      </c>
      <c r="G58">
        <f t="shared" si="5"/>
        <v>0.11142710621747084</v>
      </c>
      <c r="H58">
        <f t="shared" si="5"/>
        <v>7.1442284397965392E-2</v>
      </c>
      <c r="I58">
        <f t="shared" si="5"/>
        <v>0.1885099466871715</v>
      </c>
      <c r="J58">
        <f>_xlfn.STDEV.P(B58:I58)</f>
        <v>3.0204859124022744E-2</v>
      </c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272</v>
      </c>
      <c r="D2">
        <v>219</v>
      </c>
      <c r="E2">
        <v>180</v>
      </c>
      <c r="F2">
        <v>120</v>
      </c>
      <c r="G2">
        <v>81</v>
      </c>
      <c r="H2">
        <v>261</v>
      </c>
      <c r="I2">
        <v>220</v>
      </c>
    </row>
    <row r="3" spans="1:9" x14ac:dyDescent="0.25">
      <c r="A3">
        <v>1</v>
      </c>
      <c r="B3">
        <v>21.6</v>
      </c>
      <c r="C3">
        <v>21.9</v>
      </c>
      <c r="D3">
        <v>19.8</v>
      </c>
      <c r="E3">
        <v>19</v>
      </c>
      <c r="F3">
        <v>21.6</v>
      </c>
      <c r="G3">
        <v>20.6</v>
      </c>
      <c r="H3">
        <v>20.3</v>
      </c>
      <c r="I3">
        <v>20.9</v>
      </c>
    </row>
    <row r="4" spans="1:9" x14ac:dyDescent="0.25">
      <c r="A4">
        <v>2</v>
      </c>
      <c r="B4">
        <v>21.7</v>
      </c>
      <c r="C4">
        <v>21.7</v>
      </c>
      <c r="D4">
        <v>19.7</v>
      </c>
      <c r="E4">
        <v>18.899999999999999</v>
      </c>
      <c r="F4">
        <v>21.4</v>
      </c>
      <c r="G4">
        <v>20.8</v>
      </c>
      <c r="H4">
        <v>20.5</v>
      </c>
      <c r="I4">
        <v>21</v>
      </c>
    </row>
    <row r="5" spans="1:9" x14ac:dyDescent="0.25">
      <c r="A5">
        <v>3</v>
      </c>
      <c r="B5">
        <v>21.7</v>
      </c>
      <c r="C5">
        <v>21.7</v>
      </c>
      <c r="D5">
        <v>19.7</v>
      </c>
      <c r="E5">
        <v>19.2</v>
      </c>
      <c r="F5">
        <v>21.5</v>
      </c>
      <c r="G5">
        <v>20.8</v>
      </c>
      <c r="H5">
        <v>20.399999999999999</v>
      </c>
      <c r="I5">
        <v>20.6</v>
      </c>
    </row>
    <row r="6" spans="1:9" x14ac:dyDescent="0.25">
      <c r="A6">
        <v>4</v>
      </c>
      <c r="B6">
        <v>21.6</v>
      </c>
      <c r="C6">
        <v>21.5</v>
      </c>
      <c r="D6">
        <v>19.8</v>
      </c>
      <c r="E6">
        <v>19.3</v>
      </c>
      <c r="F6">
        <v>21.6</v>
      </c>
      <c r="G6">
        <v>20.9</v>
      </c>
      <c r="H6">
        <v>20.3</v>
      </c>
      <c r="I6">
        <v>20.3</v>
      </c>
    </row>
    <row r="7" spans="1:9" x14ac:dyDescent="0.25">
      <c r="A7">
        <v>5</v>
      </c>
      <c r="B7">
        <v>21.5</v>
      </c>
      <c r="C7">
        <v>21.6</v>
      </c>
      <c r="D7">
        <v>19.8</v>
      </c>
      <c r="E7">
        <v>19.2</v>
      </c>
      <c r="F7">
        <v>21.4</v>
      </c>
      <c r="G7">
        <v>20.6</v>
      </c>
      <c r="H7">
        <v>20.3</v>
      </c>
      <c r="I7">
        <v>20.9</v>
      </c>
    </row>
    <row r="8" spans="1:9" x14ac:dyDescent="0.25">
      <c r="A8">
        <v>6</v>
      </c>
      <c r="B8">
        <v>21.5</v>
      </c>
      <c r="C8">
        <v>21.4</v>
      </c>
      <c r="D8">
        <v>19.8</v>
      </c>
      <c r="E8">
        <v>19.2</v>
      </c>
      <c r="F8">
        <v>21.2</v>
      </c>
      <c r="G8">
        <v>20.6</v>
      </c>
      <c r="H8">
        <v>20.100000000000001</v>
      </c>
      <c r="I8">
        <v>20.8</v>
      </c>
    </row>
    <row r="9" spans="1:9" x14ac:dyDescent="0.25">
      <c r="A9">
        <v>7</v>
      </c>
      <c r="B9">
        <v>21.9</v>
      </c>
      <c r="C9">
        <v>21.2</v>
      </c>
      <c r="D9">
        <v>19.7</v>
      </c>
      <c r="E9">
        <v>19.2</v>
      </c>
      <c r="F9">
        <v>21.6</v>
      </c>
      <c r="G9">
        <v>20.9</v>
      </c>
      <c r="H9">
        <v>20.399999999999999</v>
      </c>
      <c r="I9">
        <v>20.3</v>
      </c>
    </row>
    <row r="10" spans="1:9" x14ac:dyDescent="0.25">
      <c r="A10">
        <v>8</v>
      </c>
      <c r="B10">
        <v>21.4</v>
      </c>
      <c r="C10">
        <v>21.2</v>
      </c>
      <c r="D10">
        <v>19.8</v>
      </c>
      <c r="E10">
        <v>19.2</v>
      </c>
      <c r="F10">
        <v>21.6</v>
      </c>
      <c r="G10">
        <v>20.8</v>
      </c>
      <c r="H10">
        <v>20.3</v>
      </c>
      <c r="I10">
        <v>19.899999999999999</v>
      </c>
    </row>
    <row r="11" spans="1:9" x14ac:dyDescent="0.25">
      <c r="A11">
        <v>9</v>
      </c>
      <c r="B11">
        <v>21.5</v>
      </c>
      <c r="C11">
        <v>21.4</v>
      </c>
      <c r="D11">
        <v>19.8</v>
      </c>
      <c r="E11">
        <v>19.2</v>
      </c>
      <c r="F11">
        <v>21.5</v>
      </c>
      <c r="G11">
        <v>20.9</v>
      </c>
      <c r="H11">
        <v>20.399999999999999</v>
      </c>
      <c r="I11">
        <v>20.5</v>
      </c>
    </row>
    <row r="12" spans="1:9" x14ac:dyDescent="0.25">
      <c r="A12">
        <v>10</v>
      </c>
      <c r="B12">
        <v>21.6</v>
      </c>
      <c r="C12">
        <v>21</v>
      </c>
      <c r="D12">
        <v>19.7</v>
      </c>
      <c r="E12">
        <v>19.2</v>
      </c>
      <c r="F12">
        <v>21.5</v>
      </c>
      <c r="G12">
        <v>20.9</v>
      </c>
      <c r="H12">
        <v>20.3</v>
      </c>
      <c r="I12">
        <v>20.100000000000001</v>
      </c>
    </row>
    <row r="13" spans="1:9" x14ac:dyDescent="0.25">
      <c r="A13">
        <v>11</v>
      </c>
      <c r="B13">
        <v>21.7</v>
      </c>
      <c r="C13">
        <v>21.2</v>
      </c>
      <c r="D13">
        <v>19.399999999999999</v>
      </c>
      <c r="E13">
        <v>19</v>
      </c>
      <c r="F13">
        <v>21.5</v>
      </c>
      <c r="G13">
        <v>20.9</v>
      </c>
      <c r="H13">
        <v>20.399999999999999</v>
      </c>
      <c r="I13">
        <v>20.399999999999999</v>
      </c>
    </row>
    <row r="14" spans="1:9" x14ac:dyDescent="0.25">
      <c r="A14">
        <v>12</v>
      </c>
      <c r="B14">
        <v>21.7</v>
      </c>
      <c r="C14">
        <v>21.2</v>
      </c>
      <c r="D14">
        <v>19.399999999999999</v>
      </c>
      <c r="E14">
        <v>19</v>
      </c>
      <c r="F14">
        <v>21.6</v>
      </c>
      <c r="G14">
        <v>20.9</v>
      </c>
      <c r="H14">
        <v>20.5</v>
      </c>
      <c r="I14">
        <v>20.399999999999999</v>
      </c>
    </row>
    <row r="15" spans="1:9" x14ac:dyDescent="0.25">
      <c r="A15">
        <v>13</v>
      </c>
      <c r="B15">
        <v>21.6</v>
      </c>
      <c r="C15">
        <v>21.2</v>
      </c>
      <c r="D15">
        <v>19.5</v>
      </c>
      <c r="E15">
        <v>18.899999999999999</v>
      </c>
      <c r="F15">
        <v>21.5</v>
      </c>
      <c r="G15">
        <v>21</v>
      </c>
      <c r="H15">
        <v>20.5</v>
      </c>
      <c r="I15">
        <v>20.5</v>
      </c>
    </row>
    <row r="16" spans="1:9" x14ac:dyDescent="0.25">
      <c r="A16">
        <v>14</v>
      </c>
      <c r="B16">
        <v>21.6</v>
      </c>
      <c r="C16">
        <v>20.8</v>
      </c>
      <c r="D16">
        <v>19.399999999999999</v>
      </c>
      <c r="E16">
        <v>19.2</v>
      </c>
      <c r="F16">
        <v>21.7</v>
      </c>
      <c r="G16">
        <v>20.9</v>
      </c>
      <c r="H16">
        <v>20.399999999999999</v>
      </c>
      <c r="I16">
        <v>20</v>
      </c>
    </row>
    <row r="17" spans="1:9" x14ac:dyDescent="0.25">
      <c r="A17">
        <v>15</v>
      </c>
      <c r="B17">
        <v>21.6</v>
      </c>
      <c r="C17">
        <v>21</v>
      </c>
      <c r="D17">
        <v>19.7</v>
      </c>
      <c r="E17">
        <v>18.899999999999999</v>
      </c>
      <c r="F17">
        <v>21.4</v>
      </c>
      <c r="G17">
        <v>20.8</v>
      </c>
      <c r="H17">
        <v>20.399999999999999</v>
      </c>
      <c r="I17">
        <v>20.3</v>
      </c>
    </row>
    <row r="18" spans="1:9" x14ac:dyDescent="0.25">
      <c r="A18">
        <v>16</v>
      </c>
      <c r="B18">
        <v>21.4</v>
      </c>
      <c r="C18">
        <v>20.6</v>
      </c>
      <c r="D18">
        <v>19.5</v>
      </c>
      <c r="E18">
        <v>19.2</v>
      </c>
      <c r="F18">
        <v>21.5</v>
      </c>
      <c r="G18">
        <v>20.8</v>
      </c>
      <c r="H18">
        <v>20.100000000000001</v>
      </c>
      <c r="I18">
        <v>20.399999999999999</v>
      </c>
    </row>
    <row r="19" spans="1:9" x14ac:dyDescent="0.25">
      <c r="A19">
        <v>17</v>
      </c>
      <c r="B19">
        <v>21.6</v>
      </c>
      <c r="C19">
        <v>20.9</v>
      </c>
      <c r="D19">
        <v>19.5</v>
      </c>
      <c r="E19">
        <v>19.2</v>
      </c>
      <c r="F19">
        <v>21.6</v>
      </c>
      <c r="G19">
        <v>20.6</v>
      </c>
      <c r="H19">
        <v>20.3</v>
      </c>
      <c r="I19">
        <v>20.100000000000001</v>
      </c>
    </row>
    <row r="20" spans="1:9" x14ac:dyDescent="0.25">
      <c r="A20">
        <v>18</v>
      </c>
      <c r="B20">
        <v>21.6</v>
      </c>
      <c r="C20">
        <v>20.5</v>
      </c>
      <c r="D20">
        <v>19.399999999999999</v>
      </c>
      <c r="E20">
        <v>19.2</v>
      </c>
      <c r="F20">
        <v>21.6</v>
      </c>
      <c r="G20">
        <v>20.9</v>
      </c>
      <c r="H20">
        <v>20.3</v>
      </c>
      <c r="I20">
        <v>20</v>
      </c>
    </row>
    <row r="21" spans="1:9" x14ac:dyDescent="0.25">
      <c r="A21">
        <v>19</v>
      </c>
      <c r="B21">
        <v>21.6</v>
      </c>
      <c r="C21">
        <v>20.6</v>
      </c>
      <c r="D21">
        <v>19.7</v>
      </c>
      <c r="E21">
        <v>19.2</v>
      </c>
      <c r="F21">
        <v>21.5</v>
      </c>
      <c r="G21">
        <v>20.8</v>
      </c>
      <c r="H21">
        <v>20.3</v>
      </c>
      <c r="I21">
        <v>20</v>
      </c>
    </row>
    <row r="22" spans="1:9" x14ac:dyDescent="0.25">
      <c r="A22">
        <v>20</v>
      </c>
      <c r="B22">
        <v>21.9</v>
      </c>
      <c r="C22">
        <v>20.6</v>
      </c>
      <c r="D22">
        <v>19.399999999999999</v>
      </c>
      <c r="E22">
        <v>19</v>
      </c>
      <c r="F22">
        <v>21.9</v>
      </c>
      <c r="G22">
        <v>21</v>
      </c>
      <c r="H22">
        <v>20.5</v>
      </c>
      <c r="I22">
        <v>19.7</v>
      </c>
    </row>
    <row r="23" spans="1:9" x14ac:dyDescent="0.25">
      <c r="A23">
        <v>21</v>
      </c>
      <c r="B23">
        <v>21.7</v>
      </c>
      <c r="C23">
        <v>20.5</v>
      </c>
      <c r="D23">
        <v>19.399999999999999</v>
      </c>
      <c r="E23">
        <v>18.899999999999999</v>
      </c>
      <c r="F23">
        <v>21.6</v>
      </c>
      <c r="G23">
        <v>20.8</v>
      </c>
      <c r="H23">
        <v>20.399999999999999</v>
      </c>
      <c r="I23">
        <v>20</v>
      </c>
    </row>
    <row r="24" spans="1:9" x14ac:dyDescent="0.25">
      <c r="A24">
        <v>22</v>
      </c>
      <c r="B24">
        <v>22</v>
      </c>
      <c r="C24">
        <v>20.3</v>
      </c>
      <c r="D24">
        <v>19.399999999999999</v>
      </c>
      <c r="E24">
        <v>19</v>
      </c>
      <c r="F24">
        <v>21.6</v>
      </c>
      <c r="G24">
        <v>20.9</v>
      </c>
      <c r="H24">
        <v>20.399999999999999</v>
      </c>
      <c r="I24">
        <v>19.8</v>
      </c>
    </row>
    <row r="25" spans="1:9" x14ac:dyDescent="0.25">
      <c r="A25">
        <v>23</v>
      </c>
      <c r="B25">
        <v>21.7</v>
      </c>
      <c r="C25">
        <v>20.100000000000001</v>
      </c>
      <c r="D25">
        <v>19.5</v>
      </c>
      <c r="E25">
        <v>19.2</v>
      </c>
      <c r="F25">
        <v>21.6</v>
      </c>
      <c r="G25">
        <v>20.9</v>
      </c>
      <c r="H25">
        <v>20.399999999999999</v>
      </c>
      <c r="I25">
        <v>19.399999999999999</v>
      </c>
    </row>
    <row r="26" spans="1:9" x14ac:dyDescent="0.25">
      <c r="A26">
        <v>24</v>
      </c>
      <c r="B26">
        <v>21.4</v>
      </c>
      <c r="C26">
        <v>20.3</v>
      </c>
      <c r="D26">
        <v>19.5</v>
      </c>
      <c r="E26">
        <v>19.2</v>
      </c>
      <c r="F26">
        <v>21.5</v>
      </c>
      <c r="G26">
        <v>20.8</v>
      </c>
      <c r="H26">
        <v>20.100000000000001</v>
      </c>
      <c r="I26">
        <v>20</v>
      </c>
    </row>
    <row r="27" spans="1:9" x14ac:dyDescent="0.25">
      <c r="A27">
        <v>25</v>
      </c>
      <c r="B27">
        <v>21.9</v>
      </c>
      <c r="C27">
        <v>20.399999999999999</v>
      </c>
      <c r="D27">
        <v>19.7</v>
      </c>
      <c r="E27">
        <v>19</v>
      </c>
      <c r="F27">
        <v>21.1</v>
      </c>
      <c r="G27">
        <v>20.8</v>
      </c>
      <c r="H27">
        <v>20.399999999999999</v>
      </c>
      <c r="I27">
        <v>19.899999999999999</v>
      </c>
    </row>
    <row r="28" spans="1:9" x14ac:dyDescent="0.25">
      <c r="A28">
        <v>26</v>
      </c>
      <c r="B28">
        <v>21.6</v>
      </c>
      <c r="C28">
        <v>20.100000000000001</v>
      </c>
      <c r="D28">
        <v>19.399999999999999</v>
      </c>
      <c r="E28">
        <v>19</v>
      </c>
      <c r="F28">
        <v>21.5</v>
      </c>
      <c r="G28">
        <v>20.9</v>
      </c>
      <c r="H28">
        <v>20.399999999999999</v>
      </c>
      <c r="I28">
        <v>19.7</v>
      </c>
    </row>
    <row r="29" spans="1:9" x14ac:dyDescent="0.25">
      <c r="A29">
        <v>27</v>
      </c>
      <c r="B29">
        <v>21.7</v>
      </c>
      <c r="C29">
        <v>20.3</v>
      </c>
      <c r="D29">
        <v>19.399999999999999</v>
      </c>
      <c r="E29">
        <v>19</v>
      </c>
      <c r="F29">
        <v>21.6</v>
      </c>
      <c r="G29">
        <v>20.9</v>
      </c>
      <c r="H29">
        <v>20.3</v>
      </c>
      <c r="I29">
        <v>20</v>
      </c>
    </row>
    <row r="30" spans="1:9" x14ac:dyDescent="0.25">
      <c r="A30">
        <v>28</v>
      </c>
      <c r="B30">
        <v>21.7</v>
      </c>
      <c r="C30">
        <v>20.399999999999999</v>
      </c>
      <c r="D30">
        <v>19.8</v>
      </c>
      <c r="E30">
        <v>19</v>
      </c>
      <c r="F30">
        <v>21.4</v>
      </c>
      <c r="G30">
        <v>20.9</v>
      </c>
      <c r="H30">
        <v>20.399999999999999</v>
      </c>
      <c r="I30">
        <v>19.8</v>
      </c>
    </row>
    <row r="31" spans="1:9" x14ac:dyDescent="0.25">
      <c r="A31">
        <v>29</v>
      </c>
      <c r="B31">
        <v>21.9</v>
      </c>
      <c r="C31">
        <v>20.3</v>
      </c>
      <c r="D31">
        <v>19.3</v>
      </c>
      <c r="E31">
        <v>18.899999999999999</v>
      </c>
      <c r="F31">
        <v>21.5</v>
      </c>
      <c r="G31">
        <v>20.9</v>
      </c>
      <c r="H31">
        <v>20.3</v>
      </c>
      <c r="I31">
        <v>19.8</v>
      </c>
    </row>
    <row r="32" spans="1:9" x14ac:dyDescent="0.25">
      <c r="A32">
        <v>30</v>
      </c>
      <c r="B32">
        <v>21.4</v>
      </c>
      <c r="C32">
        <v>20.100000000000001</v>
      </c>
      <c r="D32">
        <v>19.7</v>
      </c>
      <c r="E32">
        <v>19.2</v>
      </c>
      <c r="F32">
        <v>21.5</v>
      </c>
      <c r="G32">
        <v>20.8</v>
      </c>
      <c r="H32">
        <v>20.100000000000001</v>
      </c>
      <c r="I32">
        <v>19.8</v>
      </c>
    </row>
    <row r="33" spans="1:9" x14ac:dyDescent="0.25">
      <c r="A33">
        <v>31</v>
      </c>
      <c r="B33">
        <v>21.9</v>
      </c>
      <c r="C33">
        <v>20.100000000000001</v>
      </c>
      <c r="D33">
        <v>19.7</v>
      </c>
      <c r="E33">
        <v>19.2</v>
      </c>
      <c r="F33">
        <v>21.4</v>
      </c>
      <c r="G33">
        <v>20.8</v>
      </c>
      <c r="H33">
        <v>20.5</v>
      </c>
      <c r="I33">
        <v>19.5</v>
      </c>
    </row>
    <row r="34" spans="1:9" x14ac:dyDescent="0.25">
      <c r="A34">
        <v>32</v>
      </c>
      <c r="B34">
        <v>21.7</v>
      </c>
      <c r="C34">
        <v>20.100000000000001</v>
      </c>
      <c r="D34">
        <v>19.3</v>
      </c>
      <c r="E34">
        <v>18.899999999999999</v>
      </c>
      <c r="F34">
        <v>21.4</v>
      </c>
      <c r="G34">
        <v>20.8</v>
      </c>
      <c r="H34">
        <v>20.399999999999999</v>
      </c>
      <c r="I34">
        <v>19.899999999999999</v>
      </c>
    </row>
    <row r="35" spans="1:9" x14ac:dyDescent="0.25">
      <c r="A35">
        <v>33</v>
      </c>
      <c r="B35">
        <v>21.9</v>
      </c>
      <c r="C35">
        <v>20</v>
      </c>
      <c r="D35">
        <v>19.7</v>
      </c>
      <c r="E35">
        <v>19</v>
      </c>
      <c r="F35">
        <v>21.4</v>
      </c>
      <c r="G35">
        <v>20.8</v>
      </c>
      <c r="H35">
        <v>20.399999999999999</v>
      </c>
      <c r="I35">
        <v>19.5</v>
      </c>
    </row>
    <row r="36" spans="1:9" x14ac:dyDescent="0.25">
      <c r="A36">
        <v>34</v>
      </c>
      <c r="B36">
        <v>21.6</v>
      </c>
      <c r="C36">
        <v>19.8</v>
      </c>
      <c r="D36">
        <v>19.7</v>
      </c>
      <c r="E36">
        <v>19.2</v>
      </c>
      <c r="F36">
        <v>21.5</v>
      </c>
      <c r="G36">
        <v>20.9</v>
      </c>
      <c r="H36">
        <v>20.3</v>
      </c>
      <c r="I36">
        <v>19.8</v>
      </c>
    </row>
    <row r="37" spans="1:9" x14ac:dyDescent="0.25">
      <c r="A37">
        <v>35</v>
      </c>
      <c r="B37">
        <v>21.6</v>
      </c>
      <c r="C37">
        <v>19.899999999999999</v>
      </c>
      <c r="D37">
        <v>19.7</v>
      </c>
      <c r="E37">
        <v>19.2</v>
      </c>
      <c r="F37">
        <v>21.5</v>
      </c>
      <c r="G37">
        <v>20.8</v>
      </c>
      <c r="H37">
        <v>20.100000000000001</v>
      </c>
      <c r="I37">
        <v>19.5</v>
      </c>
    </row>
    <row r="38" spans="1:9" x14ac:dyDescent="0.25">
      <c r="A38">
        <v>36</v>
      </c>
      <c r="B38">
        <v>21.7</v>
      </c>
      <c r="C38">
        <v>20.100000000000001</v>
      </c>
      <c r="D38">
        <v>19.7</v>
      </c>
      <c r="E38">
        <v>19</v>
      </c>
      <c r="F38">
        <v>21.5</v>
      </c>
      <c r="G38">
        <v>20.9</v>
      </c>
      <c r="H38">
        <v>20.399999999999999</v>
      </c>
      <c r="I38">
        <v>19.8</v>
      </c>
    </row>
    <row r="39" spans="1:9" x14ac:dyDescent="0.25">
      <c r="A39">
        <v>37</v>
      </c>
      <c r="B39">
        <v>21.6</v>
      </c>
      <c r="C39">
        <v>19.899999999999999</v>
      </c>
      <c r="D39">
        <v>19.5</v>
      </c>
      <c r="E39">
        <v>19.2</v>
      </c>
      <c r="F39">
        <v>21.1</v>
      </c>
      <c r="G39">
        <v>20.6</v>
      </c>
      <c r="H39">
        <v>20</v>
      </c>
      <c r="I39">
        <v>20.100000000000001</v>
      </c>
    </row>
    <row r="40" spans="1:9" x14ac:dyDescent="0.25">
      <c r="A40">
        <v>38</v>
      </c>
      <c r="B40">
        <v>21.6</v>
      </c>
      <c r="C40">
        <v>20</v>
      </c>
      <c r="D40">
        <v>19.399999999999999</v>
      </c>
      <c r="E40">
        <v>18.899999999999999</v>
      </c>
      <c r="F40">
        <v>21.5</v>
      </c>
      <c r="G40">
        <v>20.9</v>
      </c>
      <c r="H40">
        <v>20.399999999999999</v>
      </c>
      <c r="I40">
        <v>19.8</v>
      </c>
    </row>
    <row r="41" spans="1:9" x14ac:dyDescent="0.25">
      <c r="A41">
        <v>39</v>
      </c>
      <c r="B41">
        <v>21.5</v>
      </c>
      <c r="C41">
        <v>19.899999999999999</v>
      </c>
      <c r="D41">
        <v>19.7</v>
      </c>
      <c r="E41">
        <v>19.3</v>
      </c>
      <c r="F41">
        <v>21.6</v>
      </c>
      <c r="G41">
        <v>20.6</v>
      </c>
      <c r="H41">
        <v>20.3</v>
      </c>
      <c r="I41">
        <v>19.8</v>
      </c>
    </row>
    <row r="42" spans="1:9" x14ac:dyDescent="0.25">
      <c r="A42">
        <v>40</v>
      </c>
      <c r="B42">
        <v>21.4</v>
      </c>
      <c r="C42">
        <v>19.899999999999999</v>
      </c>
      <c r="D42">
        <v>19.7</v>
      </c>
      <c r="E42">
        <v>19.3</v>
      </c>
      <c r="F42">
        <v>21.5</v>
      </c>
      <c r="G42">
        <v>20.8</v>
      </c>
      <c r="H42">
        <v>20.100000000000001</v>
      </c>
      <c r="I42">
        <v>19.899999999999999</v>
      </c>
    </row>
    <row r="43" spans="1:9" x14ac:dyDescent="0.25">
      <c r="A43">
        <v>41</v>
      </c>
      <c r="B43">
        <v>21.7</v>
      </c>
      <c r="C43">
        <v>19.8</v>
      </c>
      <c r="D43">
        <v>19.399999999999999</v>
      </c>
      <c r="E43">
        <v>19</v>
      </c>
      <c r="F43">
        <v>21.7</v>
      </c>
      <c r="G43">
        <v>20.9</v>
      </c>
      <c r="H43">
        <v>20.399999999999999</v>
      </c>
      <c r="I43">
        <v>19.7</v>
      </c>
    </row>
    <row r="44" spans="1:9" x14ac:dyDescent="0.25">
      <c r="A44">
        <v>42</v>
      </c>
      <c r="B44">
        <v>21.7</v>
      </c>
      <c r="C44">
        <v>20</v>
      </c>
      <c r="D44">
        <v>19.8</v>
      </c>
      <c r="E44">
        <v>19</v>
      </c>
      <c r="F44">
        <v>21.2</v>
      </c>
      <c r="G44">
        <v>20.9</v>
      </c>
      <c r="H44">
        <v>20.5</v>
      </c>
      <c r="I44">
        <v>19.7</v>
      </c>
    </row>
    <row r="45" spans="1:9" x14ac:dyDescent="0.25">
      <c r="A45">
        <v>43</v>
      </c>
      <c r="B45">
        <v>21.6</v>
      </c>
      <c r="C45">
        <v>19.8</v>
      </c>
      <c r="D45">
        <v>19.8</v>
      </c>
      <c r="E45">
        <v>19.2</v>
      </c>
      <c r="F45">
        <v>21.4</v>
      </c>
      <c r="G45">
        <v>20.6</v>
      </c>
      <c r="H45">
        <v>20.3</v>
      </c>
      <c r="I45">
        <v>19.399999999999999</v>
      </c>
    </row>
    <row r="46" spans="1:9" x14ac:dyDescent="0.25">
      <c r="A46">
        <v>44</v>
      </c>
      <c r="B46">
        <v>21.6</v>
      </c>
      <c r="C46">
        <v>19.7</v>
      </c>
      <c r="D46">
        <v>19.5</v>
      </c>
      <c r="E46">
        <v>19.2</v>
      </c>
      <c r="F46">
        <v>21.6</v>
      </c>
      <c r="G46">
        <v>20.9</v>
      </c>
      <c r="H46">
        <v>20.399999999999999</v>
      </c>
      <c r="I46">
        <v>19.8</v>
      </c>
    </row>
    <row r="47" spans="1:9" x14ac:dyDescent="0.25">
      <c r="A47">
        <v>45</v>
      </c>
      <c r="B47">
        <v>21.5</v>
      </c>
      <c r="C47">
        <v>19.8</v>
      </c>
      <c r="D47">
        <v>19.399999999999999</v>
      </c>
      <c r="E47">
        <v>19.2</v>
      </c>
      <c r="F47">
        <v>21.6</v>
      </c>
      <c r="G47">
        <v>20.9</v>
      </c>
      <c r="H47">
        <v>20.399999999999999</v>
      </c>
      <c r="I47">
        <v>19.7</v>
      </c>
    </row>
    <row r="48" spans="1:9" x14ac:dyDescent="0.25">
      <c r="A48">
        <v>46</v>
      </c>
      <c r="B48">
        <v>21.5</v>
      </c>
      <c r="C48">
        <v>19.899999999999999</v>
      </c>
      <c r="D48">
        <v>19.5</v>
      </c>
      <c r="E48">
        <v>19.3</v>
      </c>
      <c r="F48">
        <v>21.5</v>
      </c>
      <c r="G48">
        <v>20.8</v>
      </c>
      <c r="H48">
        <v>20.3</v>
      </c>
      <c r="I48">
        <v>19.8</v>
      </c>
    </row>
    <row r="49" spans="1:10" x14ac:dyDescent="0.25">
      <c r="A49">
        <v>47</v>
      </c>
      <c r="B49">
        <v>21.7</v>
      </c>
      <c r="C49">
        <v>19.8</v>
      </c>
      <c r="D49">
        <v>19.399999999999999</v>
      </c>
      <c r="E49">
        <v>19</v>
      </c>
      <c r="F49">
        <v>21.2</v>
      </c>
      <c r="G49">
        <v>20.9</v>
      </c>
      <c r="H49">
        <v>20.5</v>
      </c>
      <c r="I49">
        <v>19.8</v>
      </c>
    </row>
    <row r="50" spans="1:10" x14ac:dyDescent="0.25">
      <c r="A50">
        <v>48</v>
      </c>
      <c r="B50">
        <v>21.5</v>
      </c>
      <c r="C50">
        <v>19.899999999999999</v>
      </c>
      <c r="D50">
        <v>19.399999999999999</v>
      </c>
      <c r="E50">
        <v>19.2</v>
      </c>
      <c r="F50">
        <v>21.5</v>
      </c>
      <c r="G50">
        <v>20.6</v>
      </c>
      <c r="H50">
        <v>20.100000000000001</v>
      </c>
      <c r="I50">
        <v>19.899999999999999</v>
      </c>
    </row>
    <row r="51" spans="1:10" x14ac:dyDescent="0.25">
      <c r="A51">
        <v>49</v>
      </c>
      <c r="B51">
        <v>21.7</v>
      </c>
      <c r="C51">
        <v>20.100000000000001</v>
      </c>
      <c r="D51">
        <v>19.7</v>
      </c>
      <c r="E51">
        <v>18.8</v>
      </c>
      <c r="F51">
        <v>21.5</v>
      </c>
      <c r="G51">
        <v>21</v>
      </c>
      <c r="H51">
        <v>20.5</v>
      </c>
      <c r="I51">
        <v>19.3</v>
      </c>
    </row>
    <row r="52" spans="1:10" x14ac:dyDescent="0.25">
      <c r="A52">
        <v>50</v>
      </c>
      <c r="B52">
        <v>21.7</v>
      </c>
      <c r="C52">
        <v>19.8</v>
      </c>
      <c r="D52">
        <v>19.7</v>
      </c>
      <c r="E52">
        <v>19</v>
      </c>
      <c r="F52">
        <v>21.4</v>
      </c>
      <c r="G52">
        <v>20.8</v>
      </c>
      <c r="H52">
        <v>20.5</v>
      </c>
      <c r="I52">
        <v>19.8</v>
      </c>
    </row>
    <row r="53" spans="1:10" x14ac:dyDescent="0.25">
      <c r="A53" t="s">
        <v>19</v>
      </c>
      <c r="B53">
        <f>AVERAGE(B3:B52)</f>
        <v>21.640000000000008</v>
      </c>
      <c r="C53">
        <f t="shared" ref="C53:I53" si="0">AVERAGE(C3:C52)</f>
        <v>20.485999999999994</v>
      </c>
      <c r="D53">
        <f t="shared" si="0"/>
        <v>19.585999999999999</v>
      </c>
      <c r="E53">
        <f t="shared" si="0"/>
        <v>19.097999999999999</v>
      </c>
      <c r="F53">
        <f t="shared" si="0"/>
        <v>21.492000000000008</v>
      </c>
      <c r="G53">
        <f t="shared" si="0"/>
        <v>20.823999999999991</v>
      </c>
      <c r="H53">
        <f t="shared" si="0"/>
        <v>20.339999999999993</v>
      </c>
      <c r="I53">
        <f t="shared" si="0"/>
        <v>19.995999999999992</v>
      </c>
      <c r="J53">
        <f>AVERAGE(B53:I53)</f>
        <v>20.432749999999999</v>
      </c>
    </row>
    <row r="54" spans="1:10" x14ac:dyDescent="0.25">
      <c r="A54" t="s">
        <v>20</v>
      </c>
      <c r="B54">
        <f>MEDIAN(B3:B52)</f>
        <v>21.6</v>
      </c>
      <c r="C54">
        <f t="shared" ref="C54:I54" si="1">MEDIAN(C3:C52)</f>
        <v>20.3</v>
      </c>
      <c r="D54">
        <f t="shared" si="1"/>
        <v>19.7</v>
      </c>
      <c r="E54">
        <f t="shared" si="1"/>
        <v>19.2</v>
      </c>
      <c r="F54">
        <f t="shared" si="1"/>
        <v>21.5</v>
      </c>
      <c r="G54">
        <f t="shared" si="1"/>
        <v>20.85</v>
      </c>
      <c r="H54">
        <f t="shared" si="1"/>
        <v>20.399999999999999</v>
      </c>
      <c r="I54">
        <f t="shared" si="1"/>
        <v>19.899999999999999</v>
      </c>
      <c r="J54">
        <f>MEDIAN(B54:I54)</f>
        <v>20.350000000000001</v>
      </c>
    </row>
    <row r="55" spans="1:10" x14ac:dyDescent="0.25">
      <c r="A55" t="s">
        <v>21</v>
      </c>
      <c r="B55">
        <f>_xlfn.VAR.P(B3:B52)</f>
        <v>2.0799999999999916E-2</v>
      </c>
      <c r="C55">
        <f t="shared" ref="C55:I55" si="2">_xlfn.VAR.P(C3:C52)</f>
        <v>0.39360399999999968</v>
      </c>
      <c r="D55">
        <f t="shared" si="2"/>
        <v>2.6804000000000147E-2</v>
      </c>
      <c r="E55">
        <f t="shared" si="2"/>
        <v>1.8196000000000035E-2</v>
      </c>
      <c r="F55">
        <f t="shared" si="2"/>
        <v>2.1136000000000071E-2</v>
      </c>
      <c r="G55">
        <f t="shared" si="2"/>
        <v>1.2623999999999793E-2</v>
      </c>
      <c r="H55">
        <f t="shared" si="2"/>
        <v>1.6799999999999829E-2</v>
      </c>
      <c r="I55">
        <f t="shared" si="2"/>
        <v>0.15678399999999995</v>
      </c>
      <c r="J55">
        <f>_xlfn.VAR.P(B55:I55)</f>
        <v>1.5788343029749977E-2</v>
      </c>
    </row>
    <row r="56" spans="1:10" x14ac:dyDescent="0.25">
      <c r="A56" t="s">
        <v>22</v>
      </c>
      <c r="B56">
        <f>MIN(B3:B52)</f>
        <v>21.4</v>
      </c>
      <c r="C56">
        <f t="shared" ref="C56:I56" si="3">MIN(C3:C52)</f>
        <v>19.7</v>
      </c>
      <c r="D56">
        <f t="shared" si="3"/>
        <v>19.3</v>
      </c>
      <c r="E56">
        <f t="shared" si="3"/>
        <v>18.8</v>
      </c>
      <c r="F56">
        <f t="shared" si="3"/>
        <v>21.1</v>
      </c>
      <c r="G56">
        <f t="shared" si="3"/>
        <v>20.6</v>
      </c>
      <c r="H56">
        <f t="shared" si="3"/>
        <v>20</v>
      </c>
      <c r="I56">
        <f t="shared" si="3"/>
        <v>19.3</v>
      </c>
      <c r="J56">
        <f>MIN(B56:I56)</f>
        <v>18.8</v>
      </c>
    </row>
    <row r="57" spans="1:10" x14ac:dyDescent="0.25">
      <c r="A57" t="s">
        <v>23</v>
      </c>
      <c r="B57">
        <f>MAX(B3:B52)</f>
        <v>22</v>
      </c>
      <c r="C57">
        <f t="shared" ref="C57:I57" si="4">MAX(C3:C52)</f>
        <v>21.9</v>
      </c>
      <c r="D57">
        <f t="shared" si="4"/>
        <v>19.8</v>
      </c>
      <c r="E57">
        <f t="shared" si="4"/>
        <v>19.3</v>
      </c>
      <c r="F57">
        <f t="shared" si="4"/>
        <v>21.9</v>
      </c>
      <c r="G57">
        <f t="shared" si="4"/>
        <v>21</v>
      </c>
      <c r="H57">
        <f t="shared" si="4"/>
        <v>20.5</v>
      </c>
      <c r="I57">
        <f t="shared" si="4"/>
        <v>21</v>
      </c>
      <c r="J57">
        <f>MAX(B57:I57)</f>
        <v>22</v>
      </c>
    </row>
    <row r="58" spans="1:10" x14ac:dyDescent="0.25">
      <c r="A58" t="s">
        <v>4</v>
      </c>
      <c r="B58">
        <f>_xlfn.STDEV.P(B3:B52)</f>
        <v>0.14422205101855928</v>
      </c>
      <c r="C58">
        <f t="shared" ref="C58:I58" si="5">_xlfn.STDEV.P(C3:C52)</f>
        <v>0.62737867352979071</v>
      </c>
      <c r="D58">
        <f t="shared" si="5"/>
        <v>0.16371927192606295</v>
      </c>
      <c r="E58">
        <f t="shared" si="5"/>
        <v>0.13489254983133811</v>
      </c>
      <c r="F58">
        <f t="shared" si="5"/>
        <v>0.14538225476309022</v>
      </c>
      <c r="G58">
        <f t="shared" si="5"/>
        <v>0.11235657524150419</v>
      </c>
      <c r="H58">
        <f t="shared" si="5"/>
        <v>0.12961481396815655</v>
      </c>
      <c r="I58">
        <f t="shared" si="5"/>
        <v>0.39595959389816526</v>
      </c>
      <c r="J58">
        <f>_xlfn.STDEV.P(B58:I58)</f>
        <v>0.17222923348114907</v>
      </c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4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258</v>
      </c>
      <c r="D2">
        <v>256</v>
      </c>
      <c r="E2">
        <v>174</v>
      </c>
      <c r="F2">
        <v>161</v>
      </c>
      <c r="G2">
        <v>176</v>
      </c>
      <c r="H2">
        <v>241</v>
      </c>
      <c r="I2">
        <v>196</v>
      </c>
    </row>
    <row r="3" spans="1:9" x14ac:dyDescent="0.25">
      <c r="A3">
        <v>1</v>
      </c>
      <c r="B3">
        <v>0.9</v>
      </c>
      <c r="C3">
        <v>0.2</v>
      </c>
      <c r="D3">
        <v>0.6</v>
      </c>
      <c r="E3">
        <v>0.1</v>
      </c>
      <c r="F3">
        <v>0.7</v>
      </c>
      <c r="G3">
        <v>0.7</v>
      </c>
      <c r="H3">
        <v>0.6</v>
      </c>
      <c r="I3">
        <v>0.7</v>
      </c>
    </row>
    <row r="4" spans="1:9" x14ac:dyDescent="0.25">
      <c r="A4">
        <v>2</v>
      </c>
      <c r="B4">
        <v>0.4</v>
      </c>
      <c r="C4">
        <v>0.2</v>
      </c>
      <c r="D4">
        <v>0.6</v>
      </c>
      <c r="E4">
        <v>0.4</v>
      </c>
      <c r="F4">
        <v>1</v>
      </c>
      <c r="G4">
        <v>0.7</v>
      </c>
      <c r="H4">
        <v>0.5</v>
      </c>
      <c r="I4">
        <v>0.6</v>
      </c>
    </row>
    <row r="5" spans="1:9" x14ac:dyDescent="0.25">
      <c r="A5">
        <v>3</v>
      </c>
      <c r="B5">
        <v>0.6</v>
      </c>
      <c r="C5">
        <v>0.5</v>
      </c>
      <c r="D5">
        <v>0.7</v>
      </c>
      <c r="E5">
        <v>0.2</v>
      </c>
      <c r="F5">
        <v>0.5</v>
      </c>
      <c r="G5">
        <v>0.6</v>
      </c>
      <c r="H5">
        <v>0.6</v>
      </c>
      <c r="I5">
        <v>1.3</v>
      </c>
    </row>
    <row r="6" spans="1:9" x14ac:dyDescent="0.25">
      <c r="A6">
        <v>4</v>
      </c>
      <c r="B6">
        <v>0.9</v>
      </c>
      <c r="C6">
        <v>0.2</v>
      </c>
      <c r="D6">
        <v>0.5</v>
      </c>
      <c r="E6">
        <v>0.2</v>
      </c>
      <c r="F6">
        <v>1</v>
      </c>
      <c r="G6">
        <v>0.7</v>
      </c>
      <c r="H6">
        <v>0.6</v>
      </c>
      <c r="I6">
        <v>0.7</v>
      </c>
    </row>
    <row r="7" spans="1:9" x14ac:dyDescent="0.25">
      <c r="A7">
        <v>5</v>
      </c>
      <c r="B7">
        <v>0.6</v>
      </c>
      <c r="C7">
        <v>0.4</v>
      </c>
      <c r="D7">
        <v>0.6</v>
      </c>
      <c r="E7">
        <v>0.1</v>
      </c>
      <c r="F7">
        <v>0.7</v>
      </c>
      <c r="G7">
        <v>0.7</v>
      </c>
      <c r="H7">
        <v>0.5</v>
      </c>
      <c r="I7">
        <v>1.1000000000000001</v>
      </c>
    </row>
    <row r="8" spans="1:9" x14ac:dyDescent="0.25">
      <c r="A8">
        <v>6</v>
      </c>
      <c r="B8">
        <v>0.5</v>
      </c>
      <c r="C8">
        <v>0.4</v>
      </c>
      <c r="D8">
        <v>0.6</v>
      </c>
      <c r="E8">
        <v>0.4</v>
      </c>
      <c r="F8">
        <v>1.1000000000000001</v>
      </c>
      <c r="G8">
        <v>0.7</v>
      </c>
      <c r="H8">
        <v>0.5</v>
      </c>
      <c r="I8">
        <v>0.9</v>
      </c>
    </row>
    <row r="9" spans="1:9" x14ac:dyDescent="0.25">
      <c r="A9">
        <v>7</v>
      </c>
      <c r="B9">
        <v>0.5</v>
      </c>
      <c r="C9">
        <v>0.5</v>
      </c>
      <c r="D9">
        <v>0.7</v>
      </c>
      <c r="E9">
        <v>0.4</v>
      </c>
      <c r="F9">
        <v>0.9</v>
      </c>
      <c r="G9">
        <v>0.7</v>
      </c>
      <c r="H9">
        <v>0.5</v>
      </c>
      <c r="I9">
        <v>0.7</v>
      </c>
    </row>
    <row r="10" spans="1:9" x14ac:dyDescent="0.25">
      <c r="A10">
        <v>8</v>
      </c>
      <c r="B10">
        <v>0.6</v>
      </c>
      <c r="C10">
        <v>0.1</v>
      </c>
      <c r="D10">
        <v>0.5</v>
      </c>
      <c r="E10">
        <v>0.4</v>
      </c>
      <c r="F10">
        <v>0.9</v>
      </c>
      <c r="G10">
        <v>0.7</v>
      </c>
      <c r="H10">
        <v>0.5</v>
      </c>
      <c r="I10">
        <v>0.7</v>
      </c>
    </row>
    <row r="11" spans="1:9" x14ac:dyDescent="0.25">
      <c r="A11">
        <v>9</v>
      </c>
      <c r="B11">
        <v>0.6</v>
      </c>
      <c r="C11">
        <v>0.5</v>
      </c>
      <c r="D11">
        <v>0.6</v>
      </c>
      <c r="E11">
        <v>0.4</v>
      </c>
      <c r="F11">
        <v>0.6</v>
      </c>
      <c r="G11">
        <v>0.6</v>
      </c>
      <c r="H11">
        <v>0.6</v>
      </c>
      <c r="I11">
        <v>1</v>
      </c>
    </row>
    <row r="12" spans="1:9" x14ac:dyDescent="0.25">
      <c r="A12">
        <v>10</v>
      </c>
      <c r="B12">
        <v>0.6</v>
      </c>
      <c r="C12">
        <v>0.4</v>
      </c>
      <c r="D12">
        <v>0.5</v>
      </c>
      <c r="E12">
        <v>0.1</v>
      </c>
      <c r="F12">
        <v>0.9</v>
      </c>
      <c r="G12">
        <v>0.7</v>
      </c>
      <c r="H12">
        <v>0.5</v>
      </c>
      <c r="I12">
        <v>1.1000000000000001</v>
      </c>
    </row>
    <row r="13" spans="1:9" x14ac:dyDescent="0.25">
      <c r="A13">
        <v>11</v>
      </c>
      <c r="B13">
        <v>0.6</v>
      </c>
      <c r="C13">
        <v>0.5</v>
      </c>
      <c r="D13">
        <v>0.6</v>
      </c>
      <c r="E13">
        <v>0.4</v>
      </c>
      <c r="F13">
        <v>0.9</v>
      </c>
      <c r="G13">
        <v>0.6</v>
      </c>
      <c r="H13">
        <v>0.5</v>
      </c>
      <c r="I13">
        <v>0.7</v>
      </c>
    </row>
    <row r="14" spans="1:9" x14ac:dyDescent="0.25">
      <c r="A14">
        <v>12</v>
      </c>
      <c r="B14">
        <v>0.5</v>
      </c>
      <c r="C14">
        <v>0.4</v>
      </c>
      <c r="D14">
        <v>0.6</v>
      </c>
      <c r="E14">
        <v>0.4</v>
      </c>
      <c r="F14">
        <v>0.7</v>
      </c>
      <c r="G14">
        <v>0.5</v>
      </c>
      <c r="H14">
        <v>0.5</v>
      </c>
      <c r="I14">
        <v>1.1000000000000001</v>
      </c>
    </row>
    <row r="15" spans="1:9" x14ac:dyDescent="0.25">
      <c r="A15">
        <v>13</v>
      </c>
      <c r="B15">
        <v>0.4</v>
      </c>
      <c r="C15">
        <v>0.5</v>
      </c>
      <c r="D15">
        <v>0.9</v>
      </c>
      <c r="E15">
        <v>0.2</v>
      </c>
      <c r="F15">
        <v>0.7</v>
      </c>
      <c r="G15">
        <v>0.6</v>
      </c>
      <c r="H15">
        <v>0.4</v>
      </c>
      <c r="I15">
        <v>0.9</v>
      </c>
    </row>
    <row r="16" spans="1:9" x14ac:dyDescent="0.25">
      <c r="A16">
        <v>14</v>
      </c>
      <c r="B16">
        <v>0.7</v>
      </c>
      <c r="C16">
        <v>0.5</v>
      </c>
      <c r="D16">
        <v>0.7</v>
      </c>
      <c r="E16">
        <v>0.2</v>
      </c>
      <c r="F16">
        <v>0.6</v>
      </c>
      <c r="G16">
        <v>0.7</v>
      </c>
      <c r="H16">
        <v>0.7</v>
      </c>
      <c r="I16">
        <v>0.9</v>
      </c>
    </row>
    <row r="17" spans="1:9" x14ac:dyDescent="0.25">
      <c r="A17">
        <v>15</v>
      </c>
      <c r="B17">
        <v>0.6</v>
      </c>
      <c r="C17">
        <v>0.5</v>
      </c>
      <c r="D17">
        <v>0.6</v>
      </c>
      <c r="E17">
        <v>0.2</v>
      </c>
      <c r="F17">
        <v>0.7</v>
      </c>
      <c r="G17">
        <v>0.7</v>
      </c>
      <c r="H17">
        <v>0.6</v>
      </c>
      <c r="I17">
        <v>1</v>
      </c>
    </row>
    <row r="18" spans="1:9" x14ac:dyDescent="0.25">
      <c r="A18">
        <v>16</v>
      </c>
      <c r="B18">
        <v>0.4</v>
      </c>
      <c r="C18">
        <v>0.2</v>
      </c>
      <c r="D18">
        <v>0.6</v>
      </c>
      <c r="E18">
        <v>0.4</v>
      </c>
      <c r="F18">
        <v>0.9</v>
      </c>
      <c r="G18">
        <v>0.7</v>
      </c>
      <c r="H18">
        <v>0.5</v>
      </c>
      <c r="I18">
        <v>1</v>
      </c>
    </row>
    <row r="19" spans="1:9" x14ac:dyDescent="0.25">
      <c r="A19">
        <v>17</v>
      </c>
      <c r="B19">
        <v>0.6</v>
      </c>
      <c r="C19">
        <v>0.4</v>
      </c>
      <c r="D19">
        <v>0.5</v>
      </c>
      <c r="E19">
        <v>0.2</v>
      </c>
      <c r="F19">
        <v>1</v>
      </c>
      <c r="G19">
        <v>0.9</v>
      </c>
      <c r="H19">
        <v>0.5</v>
      </c>
      <c r="I19">
        <v>1</v>
      </c>
    </row>
    <row r="20" spans="1:9" x14ac:dyDescent="0.25">
      <c r="A20">
        <v>18</v>
      </c>
      <c r="B20">
        <v>0.4</v>
      </c>
      <c r="C20">
        <v>0.2</v>
      </c>
      <c r="D20">
        <v>0.7</v>
      </c>
      <c r="E20">
        <v>0.4</v>
      </c>
      <c r="F20">
        <v>0.9</v>
      </c>
      <c r="G20">
        <v>0.6</v>
      </c>
      <c r="H20">
        <v>0.4</v>
      </c>
      <c r="I20">
        <v>0.9</v>
      </c>
    </row>
    <row r="21" spans="1:9" x14ac:dyDescent="0.25">
      <c r="A21">
        <v>19</v>
      </c>
      <c r="B21">
        <v>0.6</v>
      </c>
      <c r="C21">
        <v>0.4</v>
      </c>
      <c r="D21">
        <v>0.7</v>
      </c>
      <c r="E21">
        <v>0.4</v>
      </c>
      <c r="F21">
        <v>0.7</v>
      </c>
      <c r="G21">
        <v>0.6</v>
      </c>
      <c r="H21">
        <v>0.6</v>
      </c>
      <c r="I21">
        <v>1</v>
      </c>
    </row>
    <row r="22" spans="1:9" x14ac:dyDescent="0.25">
      <c r="A22">
        <v>20</v>
      </c>
      <c r="B22">
        <v>0.5</v>
      </c>
      <c r="C22">
        <v>0.1</v>
      </c>
      <c r="D22">
        <v>0.5</v>
      </c>
      <c r="E22">
        <v>0.2</v>
      </c>
      <c r="F22">
        <v>0.9</v>
      </c>
      <c r="G22">
        <v>0.7</v>
      </c>
      <c r="H22">
        <v>0.5</v>
      </c>
      <c r="I22">
        <v>1.1000000000000001</v>
      </c>
    </row>
    <row r="23" spans="1:9" x14ac:dyDescent="0.25">
      <c r="A23">
        <v>21</v>
      </c>
      <c r="B23">
        <v>0.5</v>
      </c>
      <c r="C23">
        <v>0.7</v>
      </c>
      <c r="D23">
        <v>0.7</v>
      </c>
      <c r="E23">
        <v>0.4</v>
      </c>
      <c r="F23">
        <v>0.9</v>
      </c>
      <c r="G23">
        <v>0.6</v>
      </c>
      <c r="H23">
        <v>0.6</v>
      </c>
      <c r="I23">
        <v>1</v>
      </c>
    </row>
    <row r="24" spans="1:9" x14ac:dyDescent="0.25">
      <c r="A24">
        <v>22</v>
      </c>
      <c r="B24">
        <v>0.4</v>
      </c>
      <c r="C24">
        <v>0.2</v>
      </c>
      <c r="D24">
        <v>0.6</v>
      </c>
      <c r="E24">
        <v>0.4</v>
      </c>
      <c r="F24">
        <v>0.9</v>
      </c>
      <c r="G24">
        <v>0.7</v>
      </c>
      <c r="H24">
        <v>0.6</v>
      </c>
      <c r="I24">
        <v>0.9</v>
      </c>
    </row>
    <row r="25" spans="1:9" x14ac:dyDescent="0.25">
      <c r="A25">
        <v>23</v>
      </c>
      <c r="B25">
        <v>0.6</v>
      </c>
      <c r="C25">
        <v>0.1</v>
      </c>
      <c r="D25">
        <v>0.5</v>
      </c>
      <c r="E25">
        <v>0.4</v>
      </c>
      <c r="F25">
        <v>0.9</v>
      </c>
      <c r="G25">
        <v>0.7</v>
      </c>
      <c r="H25">
        <v>0.5</v>
      </c>
      <c r="I25">
        <v>0.6</v>
      </c>
    </row>
    <row r="26" spans="1:9" x14ac:dyDescent="0.25">
      <c r="A26">
        <v>24</v>
      </c>
      <c r="B26">
        <v>0.7</v>
      </c>
      <c r="C26">
        <v>0.6</v>
      </c>
      <c r="D26">
        <v>0.5</v>
      </c>
      <c r="E26">
        <v>0.4</v>
      </c>
      <c r="F26">
        <v>0.9</v>
      </c>
      <c r="G26">
        <v>0.6</v>
      </c>
      <c r="H26">
        <v>0.6</v>
      </c>
      <c r="I26">
        <v>0.9</v>
      </c>
    </row>
    <row r="27" spans="1:9" x14ac:dyDescent="0.25">
      <c r="A27">
        <v>25</v>
      </c>
      <c r="B27">
        <v>0.6</v>
      </c>
      <c r="C27">
        <v>0.2</v>
      </c>
      <c r="D27">
        <v>0.4</v>
      </c>
      <c r="E27">
        <v>0.4</v>
      </c>
      <c r="F27">
        <v>1</v>
      </c>
      <c r="G27">
        <v>0.7</v>
      </c>
      <c r="H27">
        <v>0.5</v>
      </c>
      <c r="I27">
        <v>1</v>
      </c>
    </row>
    <row r="28" spans="1:9" x14ac:dyDescent="0.25">
      <c r="A28">
        <v>26</v>
      </c>
      <c r="B28">
        <v>0.4</v>
      </c>
      <c r="C28">
        <v>0.1</v>
      </c>
      <c r="D28">
        <v>0.7</v>
      </c>
      <c r="E28">
        <v>0.4</v>
      </c>
      <c r="F28">
        <v>1</v>
      </c>
      <c r="G28">
        <v>0.7</v>
      </c>
      <c r="H28">
        <v>0.5</v>
      </c>
      <c r="I28">
        <v>0.9</v>
      </c>
    </row>
    <row r="29" spans="1:9" x14ac:dyDescent="0.25">
      <c r="A29">
        <v>27</v>
      </c>
      <c r="B29">
        <v>0.6</v>
      </c>
      <c r="C29">
        <v>0.1</v>
      </c>
      <c r="D29">
        <v>0.6</v>
      </c>
      <c r="E29">
        <v>0.4</v>
      </c>
      <c r="F29">
        <v>0.9</v>
      </c>
      <c r="G29">
        <v>0.7</v>
      </c>
      <c r="H29">
        <v>0.5</v>
      </c>
      <c r="I29">
        <v>0.9</v>
      </c>
    </row>
    <row r="30" spans="1:9" x14ac:dyDescent="0.25">
      <c r="A30">
        <v>28</v>
      </c>
      <c r="B30">
        <v>0.6</v>
      </c>
      <c r="C30">
        <v>0.4</v>
      </c>
      <c r="D30">
        <v>0.2</v>
      </c>
      <c r="E30">
        <v>0.2</v>
      </c>
      <c r="F30">
        <v>0.9</v>
      </c>
      <c r="G30">
        <v>0.7</v>
      </c>
      <c r="H30">
        <v>0.6</v>
      </c>
      <c r="I30">
        <v>1.2</v>
      </c>
    </row>
    <row r="31" spans="1:9" x14ac:dyDescent="0.25">
      <c r="A31">
        <v>29</v>
      </c>
      <c r="B31">
        <v>0.7</v>
      </c>
      <c r="C31">
        <v>0.4</v>
      </c>
      <c r="D31">
        <v>0.6</v>
      </c>
      <c r="E31">
        <v>0.4</v>
      </c>
      <c r="F31">
        <v>1.2</v>
      </c>
      <c r="G31">
        <v>0.9</v>
      </c>
      <c r="H31">
        <v>0.6</v>
      </c>
      <c r="I31">
        <v>0.6</v>
      </c>
    </row>
    <row r="32" spans="1:9" x14ac:dyDescent="0.25">
      <c r="A32">
        <v>30</v>
      </c>
      <c r="B32">
        <v>0.7</v>
      </c>
      <c r="C32">
        <v>0.6</v>
      </c>
      <c r="D32">
        <v>0.5</v>
      </c>
      <c r="E32">
        <v>0.1</v>
      </c>
      <c r="F32">
        <v>0.7</v>
      </c>
      <c r="G32">
        <v>0.7</v>
      </c>
      <c r="H32">
        <v>0.6</v>
      </c>
      <c r="I32">
        <v>1</v>
      </c>
    </row>
    <row r="33" spans="1:9" x14ac:dyDescent="0.25">
      <c r="A33">
        <v>31</v>
      </c>
      <c r="B33">
        <v>0.6</v>
      </c>
      <c r="C33">
        <v>0.2</v>
      </c>
      <c r="D33">
        <v>0.6</v>
      </c>
      <c r="E33">
        <v>0.5</v>
      </c>
      <c r="F33">
        <v>1</v>
      </c>
      <c r="G33">
        <v>0.7</v>
      </c>
      <c r="H33">
        <v>0.5</v>
      </c>
      <c r="I33">
        <v>0.6</v>
      </c>
    </row>
    <row r="34" spans="1:9" x14ac:dyDescent="0.25">
      <c r="A34">
        <v>32</v>
      </c>
      <c r="B34">
        <v>0.4</v>
      </c>
      <c r="C34">
        <v>0.5</v>
      </c>
      <c r="D34">
        <v>0.6</v>
      </c>
      <c r="E34">
        <v>0.4</v>
      </c>
      <c r="F34">
        <v>1.1000000000000001</v>
      </c>
      <c r="G34">
        <v>0.7</v>
      </c>
      <c r="H34">
        <v>0.5</v>
      </c>
      <c r="I34">
        <v>0.7</v>
      </c>
    </row>
    <row r="35" spans="1:9" x14ac:dyDescent="0.25">
      <c r="A35">
        <v>33</v>
      </c>
      <c r="B35">
        <v>0.6</v>
      </c>
      <c r="C35">
        <v>0.2</v>
      </c>
      <c r="D35">
        <v>0.4</v>
      </c>
      <c r="E35">
        <v>0.4</v>
      </c>
      <c r="F35">
        <v>0.7</v>
      </c>
      <c r="G35">
        <v>0.7</v>
      </c>
      <c r="H35">
        <v>0.5</v>
      </c>
      <c r="I35">
        <v>1.2</v>
      </c>
    </row>
    <row r="36" spans="1:9" x14ac:dyDescent="0.25">
      <c r="A36">
        <v>34</v>
      </c>
      <c r="B36">
        <v>0.4</v>
      </c>
      <c r="C36">
        <v>0.5</v>
      </c>
      <c r="D36">
        <v>0.6</v>
      </c>
      <c r="E36">
        <v>0.4</v>
      </c>
      <c r="F36">
        <v>1.1000000000000001</v>
      </c>
      <c r="G36">
        <v>0.6</v>
      </c>
      <c r="H36">
        <v>0.5</v>
      </c>
      <c r="I36">
        <v>0.9</v>
      </c>
    </row>
    <row r="37" spans="1:9" x14ac:dyDescent="0.25">
      <c r="A37">
        <v>35</v>
      </c>
      <c r="B37">
        <v>0.5</v>
      </c>
      <c r="C37">
        <v>0.5</v>
      </c>
      <c r="D37">
        <v>0.6</v>
      </c>
      <c r="E37">
        <v>0.4</v>
      </c>
      <c r="F37">
        <v>0.7</v>
      </c>
      <c r="G37">
        <v>0.5</v>
      </c>
      <c r="H37">
        <v>0.4</v>
      </c>
      <c r="I37">
        <v>1</v>
      </c>
    </row>
    <row r="38" spans="1:9" x14ac:dyDescent="0.25">
      <c r="A38">
        <v>36</v>
      </c>
      <c r="B38">
        <v>0.6</v>
      </c>
      <c r="C38">
        <v>0.6</v>
      </c>
      <c r="D38">
        <v>0.5</v>
      </c>
      <c r="E38">
        <v>0.2</v>
      </c>
      <c r="F38">
        <v>0.7</v>
      </c>
      <c r="G38">
        <v>0.6</v>
      </c>
      <c r="H38">
        <v>0.6</v>
      </c>
      <c r="I38">
        <v>1</v>
      </c>
    </row>
    <row r="39" spans="1:9" x14ac:dyDescent="0.25">
      <c r="A39">
        <v>37</v>
      </c>
      <c r="B39">
        <v>0.5</v>
      </c>
      <c r="C39">
        <v>0.2</v>
      </c>
      <c r="D39">
        <v>0.6</v>
      </c>
      <c r="E39">
        <v>0.4</v>
      </c>
      <c r="F39">
        <v>0.9</v>
      </c>
      <c r="G39">
        <v>0.7</v>
      </c>
      <c r="H39">
        <v>0.4</v>
      </c>
      <c r="I39">
        <v>1</v>
      </c>
    </row>
    <row r="40" spans="1:9" x14ac:dyDescent="0.25">
      <c r="A40">
        <v>38</v>
      </c>
      <c r="B40">
        <v>0.5</v>
      </c>
      <c r="C40">
        <v>0.4</v>
      </c>
      <c r="D40">
        <v>0.4</v>
      </c>
      <c r="E40">
        <v>0.2</v>
      </c>
      <c r="F40">
        <v>0.9</v>
      </c>
      <c r="G40">
        <v>0.7</v>
      </c>
      <c r="H40">
        <v>0.5</v>
      </c>
      <c r="I40">
        <v>0.9</v>
      </c>
    </row>
    <row r="41" spans="1:9" x14ac:dyDescent="0.25">
      <c r="A41">
        <v>39</v>
      </c>
      <c r="B41">
        <v>0.6</v>
      </c>
      <c r="C41">
        <v>0.6</v>
      </c>
      <c r="D41">
        <v>0.7</v>
      </c>
      <c r="E41">
        <v>0.4</v>
      </c>
      <c r="F41">
        <v>1</v>
      </c>
      <c r="G41">
        <v>0.5</v>
      </c>
      <c r="H41">
        <v>0.6</v>
      </c>
      <c r="I41">
        <v>0.7</v>
      </c>
    </row>
    <row r="42" spans="1:9" x14ac:dyDescent="0.25">
      <c r="A42">
        <v>40</v>
      </c>
      <c r="B42">
        <v>0.6</v>
      </c>
      <c r="C42">
        <v>0.5</v>
      </c>
      <c r="D42">
        <v>0.4</v>
      </c>
      <c r="E42">
        <v>0.1</v>
      </c>
      <c r="F42">
        <v>0.9</v>
      </c>
      <c r="G42">
        <v>0.9</v>
      </c>
      <c r="H42">
        <v>0.6</v>
      </c>
      <c r="I42">
        <v>1</v>
      </c>
    </row>
    <row r="43" spans="1:9" x14ac:dyDescent="0.25">
      <c r="A43">
        <v>41</v>
      </c>
      <c r="B43">
        <v>0.7</v>
      </c>
      <c r="C43">
        <v>0.5</v>
      </c>
      <c r="D43">
        <v>0.5</v>
      </c>
      <c r="E43">
        <v>0.2</v>
      </c>
      <c r="F43">
        <v>0.6</v>
      </c>
      <c r="G43">
        <v>0.7</v>
      </c>
      <c r="H43">
        <v>0.6</v>
      </c>
      <c r="I43">
        <v>0.9</v>
      </c>
    </row>
    <row r="44" spans="1:9" x14ac:dyDescent="0.25">
      <c r="A44">
        <v>42</v>
      </c>
      <c r="B44">
        <v>0.6</v>
      </c>
      <c r="C44">
        <v>0.2</v>
      </c>
      <c r="D44">
        <v>0.5</v>
      </c>
      <c r="E44">
        <v>0.4</v>
      </c>
      <c r="F44">
        <v>1.1000000000000001</v>
      </c>
      <c r="G44">
        <v>0.7</v>
      </c>
      <c r="H44">
        <v>0.6</v>
      </c>
      <c r="I44">
        <v>0.9</v>
      </c>
    </row>
    <row r="45" spans="1:9" x14ac:dyDescent="0.25">
      <c r="A45">
        <v>43</v>
      </c>
      <c r="B45">
        <v>0.4</v>
      </c>
      <c r="C45">
        <v>0.1</v>
      </c>
      <c r="D45">
        <v>0.7</v>
      </c>
      <c r="E45">
        <v>0.4</v>
      </c>
      <c r="F45">
        <v>0.9</v>
      </c>
      <c r="G45">
        <v>0.7</v>
      </c>
      <c r="H45">
        <v>0.5</v>
      </c>
      <c r="I45">
        <v>0.7</v>
      </c>
    </row>
    <row r="46" spans="1:9" x14ac:dyDescent="0.25">
      <c r="A46">
        <v>44</v>
      </c>
      <c r="B46">
        <v>0.5</v>
      </c>
      <c r="C46">
        <v>0.5</v>
      </c>
      <c r="D46">
        <v>0.4</v>
      </c>
      <c r="E46">
        <v>0.2</v>
      </c>
      <c r="F46">
        <v>1</v>
      </c>
      <c r="G46">
        <v>0.7</v>
      </c>
      <c r="H46">
        <v>0.6</v>
      </c>
      <c r="I46">
        <v>1</v>
      </c>
    </row>
    <row r="47" spans="1:9" x14ac:dyDescent="0.25">
      <c r="A47">
        <v>45</v>
      </c>
      <c r="B47">
        <v>0.7</v>
      </c>
      <c r="C47">
        <v>0.4</v>
      </c>
      <c r="D47">
        <v>0.6</v>
      </c>
      <c r="E47">
        <v>0.5</v>
      </c>
      <c r="F47">
        <v>1</v>
      </c>
      <c r="G47">
        <v>0.7</v>
      </c>
      <c r="H47">
        <v>0.7</v>
      </c>
      <c r="I47">
        <v>0.6</v>
      </c>
    </row>
    <row r="48" spans="1:9" x14ac:dyDescent="0.25">
      <c r="A48">
        <v>46</v>
      </c>
      <c r="B48">
        <v>0.4</v>
      </c>
      <c r="C48">
        <v>0.4</v>
      </c>
      <c r="D48">
        <v>0.5</v>
      </c>
      <c r="E48">
        <v>0.4</v>
      </c>
      <c r="F48">
        <v>1</v>
      </c>
      <c r="G48">
        <v>0.6</v>
      </c>
      <c r="H48">
        <v>0.2</v>
      </c>
      <c r="I48">
        <v>1.1000000000000001</v>
      </c>
    </row>
    <row r="49" spans="1:10" x14ac:dyDescent="0.25">
      <c r="A49">
        <v>47</v>
      </c>
      <c r="B49">
        <v>0.7</v>
      </c>
      <c r="C49">
        <v>0.5</v>
      </c>
      <c r="D49">
        <v>0.6</v>
      </c>
      <c r="E49">
        <v>0.1</v>
      </c>
      <c r="F49">
        <v>0.9</v>
      </c>
      <c r="G49">
        <v>0.7</v>
      </c>
      <c r="H49">
        <v>0.6</v>
      </c>
      <c r="I49">
        <v>0.9</v>
      </c>
    </row>
    <row r="50" spans="1:10" x14ac:dyDescent="0.25">
      <c r="A50">
        <v>48</v>
      </c>
      <c r="B50">
        <v>0.5</v>
      </c>
      <c r="C50">
        <v>0.6</v>
      </c>
      <c r="D50">
        <v>0.6</v>
      </c>
      <c r="E50">
        <v>0.5</v>
      </c>
      <c r="F50">
        <v>0.9</v>
      </c>
      <c r="G50">
        <v>0.6</v>
      </c>
      <c r="H50">
        <v>0.5</v>
      </c>
      <c r="I50">
        <v>1</v>
      </c>
    </row>
    <row r="51" spans="1:10" x14ac:dyDescent="0.25">
      <c r="A51">
        <v>49</v>
      </c>
      <c r="B51">
        <v>0.5</v>
      </c>
      <c r="C51">
        <v>0.2</v>
      </c>
      <c r="D51">
        <v>0.7</v>
      </c>
      <c r="E51">
        <v>0.4</v>
      </c>
      <c r="F51">
        <v>0.6</v>
      </c>
      <c r="G51">
        <v>0.5</v>
      </c>
      <c r="H51">
        <v>0.5</v>
      </c>
      <c r="I51">
        <v>1</v>
      </c>
    </row>
    <row r="52" spans="1:10" x14ac:dyDescent="0.25">
      <c r="A52">
        <v>50</v>
      </c>
      <c r="B52">
        <v>0.7</v>
      </c>
      <c r="C52">
        <v>0.5</v>
      </c>
      <c r="D52">
        <v>0.6</v>
      </c>
      <c r="E52">
        <v>0.2</v>
      </c>
      <c r="F52">
        <v>0.7</v>
      </c>
      <c r="G52">
        <v>0.7</v>
      </c>
      <c r="H52">
        <v>0.6</v>
      </c>
      <c r="I52">
        <v>1</v>
      </c>
    </row>
    <row r="53" spans="1:10" x14ac:dyDescent="0.25">
      <c r="A53" t="s">
        <v>19</v>
      </c>
      <c r="B53">
        <f>AVERAGE(B3:B52)</f>
        <v>0.56599999999999995</v>
      </c>
      <c r="C53">
        <f t="shared" ref="C53:I53" si="0">AVERAGE(C3:C52)</f>
        <v>0.37199999999999989</v>
      </c>
      <c r="D53">
        <f t="shared" si="0"/>
        <v>0.57400000000000007</v>
      </c>
      <c r="E53">
        <f t="shared" si="0"/>
        <v>0.31800000000000006</v>
      </c>
      <c r="F53">
        <f t="shared" si="0"/>
        <v>0.86599999999999977</v>
      </c>
      <c r="G53">
        <f t="shared" si="0"/>
        <v>0.67199999999999971</v>
      </c>
      <c r="H53">
        <f t="shared" si="0"/>
        <v>0.53400000000000014</v>
      </c>
      <c r="I53">
        <f t="shared" si="0"/>
        <v>0.91</v>
      </c>
      <c r="J53">
        <f>AVERAGE(B53:I53)</f>
        <v>0.60149999999999992</v>
      </c>
    </row>
    <row r="54" spans="1:10" x14ac:dyDescent="0.25">
      <c r="A54" t="s">
        <v>20</v>
      </c>
      <c r="B54">
        <f>MEDIAN(B3:B52)</f>
        <v>0.6</v>
      </c>
      <c r="C54">
        <f t="shared" ref="C54:I54" si="1">MEDIAN(C3:C52)</f>
        <v>0.4</v>
      </c>
      <c r="D54">
        <f t="shared" si="1"/>
        <v>0.6</v>
      </c>
      <c r="E54">
        <f t="shared" si="1"/>
        <v>0.4</v>
      </c>
      <c r="F54">
        <f t="shared" si="1"/>
        <v>0.9</v>
      </c>
      <c r="G54">
        <f t="shared" si="1"/>
        <v>0.7</v>
      </c>
      <c r="H54">
        <f t="shared" si="1"/>
        <v>0.5</v>
      </c>
      <c r="I54">
        <f t="shared" si="1"/>
        <v>0.9</v>
      </c>
      <c r="J54">
        <f>MEDIAN(B54:I54)</f>
        <v>0.6</v>
      </c>
    </row>
    <row r="55" spans="1:10" x14ac:dyDescent="0.25">
      <c r="A55" t="s">
        <v>21</v>
      </c>
      <c r="B55">
        <f>_xlfn.VAR.P(B3:B52)</f>
        <v>1.4244000000000005E-2</v>
      </c>
      <c r="C55">
        <f t="shared" ref="C55:I55" si="2">_xlfn.VAR.P(C3:C52)</f>
        <v>2.8416000000000077E-2</v>
      </c>
      <c r="D55">
        <f t="shared" si="2"/>
        <v>1.2723999999999796E-2</v>
      </c>
      <c r="E55">
        <f t="shared" si="2"/>
        <v>1.5076000000000044E-2</v>
      </c>
      <c r="F55">
        <f t="shared" si="2"/>
        <v>2.5044000000000323E-2</v>
      </c>
      <c r="G55">
        <f t="shared" si="2"/>
        <v>7.2159999999999854E-3</v>
      </c>
      <c r="H55">
        <f t="shared" si="2"/>
        <v>7.0439999999997779E-3</v>
      </c>
      <c r="I55">
        <f t="shared" si="2"/>
        <v>2.9300000000000184E-2</v>
      </c>
      <c r="J55">
        <f>_xlfn.VAR.P(B55:I55)</f>
        <v>7.1197195000002151E-5</v>
      </c>
    </row>
    <row r="56" spans="1:10" x14ac:dyDescent="0.25">
      <c r="A56" t="s">
        <v>22</v>
      </c>
      <c r="B56">
        <f>MIN(B3:B52)</f>
        <v>0.4</v>
      </c>
      <c r="C56">
        <f t="shared" ref="C56:I56" si="3">MIN(C3:C52)</f>
        <v>0.1</v>
      </c>
      <c r="D56">
        <f t="shared" si="3"/>
        <v>0.2</v>
      </c>
      <c r="E56">
        <f t="shared" si="3"/>
        <v>0.1</v>
      </c>
      <c r="F56">
        <f t="shared" si="3"/>
        <v>0.5</v>
      </c>
      <c r="G56">
        <f t="shared" si="3"/>
        <v>0.5</v>
      </c>
      <c r="H56">
        <f t="shared" si="3"/>
        <v>0.2</v>
      </c>
      <c r="I56">
        <f t="shared" si="3"/>
        <v>0.6</v>
      </c>
      <c r="J56">
        <f>MIN(B56:I56)</f>
        <v>0.1</v>
      </c>
    </row>
    <row r="57" spans="1:10" x14ac:dyDescent="0.25">
      <c r="A57" t="s">
        <v>23</v>
      </c>
      <c r="B57">
        <f>MAX(B3:B52)</f>
        <v>0.9</v>
      </c>
      <c r="C57">
        <f t="shared" ref="C57:I57" si="4">MAX(C3:C52)</f>
        <v>0.7</v>
      </c>
      <c r="D57">
        <f t="shared" si="4"/>
        <v>0.9</v>
      </c>
      <c r="E57">
        <f t="shared" si="4"/>
        <v>0.5</v>
      </c>
      <c r="F57">
        <f t="shared" si="4"/>
        <v>1.2</v>
      </c>
      <c r="G57">
        <f t="shared" si="4"/>
        <v>0.9</v>
      </c>
      <c r="H57">
        <f t="shared" si="4"/>
        <v>0.7</v>
      </c>
      <c r="I57">
        <f t="shared" si="4"/>
        <v>1.3</v>
      </c>
      <c r="J57">
        <f>MAX(B57:I57)</f>
        <v>1.3</v>
      </c>
    </row>
    <row r="58" spans="1:10" x14ac:dyDescent="0.25">
      <c r="A58" t="s">
        <v>4</v>
      </c>
      <c r="B58">
        <f>_xlfn.STDEV.P(B3:B52)</f>
        <v>0.11934822998268556</v>
      </c>
      <c r="C58">
        <f t="shared" ref="C58:I58" si="5">_xlfn.STDEV.P(C3:C52)</f>
        <v>0.16857046004564405</v>
      </c>
      <c r="D58">
        <f t="shared" si="5"/>
        <v>0.11280070921762769</v>
      </c>
      <c r="E58">
        <f t="shared" si="5"/>
        <v>0.12278436382536681</v>
      </c>
      <c r="F58">
        <f t="shared" si="5"/>
        <v>0.15825296205758779</v>
      </c>
      <c r="G58">
        <f t="shared" si="5"/>
        <v>8.4947042326381117E-2</v>
      </c>
      <c r="H58">
        <f t="shared" si="5"/>
        <v>8.3928541033427825E-2</v>
      </c>
      <c r="I58">
        <f t="shared" si="5"/>
        <v>0.17117242768623744</v>
      </c>
      <c r="J58">
        <f>_xlfn.STDEV.P(B58:I58)</f>
        <v>3.2698213141743669E-2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194</v>
      </c>
      <c r="D2">
        <v>288</v>
      </c>
      <c r="E2">
        <v>232</v>
      </c>
      <c r="F2">
        <v>237</v>
      </c>
      <c r="G2">
        <v>299</v>
      </c>
      <c r="H2">
        <v>278</v>
      </c>
      <c r="I2">
        <v>195</v>
      </c>
    </row>
    <row r="3" spans="1:9" x14ac:dyDescent="0.25">
      <c r="A3">
        <v>1</v>
      </c>
      <c r="B3">
        <v>21</v>
      </c>
      <c r="C3">
        <v>19.8</v>
      </c>
      <c r="D3">
        <v>19.399999999999999</v>
      </c>
      <c r="E3">
        <v>20.399999999999999</v>
      </c>
      <c r="F3">
        <v>21.2</v>
      </c>
      <c r="G3">
        <v>21.4</v>
      </c>
      <c r="H3">
        <v>20.6</v>
      </c>
      <c r="I3">
        <v>18.2</v>
      </c>
    </row>
    <row r="4" spans="1:9" x14ac:dyDescent="0.25">
      <c r="A4">
        <v>2</v>
      </c>
      <c r="B4">
        <v>21</v>
      </c>
      <c r="C4">
        <v>19.399999999999999</v>
      </c>
      <c r="D4">
        <v>19.3</v>
      </c>
      <c r="E4">
        <v>20.5</v>
      </c>
      <c r="F4">
        <v>21.4</v>
      </c>
      <c r="G4">
        <v>21.5</v>
      </c>
      <c r="H4">
        <v>20.6</v>
      </c>
      <c r="I4">
        <v>18.3</v>
      </c>
    </row>
    <row r="5" spans="1:9" x14ac:dyDescent="0.25">
      <c r="A5">
        <v>3</v>
      </c>
      <c r="B5">
        <v>21</v>
      </c>
      <c r="C5">
        <v>19.8</v>
      </c>
      <c r="D5">
        <v>19.7</v>
      </c>
      <c r="E5">
        <v>20.3</v>
      </c>
      <c r="F5">
        <v>21</v>
      </c>
      <c r="G5">
        <v>21.5</v>
      </c>
      <c r="H5">
        <v>20.8</v>
      </c>
      <c r="I5">
        <v>18.3</v>
      </c>
    </row>
    <row r="6" spans="1:9" x14ac:dyDescent="0.25">
      <c r="A6">
        <v>4</v>
      </c>
      <c r="B6">
        <v>20.9</v>
      </c>
      <c r="C6">
        <v>19.8</v>
      </c>
      <c r="D6">
        <v>19.5</v>
      </c>
      <c r="E6">
        <v>20.399999999999999</v>
      </c>
      <c r="F6">
        <v>21.1</v>
      </c>
      <c r="G6">
        <v>21.2</v>
      </c>
      <c r="H6">
        <v>20.5</v>
      </c>
      <c r="I6">
        <v>18.399999999999999</v>
      </c>
    </row>
    <row r="7" spans="1:9" x14ac:dyDescent="0.25">
      <c r="A7">
        <v>5</v>
      </c>
      <c r="B7">
        <v>20.9</v>
      </c>
      <c r="C7">
        <v>19.7</v>
      </c>
      <c r="D7">
        <v>19.5</v>
      </c>
      <c r="E7">
        <v>20.399999999999999</v>
      </c>
      <c r="F7">
        <v>21.1</v>
      </c>
      <c r="G7">
        <v>21.5</v>
      </c>
      <c r="H7">
        <v>20.5</v>
      </c>
      <c r="I7">
        <v>18.2</v>
      </c>
    </row>
    <row r="8" spans="1:9" x14ac:dyDescent="0.25">
      <c r="A8">
        <v>6</v>
      </c>
      <c r="B8">
        <v>20.8</v>
      </c>
      <c r="C8">
        <v>19.899999999999999</v>
      </c>
      <c r="D8">
        <v>19.7</v>
      </c>
      <c r="E8">
        <v>20.5</v>
      </c>
      <c r="F8">
        <v>21</v>
      </c>
      <c r="G8">
        <v>21.2</v>
      </c>
      <c r="H8">
        <v>20.5</v>
      </c>
      <c r="I8">
        <v>18.8</v>
      </c>
    </row>
    <row r="9" spans="1:9" x14ac:dyDescent="0.25">
      <c r="A9">
        <v>7</v>
      </c>
      <c r="B9">
        <v>20.9</v>
      </c>
      <c r="C9">
        <v>19.7</v>
      </c>
      <c r="D9">
        <v>19.5</v>
      </c>
      <c r="E9">
        <v>20.399999999999999</v>
      </c>
      <c r="F9">
        <v>21</v>
      </c>
      <c r="G9">
        <v>21.1</v>
      </c>
      <c r="H9">
        <v>20.5</v>
      </c>
      <c r="I9">
        <v>18.7</v>
      </c>
    </row>
    <row r="10" spans="1:9" x14ac:dyDescent="0.25">
      <c r="A10">
        <v>8</v>
      </c>
      <c r="B10">
        <v>20.9</v>
      </c>
      <c r="C10">
        <v>19.8</v>
      </c>
      <c r="D10">
        <v>19.7</v>
      </c>
      <c r="E10">
        <v>20.399999999999999</v>
      </c>
      <c r="F10">
        <v>20.6</v>
      </c>
      <c r="G10">
        <v>21.2</v>
      </c>
      <c r="H10">
        <v>20.6</v>
      </c>
      <c r="I10">
        <v>18.3</v>
      </c>
    </row>
    <row r="11" spans="1:9" x14ac:dyDescent="0.25">
      <c r="A11">
        <v>9</v>
      </c>
      <c r="B11">
        <v>20.8</v>
      </c>
      <c r="C11">
        <v>19.7</v>
      </c>
      <c r="D11">
        <v>19.399999999999999</v>
      </c>
      <c r="E11">
        <v>20.3</v>
      </c>
      <c r="F11">
        <v>21</v>
      </c>
      <c r="G11">
        <v>21.4</v>
      </c>
      <c r="H11">
        <v>20.6</v>
      </c>
      <c r="I11">
        <v>18.7</v>
      </c>
    </row>
    <row r="12" spans="1:9" x14ac:dyDescent="0.25">
      <c r="A12">
        <v>10</v>
      </c>
      <c r="B12">
        <v>20.8</v>
      </c>
      <c r="C12">
        <v>19.8</v>
      </c>
      <c r="D12">
        <v>19.399999999999999</v>
      </c>
      <c r="E12">
        <v>20.100000000000001</v>
      </c>
      <c r="F12">
        <v>20.8</v>
      </c>
      <c r="G12">
        <v>21.5</v>
      </c>
      <c r="H12">
        <v>20.8</v>
      </c>
      <c r="I12">
        <v>18.7</v>
      </c>
    </row>
    <row r="13" spans="1:9" x14ac:dyDescent="0.25">
      <c r="A13">
        <v>11</v>
      </c>
      <c r="B13">
        <v>20.9</v>
      </c>
      <c r="C13">
        <v>19.5</v>
      </c>
      <c r="D13">
        <v>19.5</v>
      </c>
      <c r="E13">
        <v>20.399999999999999</v>
      </c>
      <c r="F13">
        <v>21</v>
      </c>
      <c r="G13">
        <v>21.4</v>
      </c>
      <c r="H13">
        <v>20.399999999999999</v>
      </c>
      <c r="I13">
        <v>18.399999999999999</v>
      </c>
    </row>
    <row r="14" spans="1:9" x14ac:dyDescent="0.25">
      <c r="A14">
        <v>12</v>
      </c>
      <c r="B14">
        <v>20.9</v>
      </c>
      <c r="C14">
        <v>19.8</v>
      </c>
      <c r="D14">
        <v>19.3</v>
      </c>
      <c r="E14">
        <v>20.5</v>
      </c>
      <c r="F14">
        <v>21</v>
      </c>
      <c r="G14">
        <v>21.5</v>
      </c>
      <c r="H14">
        <v>20.6</v>
      </c>
      <c r="I14">
        <v>18.7</v>
      </c>
    </row>
    <row r="15" spans="1:9" x14ac:dyDescent="0.25">
      <c r="A15">
        <v>13</v>
      </c>
      <c r="B15">
        <v>20.9</v>
      </c>
      <c r="C15">
        <v>19.7</v>
      </c>
      <c r="D15">
        <v>19.5</v>
      </c>
      <c r="E15">
        <v>20.399999999999999</v>
      </c>
      <c r="F15">
        <v>20.9</v>
      </c>
      <c r="G15">
        <v>21.2</v>
      </c>
      <c r="H15">
        <v>20.5</v>
      </c>
      <c r="I15">
        <v>18.8</v>
      </c>
    </row>
    <row r="16" spans="1:9" x14ac:dyDescent="0.25">
      <c r="A16">
        <v>14</v>
      </c>
      <c r="B16">
        <v>21</v>
      </c>
      <c r="C16">
        <v>19.8</v>
      </c>
      <c r="D16">
        <v>19.7</v>
      </c>
      <c r="E16">
        <v>20.100000000000001</v>
      </c>
      <c r="F16">
        <v>20.8</v>
      </c>
      <c r="G16">
        <v>21.5</v>
      </c>
      <c r="H16">
        <v>20.8</v>
      </c>
      <c r="I16">
        <v>18.7</v>
      </c>
    </row>
    <row r="17" spans="1:9" x14ac:dyDescent="0.25">
      <c r="A17">
        <v>15</v>
      </c>
      <c r="B17">
        <v>20.8</v>
      </c>
      <c r="C17">
        <v>19.7</v>
      </c>
      <c r="D17">
        <v>19.5</v>
      </c>
      <c r="E17">
        <v>20.399999999999999</v>
      </c>
      <c r="F17">
        <v>20.9</v>
      </c>
      <c r="G17">
        <v>21.4</v>
      </c>
      <c r="H17">
        <v>20.399999999999999</v>
      </c>
      <c r="I17">
        <v>18.3</v>
      </c>
    </row>
    <row r="18" spans="1:9" x14ac:dyDescent="0.25">
      <c r="A18">
        <v>16</v>
      </c>
      <c r="B18">
        <v>20.8</v>
      </c>
      <c r="C18">
        <v>19.7</v>
      </c>
      <c r="D18">
        <v>19.7</v>
      </c>
      <c r="E18">
        <v>20</v>
      </c>
      <c r="F18">
        <v>20.8</v>
      </c>
      <c r="G18">
        <v>21.5</v>
      </c>
      <c r="H18">
        <v>20.8</v>
      </c>
      <c r="I18">
        <v>18.600000000000001</v>
      </c>
    </row>
    <row r="19" spans="1:9" x14ac:dyDescent="0.25">
      <c r="A19">
        <v>17</v>
      </c>
      <c r="B19">
        <v>21</v>
      </c>
      <c r="C19">
        <v>19.7</v>
      </c>
      <c r="D19">
        <v>19.8</v>
      </c>
      <c r="E19">
        <v>20.3</v>
      </c>
      <c r="F19">
        <v>20.5</v>
      </c>
      <c r="G19">
        <v>21.5</v>
      </c>
      <c r="H19">
        <v>20.8</v>
      </c>
      <c r="I19">
        <v>18.7</v>
      </c>
    </row>
    <row r="20" spans="1:9" x14ac:dyDescent="0.25">
      <c r="A20">
        <v>18</v>
      </c>
      <c r="B20">
        <v>20.8</v>
      </c>
      <c r="C20">
        <v>19.5</v>
      </c>
      <c r="D20">
        <v>19.399999999999999</v>
      </c>
      <c r="E20">
        <v>20.3</v>
      </c>
      <c r="F20">
        <v>20.8</v>
      </c>
      <c r="G20">
        <v>21.5</v>
      </c>
      <c r="H20">
        <v>20.6</v>
      </c>
      <c r="I20">
        <v>18.3</v>
      </c>
    </row>
    <row r="21" spans="1:9" x14ac:dyDescent="0.25">
      <c r="A21">
        <v>19</v>
      </c>
      <c r="B21">
        <v>21</v>
      </c>
      <c r="C21">
        <v>19.7</v>
      </c>
      <c r="D21">
        <v>19.2</v>
      </c>
      <c r="E21">
        <v>20.100000000000001</v>
      </c>
      <c r="F21">
        <v>20.9</v>
      </c>
      <c r="G21">
        <v>21.5</v>
      </c>
      <c r="H21">
        <v>20.8</v>
      </c>
      <c r="I21">
        <v>18.600000000000001</v>
      </c>
    </row>
    <row r="22" spans="1:9" x14ac:dyDescent="0.25">
      <c r="A22">
        <v>20</v>
      </c>
      <c r="B22">
        <v>20.9</v>
      </c>
      <c r="C22">
        <v>19.5</v>
      </c>
      <c r="D22">
        <v>19.3</v>
      </c>
      <c r="E22">
        <v>20.3</v>
      </c>
      <c r="F22">
        <v>20.6</v>
      </c>
      <c r="G22">
        <v>21.5</v>
      </c>
      <c r="H22">
        <v>20.6</v>
      </c>
      <c r="I22">
        <v>18.7</v>
      </c>
    </row>
    <row r="23" spans="1:9" x14ac:dyDescent="0.25">
      <c r="A23">
        <v>21</v>
      </c>
      <c r="B23">
        <v>21</v>
      </c>
      <c r="C23">
        <v>19.399999999999999</v>
      </c>
      <c r="D23">
        <v>19.399999999999999</v>
      </c>
      <c r="E23">
        <v>20.399999999999999</v>
      </c>
      <c r="F23">
        <v>20.9</v>
      </c>
      <c r="G23">
        <v>21.6</v>
      </c>
      <c r="H23">
        <v>20.5</v>
      </c>
      <c r="I23">
        <v>18.3</v>
      </c>
    </row>
    <row r="24" spans="1:9" x14ac:dyDescent="0.25">
      <c r="A24">
        <v>22</v>
      </c>
      <c r="B24">
        <v>20.9</v>
      </c>
      <c r="C24">
        <v>19.7</v>
      </c>
      <c r="D24">
        <v>19.399999999999999</v>
      </c>
      <c r="E24">
        <v>20.100000000000001</v>
      </c>
      <c r="F24">
        <v>20.6</v>
      </c>
      <c r="G24">
        <v>21.6</v>
      </c>
      <c r="H24">
        <v>20.6</v>
      </c>
      <c r="I24">
        <v>18.399999999999999</v>
      </c>
    </row>
    <row r="25" spans="1:9" x14ac:dyDescent="0.25">
      <c r="A25">
        <v>23</v>
      </c>
      <c r="B25">
        <v>21</v>
      </c>
      <c r="C25">
        <v>19.7</v>
      </c>
      <c r="D25">
        <v>19.399999999999999</v>
      </c>
      <c r="E25">
        <v>20.100000000000001</v>
      </c>
      <c r="F25">
        <v>20.8</v>
      </c>
      <c r="G25">
        <v>21.6</v>
      </c>
      <c r="H25">
        <v>20.8</v>
      </c>
      <c r="I25">
        <v>18.600000000000001</v>
      </c>
    </row>
    <row r="26" spans="1:9" x14ac:dyDescent="0.25">
      <c r="A26">
        <v>24</v>
      </c>
      <c r="B26">
        <v>20.9</v>
      </c>
      <c r="C26">
        <v>19.399999999999999</v>
      </c>
      <c r="D26">
        <v>19.5</v>
      </c>
      <c r="E26">
        <v>20.399999999999999</v>
      </c>
      <c r="F26">
        <v>20.6</v>
      </c>
      <c r="G26">
        <v>21.5</v>
      </c>
      <c r="H26">
        <v>20.8</v>
      </c>
      <c r="I26">
        <v>18.399999999999999</v>
      </c>
    </row>
    <row r="27" spans="1:9" x14ac:dyDescent="0.25">
      <c r="A27">
        <v>25</v>
      </c>
      <c r="B27">
        <v>20.9</v>
      </c>
      <c r="C27">
        <v>19.5</v>
      </c>
      <c r="D27">
        <v>19.399999999999999</v>
      </c>
      <c r="E27">
        <v>20.3</v>
      </c>
      <c r="F27">
        <v>20.8</v>
      </c>
      <c r="G27">
        <v>21.5</v>
      </c>
      <c r="H27">
        <v>20.6</v>
      </c>
      <c r="I27">
        <v>18.2</v>
      </c>
    </row>
    <row r="28" spans="1:9" x14ac:dyDescent="0.25">
      <c r="A28">
        <v>26</v>
      </c>
      <c r="B28">
        <v>20.6</v>
      </c>
      <c r="C28">
        <v>19.5</v>
      </c>
      <c r="D28">
        <v>19.8</v>
      </c>
      <c r="E28">
        <v>20.3</v>
      </c>
      <c r="F28">
        <v>20.6</v>
      </c>
      <c r="G28">
        <v>21.4</v>
      </c>
      <c r="H28">
        <v>20.5</v>
      </c>
      <c r="I28">
        <v>18.7</v>
      </c>
    </row>
    <row r="29" spans="1:9" x14ac:dyDescent="0.25">
      <c r="A29">
        <v>27</v>
      </c>
      <c r="B29">
        <v>20.6</v>
      </c>
      <c r="C29">
        <v>19.399999999999999</v>
      </c>
      <c r="D29">
        <v>19.5</v>
      </c>
      <c r="E29">
        <v>20.399999999999999</v>
      </c>
      <c r="F29">
        <v>20.6</v>
      </c>
      <c r="G29">
        <v>21.6</v>
      </c>
      <c r="H29">
        <v>20.6</v>
      </c>
      <c r="I29">
        <v>18.399999999999999</v>
      </c>
    </row>
    <row r="30" spans="1:9" x14ac:dyDescent="0.25">
      <c r="A30">
        <v>28</v>
      </c>
      <c r="B30">
        <v>20.8</v>
      </c>
      <c r="C30">
        <v>19.8</v>
      </c>
      <c r="D30">
        <v>19.5</v>
      </c>
      <c r="E30">
        <v>20.3</v>
      </c>
      <c r="F30">
        <v>20.8</v>
      </c>
      <c r="G30">
        <v>21.4</v>
      </c>
      <c r="H30">
        <v>20.5</v>
      </c>
      <c r="I30">
        <v>18.399999999999999</v>
      </c>
    </row>
    <row r="31" spans="1:9" x14ac:dyDescent="0.25">
      <c r="A31">
        <v>29</v>
      </c>
      <c r="B31">
        <v>20.8</v>
      </c>
      <c r="C31">
        <v>19.8</v>
      </c>
      <c r="D31">
        <v>19.5</v>
      </c>
      <c r="E31">
        <v>20.3</v>
      </c>
      <c r="F31">
        <v>20.6</v>
      </c>
      <c r="G31">
        <v>21.4</v>
      </c>
      <c r="H31">
        <v>20.6</v>
      </c>
      <c r="I31">
        <v>18.7</v>
      </c>
    </row>
    <row r="32" spans="1:9" x14ac:dyDescent="0.25">
      <c r="A32">
        <v>30</v>
      </c>
      <c r="B32">
        <v>20.9</v>
      </c>
      <c r="C32">
        <v>19.399999999999999</v>
      </c>
      <c r="D32">
        <v>19.399999999999999</v>
      </c>
      <c r="E32">
        <v>20.100000000000001</v>
      </c>
      <c r="F32">
        <v>20.5</v>
      </c>
      <c r="G32">
        <v>21.5</v>
      </c>
      <c r="H32">
        <v>20.8</v>
      </c>
      <c r="I32">
        <v>18.3</v>
      </c>
    </row>
    <row r="33" spans="1:9" x14ac:dyDescent="0.25">
      <c r="A33">
        <v>31</v>
      </c>
      <c r="B33">
        <v>20.9</v>
      </c>
      <c r="C33">
        <v>19.899999999999999</v>
      </c>
      <c r="D33">
        <v>19.8</v>
      </c>
      <c r="E33">
        <v>20.3</v>
      </c>
      <c r="F33">
        <v>20.6</v>
      </c>
      <c r="G33">
        <v>21.4</v>
      </c>
      <c r="H33">
        <v>20.8</v>
      </c>
      <c r="I33">
        <v>18.3</v>
      </c>
    </row>
    <row r="34" spans="1:9" x14ac:dyDescent="0.25">
      <c r="A34">
        <v>32</v>
      </c>
      <c r="B34">
        <v>20.9</v>
      </c>
      <c r="C34">
        <v>19.7</v>
      </c>
      <c r="D34">
        <v>19.7</v>
      </c>
      <c r="E34">
        <v>20.3</v>
      </c>
      <c r="F34">
        <v>20.5</v>
      </c>
      <c r="G34">
        <v>21.2</v>
      </c>
      <c r="H34">
        <v>20.8</v>
      </c>
      <c r="I34">
        <v>18.399999999999999</v>
      </c>
    </row>
    <row r="35" spans="1:9" x14ac:dyDescent="0.25">
      <c r="A35">
        <v>33</v>
      </c>
      <c r="B35">
        <v>20.8</v>
      </c>
      <c r="C35">
        <v>19.5</v>
      </c>
      <c r="D35">
        <v>19.7</v>
      </c>
      <c r="E35">
        <v>20.3</v>
      </c>
      <c r="F35">
        <v>20.8</v>
      </c>
      <c r="G35">
        <v>21.4</v>
      </c>
      <c r="H35">
        <v>20.5</v>
      </c>
      <c r="I35">
        <v>18.600000000000001</v>
      </c>
    </row>
    <row r="36" spans="1:9" x14ac:dyDescent="0.25">
      <c r="A36">
        <v>34</v>
      </c>
      <c r="B36">
        <v>21</v>
      </c>
      <c r="C36">
        <v>19.8</v>
      </c>
      <c r="D36">
        <v>19.8</v>
      </c>
      <c r="E36">
        <v>20</v>
      </c>
      <c r="F36">
        <v>20.6</v>
      </c>
      <c r="G36">
        <v>21.7</v>
      </c>
      <c r="H36">
        <v>20.8</v>
      </c>
      <c r="I36">
        <v>18.600000000000001</v>
      </c>
    </row>
    <row r="37" spans="1:9" x14ac:dyDescent="0.25">
      <c r="A37">
        <v>35</v>
      </c>
      <c r="B37">
        <v>21.1</v>
      </c>
      <c r="C37">
        <v>19.8</v>
      </c>
      <c r="D37">
        <v>19.7</v>
      </c>
      <c r="E37">
        <v>20.100000000000001</v>
      </c>
      <c r="F37">
        <v>20.5</v>
      </c>
      <c r="G37">
        <v>21.5</v>
      </c>
      <c r="H37">
        <v>20.9</v>
      </c>
      <c r="I37">
        <v>18.3</v>
      </c>
    </row>
    <row r="38" spans="1:9" x14ac:dyDescent="0.25">
      <c r="A38">
        <v>36</v>
      </c>
      <c r="B38">
        <v>20.8</v>
      </c>
      <c r="C38">
        <v>19.399999999999999</v>
      </c>
      <c r="D38">
        <v>19.5</v>
      </c>
      <c r="E38">
        <v>20.3</v>
      </c>
      <c r="F38">
        <v>20.6</v>
      </c>
      <c r="G38">
        <v>21.5</v>
      </c>
      <c r="H38">
        <v>20.6</v>
      </c>
      <c r="I38">
        <v>18.2</v>
      </c>
    </row>
    <row r="39" spans="1:9" x14ac:dyDescent="0.25">
      <c r="A39">
        <v>37</v>
      </c>
      <c r="B39">
        <v>20.9</v>
      </c>
      <c r="C39">
        <v>19.8</v>
      </c>
      <c r="D39">
        <v>19.399999999999999</v>
      </c>
      <c r="E39">
        <v>20</v>
      </c>
      <c r="F39">
        <v>20.8</v>
      </c>
      <c r="G39">
        <v>21.6</v>
      </c>
      <c r="H39">
        <v>20.8</v>
      </c>
      <c r="I39">
        <v>18.399999999999999</v>
      </c>
    </row>
    <row r="40" spans="1:9" x14ac:dyDescent="0.25">
      <c r="A40">
        <v>38</v>
      </c>
      <c r="B40">
        <v>21.1</v>
      </c>
      <c r="C40">
        <v>19.8</v>
      </c>
      <c r="D40">
        <v>19.399999999999999</v>
      </c>
      <c r="E40">
        <v>20.100000000000001</v>
      </c>
      <c r="F40">
        <v>20.399999999999999</v>
      </c>
      <c r="G40">
        <v>21.5</v>
      </c>
      <c r="H40">
        <v>20.8</v>
      </c>
      <c r="I40">
        <v>18.399999999999999</v>
      </c>
    </row>
    <row r="41" spans="1:9" x14ac:dyDescent="0.25">
      <c r="A41">
        <v>39</v>
      </c>
      <c r="B41">
        <v>20.9</v>
      </c>
      <c r="C41">
        <v>19.8</v>
      </c>
      <c r="D41">
        <v>19.7</v>
      </c>
      <c r="E41">
        <v>20.100000000000001</v>
      </c>
      <c r="F41">
        <v>20.5</v>
      </c>
      <c r="G41">
        <v>21.2</v>
      </c>
      <c r="H41">
        <v>20.6</v>
      </c>
      <c r="I41">
        <v>18.7</v>
      </c>
    </row>
    <row r="42" spans="1:9" x14ac:dyDescent="0.25">
      <c r="A42">
        <v>40</v>
      </c>
      <c r="B42">
        <v>20.9</v>
      </c>
      <c r="C42">
        <v>19.5</v>
      </c>
      <c r="D42">
        <v>19.399999999999999</v>
      </c>
      <c r="E42">
        <v>20.100000000000001</v>
      </c>
      <c r="F42">
        <v>20.8</v>
      </c>
      <c r="G42">
        <v>21.5</v>
      </c>
      <c r="H42">
        <v>20.8</v>
      </c>
      <c r="I42">
        <v>18.600000000000001</v>
      </c>
    </row>
    <row r="43" spans="1:9" x14ac:dyDescent="0.25">
      <c r="A43">
        <v>41</v>
      </c>
      <c r="B43">
        <v>20.8</v>
      </c>
      <c r="C43">
        <v>19.399999999999999</v>
      </c>
      <c r="D43">
        <v>19.5</v>
      </c>
      <c r="E43">
        <v>20.399999999999999</v>
      </c>
      <c r="F43">
        <v>20.6</v>
      </c>
      <c r="G43">
        <v>21.6</v>
      </c>
      <c r="H43">
        <v>20.6</v>
      </c>
      <c r="I43">
        <v>18.399999999999999</v>
      </c>
    </row>
    <row r="44" spans="1:9" x14ac:dyDescent="0.25">
      <c r="A44">
        <v>42</v>
      </c>
      <c r="B44">
        <v>21</v>
      </c>
      <c r="C44">
        <v>19.8</v>
      </c>
      <c r="D44">
        <v>19.5</v>
      </c>
      <c r="E44">
        <v>20</v>
      </c>
      <c r="F44">
        <v>20.5</v>
      </c>
      <c r="G44">
        <v>21.5</v>
      </c>
      <c r="H44">
        <v>20.9</v>
      </c>
      <c r="I44">
        <v>18.3</v>
      </c>
    </row>
    <row r="45" spans="1:9" x14ac:dyDescent="0.25">
      <c r="A45">
        <v>43</v>
      </c>
      <c r="B45">
        <v>20.9</v>
      </c>
      <c r="C45">
        <v>19.8</v>
      </c>
      <c r="D45">
        <v>19.399999999999999</v>
      </c>
      <c r="E45">
        <v>20</v>
      </c>
      <c r="F45">
        <v>20.5</v>
      </c>
      <c r="G45">
        <v>21.6</v>
      </c>
      <c r="H45">
        <v>20.8</v>
      </c>
      <c r="I45">
        <v>18.7</v>
      </c>
    </row>
    <row r="46" spans="1:9" x14ac:dyDescent="0.25">
      <c r="A46">
        <v>44</v>
      </c>
      <c r="B46">
        <v>20.9</v>
      </c>
      <c r="C46">
        <v>19.7</v>
      </c>
      <c r="D46">
        <v>19.7</v>
      </c>
      <c r="E46">
        <v>20.100000000000001</v>
      </c>
      <c r="F46">
        <v>20.3</v>
      </c>
      <c r="G46">
        <v>21.2</v>
      </c>
      <c r="H46">
        <v>20.6</v>
      </c>
      <c r="I46">
        <v>18.7</v>
      </c>
    </row>
    <row r="47" spans="1:9" x14ac:dyDescent="0.25">
      <c r="A47">
        <v>45</v>
      </c>
      <c r="B47">
        <v>20.9</v>
      </c>
      <c r="C47">
        <v>19.8</v>
      </c>
      <c r="D47">
        <v>19.7</v>
      </c>
      <c r="E47">
        <v>20.3</v>
      </c>
      <c r="F47">
        <v>20.5</v>
      </c>
      <c r="G47">
        <v>21.4</v>
      </c>
      <c r="H47">
        <v>20.6</v>
      </c>
      <c r="I47">
        <v>18.399999999999999</v>
      </c>
    </row>
    <row r="48" spans="1:9" x14ac:dyDescent="0.25">
      <c r="A48">
        <v>46</v>
      </c>
      <c r="B48">
        <v>20.9</v>
      </c>
      <c r="C48">
        <v>20</v>
      </c>
      <c r="D48">
        <v>19.7</v>
      </c>
      <c r="E48">
        <v>20</v>
      </c>
      <c r="F48">
        <v>20.5</v>
      </c>
      <c r="G48">
        <v>21.4</v>
      </c>
      <c r="H48">
        <v>20.9</v>
      </c>
      <c r="I48">
        <v>18.7</v>
      </c>
    </row>
    <row r="49" spans="1:10" x14ac:dyDescent="0.25">
      <c r="A49">
        <v>47</v>
      </c>
      <c r="B49">
        <v>21</v>
      </c>
      <c r="C49">
        <v>19.399999999999999</v>
      </c>
      <c r="D49">
        <v>19.399999999999999</v>
      </c>
      <c r="E49">
        <v>20.100000000000001</v>
      </c>
      <c r="F49">
        <v>20.5</v>
      </c>
      <c r="G49">
        <v>21.5</v>
      </c>
      <c r="H49">
        <v>20.8</v>
      </c>
      <c r="I49">
        <v>18.2</v>
      </c>
    </row>
    <row r="50" spans="1:10" x14ac:dyDescent="0.25">
      <c r="A50">
        <v>48</v>
      </c>
      <c r="B50">
        <v>20.9</v>
      </c>
      <c r="C50">
        <v>19.7</v>
      </c>
      <c r="D50">
        <v>19.399999999999999</v>
      </c>
      <c r="E50">
        <v>20.100000000000001</v>
      </c>
      <c r="F50">
        <v>20.8</v>
      </c>
      <c r="G50">
        <v>21.6</v>
      </c>
      <c r="H50">
        <v>20.6</v>
      </c>
      <c r="I50">
        <v>18.2</v>
      </c>
    </row>
    <row r="51" spans="1:10" x14ac:dyDescent="0.25">
      <c r="A51">
        <v>49</v>
      </c>
      <c r="B51">
        <v>20.9</v>
      </c>
      <c r="C51">
        <v>19.7</v>
      </c>
      <c r="D51">
        <v>19.7</v>
      </c>
      <c r="E51">
        <v>20.100000000000001</v>
      </c>
      <c r="F51">
        <v>20.6</v>
      </c>
      <c r="G51">
        <v>21.2</v>
      </c>
      <c r="H51">
        <v>20.6</v>
      </c>
      <c r="I51">
        <v>18.7</v>
      </c>
    </row>
    <row r="52" spans="1:10" x14ac:dyDescent="0.25">
      <c r="A52">
        <v>50</v>
      </c>
      <c r="B52">
        <v>21</v>
      </c>
      <c r="C52">
        <v>19.7</v>
      </c>
      <c r="D52">
        <v>19.5</v>
      </c>
      <c r="E52">
        <v>20</v>
      </c>
      <c r="F52">
        <v>20.399999999999999</v>
      </c>
      <c r="G52">
        <v>21.5</v>
      </c>
      <c r="H52">
        <v>20.8</v>
      </c>
      <c r="I52">
        <v>18.3</v>
      </c>
    </row>
    <row r="53" spans="1:10" x14ac:dyDescent="0.25">
      <c r="A53" t="s">
        <v>19</v>
      </c>
      <c r="B53">
        <f>AVERAGE(B3:B52)</f>
        <v>20.897999999999993</v>
      </c>
      <c r="C53">
        <f t="shared" ref="C53:I53" si="0">AVERAGE(C3:C52)</f>
        <v>19.67199999999999</v>
      </c>
      <c r="D53">
        <f t="shared" si="0"/>
        <v>19.527999999999999</v>
      </c>
      <c r="E53">
        <f t="shared" si="0"/>
        <v>20.237999999999996</v>
      </c>
      <c r="F53">
        <f t="shared" si="0"/>
        <v>20.73</v>
      </c>
      <c r="G53">
        <f t="shared" si="0"/>
        <v>21.442000000000004</v>
      </c>
      <c r="H53">
        <f t="shared" si="0"/>
        <v>20.663999999999998</v>
      </c>
      <c r="I53">
        <f t="shared" si="0"/>
        <v>18.478000000000002</v>
      </c>
      <c r="J53">
        <f>AVERAGE(B53:I53)</f>
        <v>20.206249999999997</v>
      </c>
    </row>
    <row r="54" spans="1:10" x14ac:dyDescent="0.25">
      <c r="A54" t="s">
        <v>20</v>
      </c>
      <c r="B54">
        <f>MEDIAN(B3:B52)</f>
        <v>20.9</v>
      </c>
      <c r="C54">
        <f t="shared" ref="C54:I54" si="1">MEDIAN(C3:C52)</f>
        <v>19.7</v>
      </c>
      <c r="D54">
        <f t="shared" si="1"/>
        <v>19.5</v>
      </c>
      <c r="E54">
        <f t="shared" si="1"/>
        <v>20.3</v>
      </c>
      <c r="F54">
        <f t="shared" si="1"/>
        <v>20.700000000000003</v>
      </c>
      <c r="G54">
        <f t="shared" si="1"/>
        <v>21.5</v>
      </c>
      <c r="H54">
        <f t="shared" si="1"/>
        <v>20.6</v>
      </c>
      <c r="I54">
        <f t="shared" si="1"/>
        <v>18.399999999999999</v>
      </c>
      <c r="J54">
        <f>MEDIAN(B54:I54)</f>
        <v>20.450000000000003</v>
      </c>
    </row>
    <row r="55" spans="1:10" x14ac:dyDescent="0.25">
      <c r="A55" t="s">
        <v>21</v>
      </c>
      <c r="B55">
        <f>_xlfn.VAR.P(B3:B52)</f>
        <v>9.7959999999999506E-3</v>
      </c>
      <c r="C55">
        <f t="shared" ref="C55:I55" si="2">_xlfn.VAR.P(C3:C52)</f>
        <v>2.6016000000000147E-2</v>
      </c>
      <c r="D55">
        <f t="shared" si="2"/>
        <v>2.4016000000000065E-2</v>
      </c>
      <c r="E55">
        <f t="shared" si="2"/>
        <v>2.475599999999982E-2</v>
      </c>
      <c r="F55">
        <f t="shared" si="2"/>
        <v>5.3699999999999894E-2</v>
      </c>
      <c r="G55">
        <f t="shared" si="2"/>
        <v>1.8836000000000141E-2</v>
      </c>
      <c r="H55">
        <f t="shared" si="2"/>
        <v>1.9103999999999986E-2</v>
      </c>
      <c r="I55">
        <f t="shared" si="2"/>
        <v>3.7315999999999995E-2</v>
      </c>
      <c r="J55">
        <f>_xlfn.VAR.P(B55:I55)</f>
        <v>1.5730459774999938E-4</v>
      </c>
    </row>
    <row r="56" spans="1:10" x14ac:dyDescent="0.25">
      <c r="A56" t="s">
        <v>22</v>
      </c>
      <c r="B56">
        <f>MIN(B3:B52)</f>
        <v>20.6</v>
      </c>
      <c r="C56">
        <f t="shared" ref="C56:I56" si="3">MIN(C3:C52)</f>
        <v>19.399999999999999</v>
      </c>
      <c r="D56">
        <f t="shared" si="3"/>
        <v>19.2</v>
      </c>
      <c r="E56">
        <f t="shared" si="3"/>
        <v>20</v>
      </c>
      <c r="F56">
        <f t="shared" si="3"/>
        <v>20.3</v>
      </c>
      <c r="G56">
        <f t="shared" si="3"/>
        <v>21.1</v>
      </c>
      <c r="H56">
        <f t="shared" si="3"/>
        <v>20.399999999999999</v>
      </c>
      <c r="I56">
        <f t="shared" si="3"/>
        <v>18.2</v>
      </c>
      <c r="J56">
        <f>MIN(B56:I56)</f>
        <v>18.2</v>
      </c>
    </row>
    <row r="57" spans="1:10" x14ac:dyDescent="0.25">
      <c r="A57" t="s">
        <v>23</v>
      </c>
      <c r="B57">
        <f>MAX(B3:B52)</f>
        <v>21.1</v>
      </c>
      <c r="C57">
        <f t="shared" ref="C57:I57" si="4">MAX(C3:C52)</f>
        <v>20</v>
      </c>
      <c r="D57">
        <f t="shared" si="4"/>
        <v>19.8</v>
      </c>
      <c r="E57">
        <f t="shared" si="4"/>
        <v>20.5</v>
      </c>
      <c r="F57">
        <f t="shared" si="4"/>
        <v>21.4</v>
      </c>
      <c r="G57">
        <f t="shared" si="4"/>
        <v>21.7</v>
      </c>
      <c r="H57">
        <f t="shared" si="4"/>
        <v>20.9</v>
      </c>
      <c r="I57">
        <f t="shared" si="4"/>
        <v>18.8</v>
      </c>
      <c r="J57">
        <f>MAX(B57:I57)</f>
        <v>21.7</v>
      </c>
    </row>
    <row r="58" spans="1:10" x14ac:dyDescent="0.25">
      <c r="A58" t="s">
        <v>4</v>
      </c>
      <c r="B58">
        <f>_xlfn.STDEV.P(B3:B52)</f>
        <v>9.8974744253268729E-2</v>
      </c>
      <c r="C58">
        <f t="shared" ref="C58:I58" si="5">_xlfn.STDEV.P(C3:C52)</f>
        <v>0.16129476122924807</v>
      </c>
      <c r="D58">
        <f t="shared" si="5"/>
        <v>0.15497096502248434</v>
      </c>
      <c r="E58">
        <f t="shared" si="5"/>
        <v>0.15734039532173491</v>
      </c>
      <c r="F58">
        <f t="shared" si="5"/>
        <v>0.23173260452512912</v>
      </c>
      <c r="G58">
        <f t="shared" si="5"/>
        <v>0.13724430771438262</v>
      </c>
      <c r="H58">
        <f t="shared" si="5"/>
        <v>0.1382172203453679</v>
      </c>
      <c r="I58">
        <f t="shared" si="5"/>
        <v>0.19317349714699478</v>
      </c>
      <c r="J58">
        <f>_xlfn.STDEV.P(B58:I58)</f>
        <v>3.7064582077914632E-2</v>
      </c>
    </row>
  </sheetData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258</v>
      </c>
      <c r="D2">
        <v>256</v>
      </c>
      <c r="E2">
        <v>174</v>
      </c>
      <c r="F2">
        <v>161</v>
      </c>
      <c r="G2">
        <v>176</v>
      </c>
      <c r="H2">
        <v>241</v>
      </c>
      <c r="I2">
        <v>196</v>
      </c>
    </row>
    <row r="3" spans="1:9" x14ac:dyDescent="0.25">
      <c r="A3">
        <v>1</v>
      </c>
      <c r="B3">
        <v>21.5</v>
      </c>
      <c r="C3">
        <v>19</v>
      </c>
      <c r="D3">
        <v>22.5</v>
      </c>
      <c r="E3">
        <v>18.899999999999999</v>
      </c>
      <c r="F3">
        <v>20</v>
      </c>
      <c r="G3">
        <v>20.100000000000001</v>
      </c>
      <c r="H3">
        <v>18.899999999999999</v>
      </c>
      <c r="I3">
        <v>19.2</v>
      </c>
    </row>
    <row r="4" spans="1:9" x14ac:dyDescent="0.25">
      <c r="A4">
        <v>2</v>
      </c>
      <c r="B4">
        <v>21.5</v>
      </c>
      <c r="C4">
        <v>19.3</v>
      </c>
      <c r="D4">
        <v>22.5</v>
      </c>
      <c r="E4">
        <v>19.2</v>
      </c>
      <c r="F4">
        <v>19.899999999999999</v>
      </c>
      <c r="G4">
        <v>20</v>
      </c>
      <c r="H4">
        <v>18.8</v>
      </c>
      <c r="I4">
        <v>19.3</v>
      </c>
    </row>
    <row r="5" spans="1:9" x14ac:dyDescent="0.25">
      <c r="A5">
        <v>3</v>
      </c>
      <c r="B5">
        <v>21.4</v>
      </c>
      <c r="C5">
        <v>18.899999999999999</v>
      </c>
      <c r="D5">
        <v>22.6</v>
      </c>
      <c r="E5">
        <v>19</v>
      </c>
      <c r="F5">
        <v>19.8</v>
      </c>
      <c r="G5">
        <v>20</v>
      </c>
      <c r="H5">
        <v>18.600000000000001</v>
      </c>
      <c r="I5">
        <v>19.399999999999999</v>
      </c>
    </row>
    <row r="6" spans="1:9" x14ac:dyDescent="0.25">
      <c r="A6">
        <v>4</v>
      </c>
      <c r="B6">
        <v>21.5</v>
      </c>
      <c r="C6">
        <v>19.2</v>
      </c>
      <c r="D6">
        <v>22.5</v>
      </c>
      <c r="E6">
        <v>19</v>
      </c>
      <c r="F6">
        <v>19.8</v>
      </c>
      <c r="G6">
        <v>20</v>
      </c>
      <c r="H6">
        <v>18.8</v>
      </c>
      <c r="I6">
        <v>19.399999999999999</v>
      </c>
    </row>
    <row r="7" spans="1:9" x14ac:dyDescent="0.25">
      <c r="A7">
        <v>5</v>
      </c>
      <c r="B7">
        <v>21.2</v>
      </c>
      <c r="C7">
        <v>19</v>
      </c>
      <c r="D7">
        <v>22.2</v>
      </c>
      <c r="E7">
        <v>18.899999999999999</v>
      </c>
      <c r="F7">
        <v>20</v>
      </c>
      <c r="G7">
        <v>20.100000000000001</v>
      </c>
      <c r="H7">
        <v>18.600000000000001</v>
      </c>
      <c r="I7">
        <v>19.399999999999999</v>
      </c>
    </row>
    <row r="8" spans="1:9" x14ac:dyDescent="0.25">
      <c r="A8">
        <v>6</v>
      </c>
      <c r="B8">
        <v>21.6</v>
      </c>
      <c r="C8">
        <v>19.2</v>
      </c>
      <c r="D8">
        <v>22.2</v>
      </c>
      <c r="E8">
        <v>18.899999999999999</v>
      </c>
      <c r="F8">
        <v>19.7</v>
      </c>
      <c r="G8">
        <v>20</v>
      </c>
      <c r="H8">
        <v>19</v>
      </c>
      <c r="I8">
        <v>19.3</v>
      </c>
    </row>
    <row r="9" spans="1:9" x14ac:dyDescent="0.25">
      <c r="A9">
        <v>7</v>
      </c>
      <c r="B9">
        <v>21.5</v>
      </c>
      <c r="C9">
        <v>19</v>
      </c>
      <c r="D9">
        <v>22.3</v>
      </c>
      <c r="E9">
        <v>19</v>
      </c>
      <c r="F9">
        <v>20</v>
      </c>
      <c r="G9">
        <v>20.3</v>
      </c>
      <c r="H9">
        <v>18.8</v>
      </c>
      <c r="I9">
        <v>19.399999999999999</v>
      </c>
    </row>
    <row r="10" spans="1:9" x14ac:dyDescent="0.25">
      <c r="A10">
        <v>8</v>
      </c>
      <c r="B10">
        <v>21.5</v>
      </c>
      <c r="C10">
        <v>18.8</v>
      </c>
      <c r="D10">
        <v>22</v>
      </c>
      <c r="E10">
        <v>19</v>
      </c>
      <c r="F10">
        <v>20</v>
      </c>
      <c r="G10">
        <v>20.100000000000001</v>
      </c>
      <c r="H10">
        <v>18.7</v>
      </c>
      <c r="I10">
        <v>19.2</v>
      </c>
    </row>
    <row r="11" spans="1:9" x14ac:dyDescent="0.25">
      <c r="A11">
        <v>9</v>
      </c>
      <c r="B11">
        <v>21.7</v>
      </c>
      <c r="C11">
        <v>19.2</v>
      </c>
      <c r="D11">
        <v>22</v>
      </c>
      <c r="E11">
        <v>18.8</v>
      </c>
      <c r="F11">
        <v>19.8</v>
      </c>
      <c r="G11">
        <v>20.100000000000001</v>
      </c>
      <c r="H11">
        <v>18.899999999999999</v>
      </c>
      <c r="I11">
        <v>19.3</v>
      </c>
    </row>
    <row r="12" spans="1:9" x14ac:dyDescent="0.25">
      <c r="A12">
        <v>10</v>
      </c>
      <c r="B12">
        <v>21.5</v>
      </c>
      <c r="C12">
        <v>19.3</v>
      </c>
      <c r="D12">
        <v>22</v>
      </c>
      <c r="E12">
        <v>18.8</v>
      </c>
      <c r="F12">
        <v>19.8</v>
      </c>
      <c r="G12">
        <v>20</v>
      </c>
      <c r="H12">
        <v>18.8</v>
      </c>
      <c r="I12">
        <v>19.3</v>
      </c>
    </row>
    <row r="13" spans="1:9" x14ac:dyDescent="0.25">
      <c r="A13">
        <v>11</v>
      </c>
      <c r="B13">
        <v>21.4</v>
      </c>
      <c r="C13">
        <v>19.3</v>
      </c>
      <c r="D13">
        <v>22.1</v>
      </c>
      <c r="E13">
        <v>18.899999999999999</v>
      </c>
      <c r="F13">
        <v>19.8</v>
      </c>
      <c r="G13">
        <v>19.899999999999999</v>
      </c>
      <c r="H13">
        <v>18.7</v>
      </c>
      <c r="I13">
        <v>19.3</v>
      </c>
    </row>
    <row r="14" spans="1:9" x14ac:dyDescent="0.25">
      <c r="A14">
        <v>12</v>
      </c>
      <c r="B14">
        <v>21.4</v>
      </c>
      <c r="C14">
        <v>19</v>
      </c>
      <c r="D14">
        <v>22.1</v>
      </c>
      <c r="E14">
        <v>19</v>
      </c>
      <c r="F14">
        <v>19.8</v>
      </c>
      <c r="G14">
        <v>20.100000000000001</v>
      </c>
      <c r="H14">
        <v>18.600000000000001</v>
      </c>
      <c r="I14">
        <v>18.899999999999999</v>
      </c>
    </row>
    <row r="15" spans="1:9" x14ac:dyDescent="0.25">
      <c r="A15">
        <v>13</v>
      </c>
      <c r="B15">
        <v>21.2</v>
      </c>
      <c r="C15">
        <v>19</v>
      </c>
      <c r="D15">
        <v>22</v>
      </c>
      <c r="E15">
        <v>19.2</v>
      </c>
      <c r="F15">
        <v>19.899999999999999</v>
      </c>
      <c r="G15">
        <v>20</v>
      </c>
      <c r="H15">
        <v>18.7</v>
      </c>
      <c r="I15">
        <v>18.899999999999999</v>
      </c>
    </row>
    <row r="16" spans="1:9" x14ac:dyDescent="0.25">
      <c r="A16">
        <v>14</v>
      </c>
      <c r="B16">
        <v>21.6</v>
      </c>
      <c r="C16">
        <v>19</v>
      </c>
      <c r="D16">
        <v>21.6</v>
      </c>
      <c r="E16">
        <v>18.8</v>
      </c>
      <c r="F16">
        <v>19.8</v>
      </c>
      <c r="G16">
        <v>20.3</v>
      </c>
      <c r="H16">
        <v>18.8</v>
      </c>
      <c r="I16">
        <v>19.2</v>
      </c>
    </row>
    <row r="17" spans="1:9" x14ac:dyDescent="0.25">
      <c r="A17">
        <v>15</v>
      </c>
      <c r="B17">
        <v>21.5</v>
      </c>
      <c r="C17">
        <v>19.2</v>
      </c>
      <c r="D17">
        <v>21.5</v>
      </c>
      <c r="E17">
        <v>18.899999999999999</v>
      </c>
      <c r="F17">
        <v>20</v>
      </c>
      <c r="G17">
        <v>20.100000000000001</v>
      </c>
      <c r="H17">
        <v>18.7</v>
      </c>
      <c r="I17">
        <v>19.2</v>
      </c>
    </row>
    <row r="18" spans="1:9" x14ac:dyDescent="0.25">
      <c r="A18">
        <v>16</v>
      </c>
      <c r="B18">
        <v>21.5</v>
      </c>
      <c r="C18">
        <v>19.2</v>
      </c>
      <c r="D18">
        <v>21.7</v>
      </c>
      <c r="E18">
        <v>18.899999999999999</v>
      </c>
      <c r="F18">
        <v>19.8</v>
      </c>
      <c r="G18">
        <v>20</v>
      </c>
      <c r="H18">
        <v>18.8</v>
      </c>
      <c r="I18">
        <v>19.2</v>
      </c>
    </row>
    <row r="19" spans="1:9" x14ac:dyDescent="0.25">
      <c r="A19">
        <v>17</v>
      </c>
      <c r="B19">
        <v>21.5</v>
      </c>
      <c r="C19">
        <v>19</v>
      </c>
      <c r="D19">
        <v>21.7</v>
      </c>
      <c r="E19">
        <v>18.899999999999999</v>
      </c>
      <c r="F19">
        <v>19.5</v>
      </c>
      <c r="G19">
        <v>20.100000000000001</v>
      </c>
      <c r="H19">
        <v>18.8</v>
      </c>
      <c r="I19">
        <v>19</v>
      </c>
    </row>
    <row r="20" spans="1:9" x14ac:dyDescent="0.25">
      <c r="A20">
        <v>18</v>
      </c>
      <c r="B20">
        <v>21.6</v>
      </c>
      <c r="C20">
        <v>19.2</v>
      </c>
      <c r="D20">
        <v>21.6</v>
      </c>
      <c r="E20">
        <v>18.899999999999999</v>
      </c>
      <c r="F20">
        <v>19.899999999999999</v>
      </c>
      <c r="G20">
        <v>20.3</v>
      </c>
      <c r="H20">
        <v>18.899999999999999</v>
      </c>
      <c r="I20">
        <v>19.3</v>
      </c>
    </row>
    <row r="21" spans="1:9" x14ac:dyDescent="0.25">
      <c r="A21">
        <v>19</v>
      </c>
      <c r="B21">
        <v>21.5</v>
      </c>
      <c r="C21">
        <v>19.2</v>
      </c>
      <c r="D21">
        <v>21.5</v>
      </c>
      <c r="E21">
        <v>18.899999999999999</v>
      </c>
      <c r="F21">
        <v>19.8</v>
      </c>
      <c r="G21">
        <v>20.3</v>
      </c>
      <c r="H21">
        <v>18.7</v>
      </c>
      <c r="I21">
        <v>19.399999999999999</v>
      </c>
    </row>
    <row r="22" spans="1:9" x14ac:dyDescent="0.25">
      <c r="A22">
        <v>20</v>
      </c>
      <c r="B22">
        <v>21.5</v>
      </c>
      <c r="C22">
        <v>19.2</v>
      </c>
      <c r="D22">
        <v>21.7</v>
      </c>
      <c r="E22">
        <v>19</v>
      </c>
      <c r="F22">
        <v>19.8</v>
      </c>
      <c r="G22">
        <v>20</v>
      </c>
      <c r="H22">
        <v>18.8</v>
      </c>
      <c r="I22">
        <v>18.899999999999999</v>
      </c>
    </row>
    <row r="23" spans="1:9" x14ac:dyDescent="0.25">
      <c r="A23">
        <v>21</v>
      </c>
      <c r="B23">
        <v>21.6</v>
      </c>
      <c r="C23">
        <v>19.2</v>
      </c>
      <c r="D23">
        <v>21.2</v>
      </c>
      <c r="E23">
        <v>18.899999999999999</v>
      </c>
      <c r="F23">
        <v>19.8</v>
      </c>
      <c r="G23">
        <v>20.100000000000001</v>
      </c>
      <c r="H23">
        <v>18.7</v>
      </c>
      <c r="I23">
        <v>19.3</v>
      </c>
    </row>
    <row r="24" spans="1:9" x14ac:dyDescent="0.25">
      <c r="A24">
        <v>22</v>
      </c>
      <c r="B24">
        <v>21.5</v>
      </c>
      <c r="C24">
        <v>19.2</v>
      </c>
      <c r="D24">
        <v>21.2</v>
      </c>
      <c r="E24">
        <v>18.899999999999999</v>
      </c>
      <c r="F24">
        <v>19.7</v>
      </c>
      <c r="G24">
        <v>20</v>
      </c>
      <c r="H24">
        <v>18.8</v>
      </c>
      <c r="I24">
        <v>19.2</v>
      </c>
    </row>
    <row r="25" spans="1:9" x14ac:dyDescent="0.25">
      <c r="A25">
        <v>23</v>
      </c>
      <c r="B25">
        <v>21.4</v>
      </c>
      <c r="C25">
        <v>19.399999999999999</v>
      </c>
      <c r="D25">
        <v>21.4</v>
      </c>
      <c r="E25">
        <v>18.8</v>
      </c>
      <c r="F25">
        <v>19.899999999999999</v>
      </c>
      <c r="G25">
        <v>20.3</v>
      </c>
      <c r="H25">
        <v>18.899999999999999</v>
      </c>
      <c r="I25">
        <v>19</v>
      </c>
    </row>
    <row r="26" spans="1:9" x14ac:dyDescent="0.25">
      <c r="A26">
        <v>24</v>
      </c>
      <c r="B26">
        <v>21.4</v>
      </c>
      <c r="C26">
        <v>18.899999999999999</v>
      </c>
      <c r="D26">
        <v>21.1</v>
      </c>
      <c r="E26">
        <v>19</v>
      </c>
      <c r="F26">
        <v>19.8</v>
      </c>
      <c r="G26">
        <v>20.3</v>
      </c>
      <c r="H26">
        <v>18.8</v>
      </c>
      <c r="I26">
        <v>18.899999999999999</v>
      </c>
    </row>
    <row r="27" spans="1:9" x14ac:dyDescent="0.25">
      <c r="A27">
        <v>25</v>
      </c>
      <c r="B27">
        <v>21.6</v>
      </c>
      <c r="C27">
        <v>19.3</v>
      </c>
      <c r="D27">
        <v>21.1</v>
      </c>
      <c r="E27">
        <v>18.899999999999999</v>
      </c>
      <c r="F27">
        <v>19.7</v>
      </c>
      <c r="G27">
        <v>20.100000000000001</v>
      </c>
      <c r="H27">
        <v>18.8</v>
      </c>
      <c r="I27">
        <v>19</v>
      </c>
    </row>
    <row r="28" spans="1:9" x14ac:dyDescent="0.25">
      <c r="A28">
        <v>26</v>
      </c>
      <c r="B28">
        <v>21.2</v>
      </c>
      <c r="C28">
        <v>18.899999999999999</v>
      </c>
      <c r="D28">
        <v>21</v>
      </c>
      <c r="E28">
        <v>19.2</v>
      </c>
      <c r="F28">
        <v>19.899999999999999</v>
      </c>
      <c r="G28">
        <v>20.3</v>
      </c>
      <c r="H28">
        <v>18.7</v>
      </c>
      <c r="I28">
        <v>19.2</v>
      </c>
    </row>
    <row r="29" spans="1:9" x14ac:dyDescent="0.25">
      <c r="A29">
        <v>27</v>
      </c>
      <c r="B29">
        <v>21.5</v>
      </c>
      <c r="C29">
        <v>19.2</v>
      </c>
      <c r="D29">
        <v>21.1</v>
      </c>
      <c r="E29">
        <v>18.899999999999999</v>
      </c>
      <c r="F29">
        <v>19.5</v>
      </c>
      <c r="G29">
        <v>20</v>
      </c>
      <c r="H29">
        <v>18.8</v>
      </c>
      <c r="I29">
        <v>19.2</v>
      </c>
    </row>
    <row r="30" spans="1:9" x14ac:dyDescent="0.25">
      <c r="A30">
        <v>28</v>
      </c>
      <c r="B30">
        <v>21.2</v>
      </c>
      <c r="C30">
        <v>19</v>
      </c>
      <c r="D30">
        <v>21.2</v>
      </c>
      <c r="E30">
        <v>19.2</v>
      </c>
      <c r="F30">
        <v>20</v>
      </c>
      <c r="G30">
        <v>20.100000000000001</v>
      </c>
      <c r="H30">
        <v>18.600000000000001</v>
      </c>
      <c r="I30">
        <v>18.7</v>
      </c>
    </row>
    <row r="31" spans="1:9" x14ac:dyDescent="0.25">
      <c r="A31">
        <v>29</v>
      </c>
      <c r="B31">
        <v>21.2</v>
      </c>
      <c r="C31">
        <v>19</v>
      </c>
      <c r="D31">
        <v>21</v>
      </c>
      <c r="E31">
        <v>19</v>
      </c>
      <c r="F31">
        <v>19.899999999999999</v>
      </c>
      <c r="G31">
        <v>20</v>
      </c>
      <c r="H31">
        <v>18.399999999999999</v>
      </c>
      <c r="I31">
        <v>19.2</v>
      </c>
    </row>
    <row r="32" spans="1:9" x14ac:dyDescent="0.25">
      <c r="A32">
        <v>30</v>
      </c>
      <c r="B32">
        <v>21.5</v>
      </c>
      <c r="C32">
        <v>19.3</v>
      </c>
      <c r="D32">
        <v>20.6</v>
      </c>
      <c r="E32">
        <v>18.899999999999999</v>
      </c>
      <c r="F32">
        <v>20</v>
      </c>
      <c r="G32">
        <v>20.100000000000001</v>
      </c>
      <c r="H32">
        <v>18.8</v>
      </c>
      <c r="I32">
        <v>19</v>
      </c>
    </row>
    <row r="33" spans="1:9" x14ac:dyDescent="0.25">
      <c r="A33">
        <v>31</v>
      </c>
      <c r="B33">
        <v>21.2</v>
      </c>
      <c r="C33">
        <v>19</v>
      </c>
      <c r="D33">
        <v>20.8</v>
      </c>
      <c r="E33">
        <v>18.899999999999999</v>
      </c>
      <c r="F33">
        <v>19.8</v>
      </c>
      <c r="G33">
        <v>20.100000000000001</v>
      </c>
      <c r="H33">
        <v>18.7</v>
      </c>
      <c r="I33">
        <v>19.2</v>
      </c>
    </row>
    <row r="34" spans="1:9" x14ac:dyDescent="0.25">
      <c r="A34">
        <v>32</v>
      </c>
      <c r="B34">
        <v>21.6</v>
      </c>
      <c r="C34">
        <v>19.3</v>
      </c>
      <c r="D34">
        <v>20.6</v>
      </c>
      <c r="E34">
        <v>18.7</v>
      </c>
      <c r="F34">
        <v>19.899999999999999</v>
      </c>
      <c r="G34">
        <v>20.100000000000001</v>
      </c>
      <c r="H34">
        <v>18.7</v>
      </c>
      <c r="I34">
        <v>19.2</v>
      </c>
    </row>
    <row r="35" spans="1:9" x14ac:dyDescent="0.25">
      <c r="A35">
        <v>33</v>
      </c>
      <c r="B35">
        <v>21.5</v>
      </c>
      <c r="C35">
        <v>19.2</v>
      </c>
      <c r="D35">
        <v>20.9</v>
      </c>
      <c r="E35">
        <v>18.899999999999999</v>
      </c>
      <c r="F35">
        <v>19.5</v>
      </c>
      <c r="G35">
        <v>20</v>
      </c>
      <c r="H35">
        <v>18.7</v>
      </c>
      <c r="I35">
        <v>19.3</v>
      </c>
    </row>
    <row r="36" spans="1:9" x14ac:dyDescent="0.25">
      <c r="A36">
        <v>34</v>
      </c>
      <c r="B36">
        <v>21.5</v>
      </c>
      <c r="C36">
        <v>19</v>
      </c>
      <c r="D36">
        <v>20.5</v>
      </c>
      <c r="E36">
        <v>18.899999999999999</v>
      </c>
      <c r="F36">
        <v>19.7</v>
      </c>
      <c r="G36">
        <v>20.100000000000001</v>
      </c>
      <c r="H36">
        <v>18.8</v>
      </c>
      <c r="I36">
        <v>19.2</v>
      </c>
    </row>
    <row r="37" spans="1:9" x14ac:dyDescent="0.25">
      <c r="A37">
        <v>35</v>
      </c>
      <c r="B37">
        <v>21.7</v>
      </c>
      <c r="C37">
        <v>18.899999999999999</v>
      </c>
      <c r="D37">
        <v>20.5</v>
      </c>
      <c r="E37">
        <v>18.899999999999999</v>
      </c>
      <c r="F37">
        <v>19.8</v>
      </c>
      <c r="G37">
        <v>20.3</v>
      </c>
      <c r="H37">
        <v>18.8</v>
      </c>
      <c r="I37">
        <v>19.2</v>
      </c>
    </row>
    <row r="38" spans="1:9" x14ac:dyDescent="0.25">
      <c r="A38">
        <v>36</v>
      </c>
      <c r="B38">
        <v>21.5</v>
      </c>
      <c r="C38">
        <v>19.2</v>
      </c>
      <c r="D38">
        <v>20.5</v>
      </c>
      <c r="E38">
        <v>18.899999999999999</v>
      </c>
      <c r="F38">
        <v>20.100000000000001</v>
      </c>
      <c r="G38">
        <v>20.100000000000001</v>
      </c>
      <c r="H38">
        <v>18.8</v>
      </c>
      <c r="I38">
        <v>19.2</v>
      </c>
    </row>
    <row r="39" spans="1:9" x14ac:dyDescent="0.25">
      <c r="A39">
        <v>37</v>
      </c>
      <c r="B39">
        <v>21.5</v>
      </c>
      <c r="C39">
        <v>19.3</v>
      </c>
      <c r="D39">
        <v>20.8</v>
      </c>
      <c r="E39">
        <v>18.899999999999999</v>
      </c>
      <c r="F39">
        <v>19.7</v>
      </c>
      <c r="G39">
        <v>20.100000000000001</v>
      </c>
      <c r="H39">
        <v>18.7</v>
      </c>
      <c r="I39">
        <v>19.3</v>
      </c>
    </row>
    <row r="40" spans="1:9" x14ac:dyDescent="0.25">
      <c r="A40">
        <v>38</v>
      </c>
      <c r="B40">
        <v>21.5</v>
      </c>
      <c r="C40">
        <v>19.399999999999999</v>
      </c>
      <c r="D40">
        <v>20.6</v>
      </c>
      <c r="E40">
        <v>18.8</v>
      </c>
      <c r="F40">
        <v>19.8</v>
      </c>
      <c r="G40">
        <v>20</v>
      </c>
      <c r="H40">
        <v>18.8</v>
      </c>
      <c r="I40">
        <v>19</v>
      </c>
    </row>
    <row r="41" spans="1:9" x14ac:dyDescent="0.25">
      <c r="A41">
        <v>39</v>
      </c>
      <c r="B41">
        <v>21.5</v>
      </c>
      <c r="C41">
        <v>19.2</v>
      </c>
      <c r="D41">
        <v>20.5</v>
      </c>
      <c r="E41">
        <v>18.899999999999999</v>
      </c>
      <c r="F41">
        <v>19.7</v>
      </c>
      <c r="G41">
        <v>20.100000000000001</v>
      </c>
      <c r="H41">
        <v>18.7</v>
      </c>
      <c r="I41">
        <v>19</v>
      </c>
    </row>
    <row r="42" spans="1:9" x14ac:dyDescent="0.25">
      <c r="A42">
        <v>40</v>
      </c>
      <c r="B42">
        <v>21.5</v>
      </c>
      <c r="C42">
        <v>19.2</v>
      </c>
      <c r="D42">
        <v>20.3</v>
      </c>
      <c r="E42">
        <v>18.899999999999999</v>
      </c>
      <c r="F42">
        <v>20</v>
      </c>
      <c r="G42">
        <v>20.100000000000001</v>
      </c>
      <c r="H42">
        <v>18.8</v>
      </c>
      <c r="I42">
        <v>19.399999999999999</v>
      </c>
    </row>
    <row r="43" spans="1:9" x14ac:dyDescent="0.25">
      <c r="A43">
        <v>41</v>
      </c>
      <c r="B43">
        <v>21.4</v>
      </c>
      <c r="C43">
        <v>19</v>
      </c>
      <c r="D43">
        <v>20.6</v>
      </c>
      <c r="E43">
        <v>18.899999999999999</v>
      </c>
      <c r="F43">
        <v>19.8</v>
      </c>
      <c r="G43">
        <v>20</v>
      </c>
      <c r="H43">
        <v>18.600000000000001</v>
      </c>
      <c r="I43">
        <v>19.399999999999999</v>
      </c>
    </row>
    <row r="44" spans="1:9" x14ac:dyDescent="0.25">
      <c r="A44">
        <v>42</v>
      </c>
      <c r="B44">
        <v>21.5</v>
      </c>
      <c r="C44">
        <v>18.899999999999999</v>
      </c>
      <c r="D44">
        <v>20.5</v>
      </c>
      <c r="E44">
        <v>19</v>
      </c>
      <c r="F44">
        <v>20</v>
      </c>
      <c r="G44">
        <v>20.3</v>
      </c>
      <c r="H44">
        <v>18.8</v>
      </c>
      <c r="I44">
        <v>19</v>
      </c>
    </row>
    <row r="45" spans="1:9" x14ac:dyDescent="0.25">
      <c r="A45">
        <v>43</v>
      </c>
      <c r="B45">
        <v>21.2</v>
      </c>
      <c r="C45">
        <v>18.899999999999999</v>
      </c>
      <c r="D45">
        <v>20.5</v>
      </c>
      <c r="E45">
        <v>19</v>
      </c>
      <c r="F45">
        <v>19.8</v>
      </c>
      <c r="G45">
        <v>20.100000000000001</v>
      </c>
      <c r="H45">
        <v>18.3</v>
      </c>
      <c r="I45">
        <v>19.3</v>
      </c>
    </row>
    <row r="46" spans="1:9" x14ac:dyDescent="0.25">
      <c r="A46">
        <v>44</v>
      </c>
      <c r="B46">
        <v>21.6</v>
      </c>
      <c r="C46">
        <v>18.899999999999999</v>
      </c>
      <c r="D46">
        <v>20.3</v>
      </c>
      <c r="E46">
        <v>18.899999999999999</v>
      </c>
      <c r="F46">
        <v>19.8</v>
      </c>
      <c r="G46">
        <v>20.3</v>
      </c>
      <c r="H46">
        <v>18.8</v>
      </c>
      <c r="I46">
        <v>18.899999999999999</v>
      </c>
    </row>
    <row r="47" spans="1:9" x14ac:dyDescent="0.25">
      <c r="A47">
        <v>45</v>
      </c>
      <c r="B47">
        <v>21.5</v>
      </c>
      <c r="C47">
        <v>19.2</v>
      </c>
      <c r="D47">
        <v>20.5</v>
      </c>
      <c r="E47">
        <v>19</v>
      </c>
      <c r="F47">
        <v>19.5</v>
      </c>
      <c r="G47">
        <v>20</v>
      </c>
      <c r="H47">
        <v>18.7</v>
      </c>
      <c r="I47">
        <v>19.3</v>
      </c>
    </row>
    <row r="48" spans="1:9" x14ac:dyDescent="0.25">
      <c r="A48">
        <v>46</v>
      </c>
      <c r="B48">
        <v>21.2</v>
      </c>
      <c r="C48">
        <v>18.899999999999999</v>
      </c>
      <c r="D48">
        <v>20.6</v>
      </c>
      <c r="E48">
        <v>19</v>
      </c>
      <c r="F48">
        <v>19.899999999999999</v>
      </c>
      <c r="G48">
        <v>20.100000000000001</v>
      </c>
      <c r="H48">
        <v>18.600000000000001</v>
      </c>
      <c r="I48">
        <v>19.2</v>
      </c>
    </row>
    <row r="49" spans="1:10" x14ac:dyDescent="0.25">
      <c r="A49">
        <v>47</v>
      </c>
      <c r="B49">
        <v>21.5</v>
      </c>
      <c r="C49">
        <v>19</v>
      </c>
      <c r="D49">
        <v>20.6</v>
      </c>
      <c r="E49">
        <v>18.8</v>
      </c>
      <c r="F49">
        <v>19.8</v>
      </c>
      <c r="G49">
        <v>20.100000000000001</v>
      </c>
      <c r="H49">
        <v>18.899999999999999</v>
      </c>
      <c r="I49">
        <v>18.8</v>
      </c>
    </row>
    <row r="50" spans="1:10" x14ac:dyDescent="0.25">
      <c r="A50">
        <v>48</v>
      </c>
      <c r="B50">
        <v>21.2</v>
      </c>
      <c r="C50">
        <v>18.899999999999999</v>
      </c>
      <c r="D50">
        <v>20.3</v>
      </c>
      <c r="E50">
        <v>19</v>
      </c>
      <c r="F50">
        <v>19.8</v>
      </c>
      <c r="G50">
        <v>20</v>
      </c>
      <c r="H50">
        <v>18.600000000000001</v>
      </c>
      <c r="I50">
        <v>18.899999999999999</v>
      </c>
    </row>
    <row r="51" spans="1:10" x14ac:dyDescent="0.25">
      <c r="A51">
        <v>49</v>
      </c>
      <c r="B51">
        <v>21.5</v>
      </c>
      <c r="C51">
        <v>18.899999999999999</v>
      </c>
      <c r="D51">
        <v>20.399999999999999</v>
      </c>
      <c r="E51">
        <v>19</v>
      </c>
      <c r="F51">
        <v>19.8</v>
      </c>
      <c r="G51">
        <v>20</v>
      </c>
      <c r="H51">
        <v>18.600000000000001</v>
      </c>
      <c r="I51">
        <v>18.8</v>
      </c>
    </row>
    <row r="52" spans="1:10" x14ac:dyDescent="0.25">
      <c r="A52">
        <v>50</v>
      </c>
      <c r="B52">
        <v>21.5</v>
      </c>
      <c r="C52">
        <v>19.399999999999999</v>
      </c>
      <c r="D52">
        <v>20.399999999999999</v>
      </c>
      <c r="E52">
        <v>18.899999999999999</v>
      </c>
      <c r="F52">
        <v>20</v>
      </c>
      <c r="G52">
        <v>20</v>
      </c>
      <c r="H52">
        <v>18.7</v>
      </c>
      <c r="I52">
        <v>19</v>
      </c>
    </row>
    <row r="53" spans="1:10" x14ac:dyDescent="0.25">
      <c r="A53" t="s">
        <v>19</v>
      </c>
      <c r="B53">
        <f>AVERAGE(B3:B52)</f>
        <v>21.456000000000007</v>
      </c>
      <c r="C53">
        <f t="shared" ref="C53:I53" si="0">AVERAGE(C3:C52)</f>
        <v>19.105999999999998</v>
      </c>
      <c r="D53">
        <f t="shared" si="0"/>
        <v>21.238000000000003</v>
      </c>
      <c r="E53">
        <f t="shared" si="0"/>
        <v>18.935999999999989</v>
      </c>
      <c r="F53">
        <f t="shared" si="0"/>
        <v>19.825999999999993</v>
      </c>
      <c r="G53">
        <f t="shared" si="0"/>
        <v>20.100000000000005</v>
      </c>
      <c r="H53">
        <f t="shared" si="0"/>
        <v>18.736000000000001</v>
      </c>
      <c r="I53">
        <f t="shared" si="0"/>
        <v>19.155999999999999</v>
      </c>
      <c r="J53">
        <f>AVERAGE(B53:I53)</f>
        <v>19.81925</v>
      </c>
    </row>
    <row r="54" spans="1:10" x14ac:dyDescent="0.25">
      <c r="A54" t="s">
        <v>20</v>
      </c>
      <c r="B54">
        <f>MEDIAN(B3:B52)</f>
        <v>21.5</v>
      </c>
      <c r="C54">
        <f t="shared" ref="C54:I54" si="1">MEDIAN(C3:C52)</f>
        <v>19.2</v>
      </c>
      <c r="D54">
        <f t="shared" si="1"/>
        <v>21.1</v>
      </c>
      <c r="E54">
        <f t="shared" si="1"/>
        <v>18.899999999999999</v>
      </c>
      <c r="F54">
        <f t="shared" si="1"/>
        <v>19.8</v>
      </c>
      <c r="G54">
        <f t="shared" si="1"/>
        <v>20.100000000000001</v>
      </c>
      <c r="H54">
        <f t="shared" si="1"/>
        <v>18.8</v>
      </c>
      <c r="I54">
        <f t="shared" si="1"/>
        <v>19.2</v>
      </c>
      <c r="J54">
        <f>MEDIAN(B54:I54)</f>
        <v>19.5</v>
      </c>
    </row>
    <row r="55" spans="1:10" x14ac:dyDescent="0.25">
      <c r="A55" t="s">
        <v>21</v>
      </c>
      <c r="B55">
        <f>_xlfn.VAR.P(B3:B52)</f>
        <v>1.8464000000000116E-2</v>
      </c>
      <c r="C55">
        <f t="shared" ref="C55:I55" si="2">_xlfn.VAR.P(C3:C52)</f>
        <v>2.6564000000000042E-2</v>
      </c>
      <c r="D55">
        <f t="shared" si="2"/>
        <v>0.50915600000000039</v>
      </c>
      <c r="E55">
        <f t="shared" si="2"/>
        <v>1.0704000000000005E-2</v>
      </c>
      <c r="F55">
        <f t="shared" si="2"/>
        <v>1.9123999999999981E-2</v>
      </c>
      <c r="G55">
        <f t="shared" si="2"/>
        <v>1.2400000000000071E-2</v>
      </c>
      <c r="H55">
        <f t="shared" si="2"/>
        <v>1.5103999999999946E-2</v>
      </c>
      <c r="I55">
        <f t="shared" si="2"/>
        <v>3.4463999999999995E-2</v>
      </c>
      <c r="J55">
        <f>_xlfn.VAR.P(B55:I55)</f>
        <v>2.6271886097750032E-2</v>
      </c>
    </row>
    <row r="56" spans="1:10" x14ac:dyDescent="0.25">
      <c r="A56" t="s">
        <v>22</v>
      </c>
      <c r="B56">
        <f>MIN(B3:B52)</f>
        <v>21.2</v>
      </c>
      <c r="C56">
        <f t="shared" ref="C56:I56" si="3">MIN(C3:C52)</f>
        <v>18.8</v>
      </c>
      <c r="D56">
        <f t="shared" si="3"/>
        <v>20.3</v>
      </c>
      <c r="E56">
        <f t="shared" si="3"/>
        <v>18.7</v>
      </c>
      <c r="F56">
        <f t="shared" si="3"/>
        <v>19.5</v>
      </c>
      <c r="G56">
        <f t="shared" si="3"/>
        <v>19.899999999999999</v>
      </c>
      <c r="H56">
        <f t="shared" si="3"/>
        <v>18.3</v>
      </c>
      <c r="I56">
        <f t="shared" si="3"/>
        <v>18.7</v>
      </c>
      <c r="J56">
        <f>MIN(B56:I56)</f>
        <v>18.3</v>
      </c>
    </row>
    <row r="57" spans="1:10" x14ac:dyDescent="0.25">
      <c r="A57" t="s">
        <v>23</v>
      </c>
      <c r="B57">
        <f>MAX(B3:B52)</f>
        <v>21.7</v>
      </c>
      <c r="C57">
        <f t="shared" ref="C57:I57" si="4">MAX(C3:C52)</f>
        <v>19.399999999999999</v>
      </c>
      <c r="D57">
        <f t="shared" si="4"/>
        <v>22.6</v>
      </c>
      <c r="E57">
        <f t="shared" si="4"/>
        <v>19.2</v>
      </c>
      <c r="F57">
        <f t="shared" si="4"/>
        <v>20.100000000000001</v>
      </c>
      <c r="G57">
        <f t="shared" si="4"/>
        <v>20.3</v>
      </c>
      <c r="H57">
        <f t="shared" si="4"/>
        <v>19</v>
      </c>
      <c r="I57">
        <f t="shared" si="4"/>
        <v>19.399999999999999</v>
      </c>
      <c r="J57">
        <f>MAX(B57:I57)</f>
        <v>22.6</v>
      </c>
    </row>
    <row r="58" spans="1:10" x14ac:dyDescent="0.25">
      <c r="A58" t="s">
        <v>4</v>
      </c>
      <c r="B58">
        <f>_xlfn.STDEV.P(B3:B52)</f>
        <v>0.13588230201170465</v>
      </c>
      <c r="C58">
        <f t="shared" ref="C58:I58" si="5">_xlfn.STDEV.P(C3:C52)</f>
        <v>0.16298466185503482</v>
      </c>
      <c r="D58">
        <f t="shared" si="5"/>
        <v>0.71355167997840241</v>
      </c>
      <c r="E58">
        <f t="shared" si="5"/>
        <v>0.10346013725102053</v>
      </c>
      <c r="F58">
        <f t="shared" si="5"/>
        <v>0.13828955130450016</v>
      </c>
      <c r="G58">
        <f t="shared" si="5"/>
        <v>0.11135528725660075</v>
      </c>
      <c r="H58">
        <f t="shared" si="5"/>
        <v>0.12289833196589751</v>
      </c>
      <c r="I58">
        <f t="shared" si="5"/>
        <v>0.18564482217395667</v>
      </c>
      <c r="J58">
        <f>_xlfn.STDEV.P(B58:I58)</f>
        <v>0.19224579143916404</v>
      </c>
    </row>
  </sheetData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4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133</v>
      </c>
      <c r="D2">
        <v>253</v>
      </c>
      <c r="E2">
        <v>167</v>
      </c>
      <c r="F2">
        <v>79</v>
      </c>
      <c r="G2">
        <v>302</v>
      </c>
      <c r="H2">
        <v>276</v>
      </c>
      <c r="I2">
        <v>106</v>
      </c>
    </row>
    <row r="3" spans="1:9" x14ac:dyDescent="0.25">
      <c r="A3">
        <v>1</v>
      </c>
      <c r="B3">
        <v>0.6</v>
      </c>
      <c r="C3">
        <v>0.4</v>
      </c>
      <c r="D3">
        <v>0.2</v>
      </c>
      <c r="E3">
        <v>0.4</v>
      </c>
      <c r="F3">
        <v>0.9</v>
      </c>
      <c r="G3">
        <v>0.7</v>
      </c>
      <c r="H3">
        <v>0.7</v>
      </c>
      <c r="I3">
        <v>0.7</v>
      </c>
    </row>
    <row r="4" spans="1:9" x14ac:dyDescent="0.25">
      <c r="A4">
        <v>2</v>
      </c>
      <c r="B4">
        <v>0.5</v>
      </c>
      <c r="C4">
        <v>0.4</v>
      </c>
      <c r="D4">
        <v>0.4</v>
      </c>
      <c r="E4">
        <v>0.4</v>
      </c>
      <c r="F4">
        <v>1</v>
      </c>
      <c r="G4">
        <v>0.7</v>
      </c>
      <c r="H4">
        <v>0.6</v>
      </c>
      <c r="I4">
        <v>0.7</v>
      </c>
    </row>
    <row r="5" spans="1:9" x14ac:dyDescent="0.25">
      <c r="A5">
        <v>3</v>
      </c>
      <c r="B5">
        <v>0.9</v>
      </c>
      <c r="C5">
        <v>0.4</v>
      </c>
      <c r="D5">
        <v>0.5</v>
      </c>
      <c r="E5">
        <v>0.2</v>
      </c>
      <c r="F5">
        <v>1</v>
      </c>
      <c r="G5">
        <v>0.9</v>
      </c>
      <c r="H5">
        <v>0.7</v>
      </c>
      <c r="I5">
        <v>0.7</v>
      </c>
    </row>
    <row r="6" spans="1:9" x14ac:dyDescent="0.25">
      <c r="A6">
        <v>4</v>
      </c>
      <c r="B6">
        <v>0.6</v>
      </c>
      <c r="C6">
        <v>0.5</v>
      </c>
      <c r="D6">
        <v>0.6</v>
      </c>
      <c r="E6">
        <v>0.4</v>
      </c>
      <c r="F6">
        <v>1</v>
      </c>
      <c r="G6">
        <v>0.5</v>
      </c>
      <c r="H6">
        <v>0.6</v>
      </c>
      <c r="I6">
        <v>1.1000000000000001</v>
      </c>
    </row>
    <row r="7" spans="1:9" x14ac:dyDescent="0.25">
      <c r="A7">
        <v>5</v>
      </c>
      <c r="B7">
        <v>0.5</v>
      </c>
      <c r="C7">
        <v>0.4</v>
      </c>
      <c r="D7">
        <v>0.5</v>
      </c>
      <c r="E7">
        <v>0.2</v>
      </c>
      <c r="F7">
        <v>1</v>
      </c>
      <c r="G7">
        <v>0.7</v>
      </c>
      <c r="H7">
        <v>0.7</v>
      </c>
      <c r="I7">
        <v>0.9</v>
      </c>
    </row>
    <row r="8" spans="1:9" x14ac:dyDescent="0.25">
      <c r="A8">
        <v>6</v>
      </c>
      <c r="B8">
        <v>0.2</v>
      </c>
      <c r="C8">
        <v>0.5</v>
      </c>
      <c r="D8">
        <v>0.6</v>
      </c>
      <c r="E8">
        <v>0.5</v>
      </c>
      <c r="F8">
        <v>0.9</v>
      </c>
      <c r="G8">
        <v>0.7</v>
      </c>
      <c r="H8">
        <v>0.5</v>
      </c>
      <c r="I8">
        <v>1</v>
      </c>
    </row>
    <row r="9" spans="1:9" x14ac:dyDescent="0.25">
      <c r="A9">
        <v>7</v>
      </c>
      <c r="B9">
        <v>0.6</v>
      </c>
      <c r="C9">
        <v>0.2</v>
      </c>
      <c r="D9">
        <v>0.5</v>
      </c>
      <c r="E9">
        <v>0.5</v>
      </c>
      <c r="F9">
        <v>0.9</v>
      </c>
      <c r="G9">
        <v>0.7</v>
      </c>
      <c r="H9">
        <v>0.4</v>
      </c>
      <c r="I9">
        <v>0.9</v>
      </c>
    </row>
    <row r="10" spans="1:9" x14ac:dyDescent="0.25">
      <c r="A10">
        <v>8</v>
      </c>
      <c r="B10">
        <v>0.5</v>
      </c>
      <c r="C10">
        <v>0.4</v>
      </c>
      <c r="D10">
        <v>0.5</v>
      </c>
      <c r="E10">
        <v>0.5</v>
      </c>
      <c r="F10">
        <v>0.9</v>
      </c>
      <c r="G10">
        <v>0.7</v>
      </c>
      <c r="H10">
        <v>0.6</v>
      </c>
      <c r="I10">
        <v>0.6</v>
      </c>
    </row>
    <row r="11" spans="1:9" x14ac:dyDescent="0.25">
      <c r="A11">
        <v>9</v>
      </c>
      <c r="B11">
        <v>0.2</v>
      </c>
      <c r="C11">
        <v>0.5</v>
      </c>
      <c r="D11">
        <v>0.6</v>
      </c>
      <c r="E11">
        <v>0.5</v>
      </c>
      <c r="F11">
        <v>0.9</v>
      </c>
      <c r="G11">
        <v>0.6</v>
      </c>
      <c r="H11">
        <v>0.5</v>
      </c>
      <c r="I11">
        <v>1.1000000000000001</v>
      </c>
    </row>
    <row r="12" spans="1:9" x14ac:dyDescent="0.25">
      <c r="A12">
        <v>10</v>
      </c>
      <c r="B12">
        <v>0.6</v>
      </c>
      <c r="C12">
        <v>0.4</v>
      </c>
      <c r="D12">
        <v>0.5</v>
      </c>
      <c r="E12">
        <v>0.2</v>
      </c>
      <c r="F12">
        <v>0.7</v>
      </c>
      <c r="G12">
        <v>0.7</v>
      </c>
      <c r="H12">
        <v>0.6</v>
      </c>
      <c r="I12">
        <v>1.1000000000000001</v>
      </c>
    </row>
    <row r="13" spans="1:9" x14ac:dyDescent="0.25">
      <c r="A13">
        <v>11</v>
      </c>
      <c r="B13">
        <v>0.6</v>
      </c>
      <c r="C13">
        <v>0.2</v>
      </c>
      <c r="D13">
        <v>0.4</v>
      </c>
      <c r="E13">
        <v>0.4</v>
      </c>
      <c r="F13">
        <v>1</v>
      </c>
      <c r="G13">
        <v>0.9</v>
      </c>
      <c r="H13">
        <v>0.6</v>
      </c>
      <c r="I13">
        <v>0.9</v>
      </c>
    </row>
    <row r="14" spans="1:9" x14ac:dyDescent="0.25">
      <c r="A14">
        <v>12</v>
      </c>
      <c r="B14">
        <v>0.6</v>
      </c>
      <c r="C14">
        <v>0.5</v>
      </c>
      <c r="D14">
        <v>0.4</v>
      </c>
      <c r="E14">
        <v>0.2</v>
      </c>
      <c r="F14">
        <v>0.7</v>
      </c>
      <c r="G14">
        <v>0.7</v>
      </c>
      <c r="H14">
        <v>0.6</v>
      </c>
      <c r="I14">
        <v>1.1000000000000001</v>
      </c>
    </row>
    <row r="15" spans="1:9" x14ac:dyDescent="0.25">
      <c r="A15">
        <v>13</v>
      </c>
      <c r="B15">
        <v>0.2</v>
      </c>
      <c r="C15">
        <v>0.5</v>
      </c>
      <c r="D15">
        <v>0.7</v>
      </c>
      <c r="E15">
        <v>0.4</v>
      </c>
      <c r="F15">
        <v>1</v>
      </c>
      <c r="G15">
        <v>0.6</v>
      </c>
      <c r="H15">
        <v>0.6</v>
      </c>
      <c r="I15">
        <v>0.6</v>
      </c>
    </row>
    <row r="16" spans="1:9" x14ac:dyDescent="0.25">
      <c r="A16">
        <v>14</v>
      </c>
      <c r="B16">
        <v>0.5</v>
      </c>
      <c r="C16">
        <v>0.5</v>
      </c>
      <c r="D16">
        <v>0.4</v>
      </c>
      <c r="E16">
        <v>0.2</v>
      </c>
      <c r="F16">
        <v>1</v>
      </c>
      <c r="G16">
        <v>0.9</v>
      </c>
      <c r="H16">
        <v>0.7</v>
      </c>
      <c r="I16">
        <v>1</v>
      </c>
    </row>
    <row r="17" spans="1:9" x14ac:dyDescent="0.25">
      <c r="A17">
        <v>15</v>
      </c>
      <c r="B17">
        <v>0.7</v>
      </c>
      <c r="C17">
        <v>0.1</v>
      </c>
      <c r="D17">
        <v>0.2</v>
      </c>
      <c r="E17">
        <v>0.4</v>
      </c>
      <c r="F17">
        <v>0.7</v>
      </c>
      <c r="G17">
        <v>0.7</v>
      </c>
      <c r="H17">
        <v>0.7</v>
      </c>
      <c r="I17">
        <v>0.9</v>
      </c>
    </row>
    <row r="18" spans="1:9" x14ac:dyDescent="0.25">
      <c r="A18">
        <v>16</v>
      </c>
      <c r="B18">
        <v>0.5</v>
      </c>
      <c r="C18">
        <v>0.4</v>
      </c>
      <c r="D18">
        <v>0.7</v>
      </c>
      <c r="E18">
        <v>0.4</v>
      </c>
      <c r="F18">
        <v>0.7</v>
      </c>
      <c r="G18">
        <v>0.6</v>
      </c>
      <c r="H18">
        <v>0.5</v>
      </c>
      <c r="I18">
        <v>0.9</v>
      </c>
    </row>
    <row r="19" spans="1:9" x14ac:dyDescent="0.25">
      <c r="A19">
        <v>17</v>
      </c>
      <c r="B19">
        <v>0.5</v>
      </c>
      <c r="C19">
        <v>0.5</v>
      </c>
      <c r="D19">
        <v>0.6</v>
      </c>
      <c r="E19">
        <v>0.5</v>
      </c>
      <c r="F19">
        <v>0.9</v>
      </c>
      <c r="G19">
        <v>0.5</v>
      </c>
      <c r="H19">
        <v>0.6</v>
      </c>
      <c r="I19">
        <v>1</v>
      </c>
    </row>
    <row r="20" spans="1:9" x14ac:dyDescent="0.25">
      <c r="A20">
        <v>18</v>
      </c>
      <c r="B20">
        <v>0.6</v>
      </c>
      <c r="C20">
        <v>0.5</v>
      </c>
      <c r="D20">
        <v>0.6</v>
      </c>
      <c r="E20">
        <v>0.5</v>
      </c>
      <c r="F20">
        <v>1</v>
      </c>
      <c r="G20">
        <v>0.5</v>
      </c>
      <c r="H20">
        <v>0.6</v>
      </c>
      <c r="I20">
        <v>1.1000000000000001</v>
      </c>
    </row>
    <row r="21" spans="1:9" x14ac:dyDescent="0.25">
      <c r="A21">
        <v>19</v>
      </c>
      <c r="B21">
        <v>0.7</v>
      </c>
      <c r="C21">
        <v>0.5</v>
      </c>
      <c r="D21">
        <v>0.4</v>
      </c>
      <c r="E21">
        <v>0.2</v>
      </c>
      <c r="F21">
        <v>0.9</v>
      </c>
      <c r="G21">
        <v>0.9</v>
      </c>
      <c r="H21">
        <v>0.9</v>
      </c>
      <c r="I21">
        <v>0.9</v>
      </c>
    </row>
    <row r="22" spans="1:9" x14ac:dyDescent="0.25">
      <c r="A22">
        <v>20</v>
      </c>
      <c r="B22">
        <v>0.7</v>
      </c>
      <c r="C22">
        <v>0.4</v>
      </c>
      <c r="D22">
        <v>0.2</v>
      </c>
      <c r="E22">
        <v>0.4</v>
      </c>
      <c r="F22">
        <v>1</v>
      </c>
      <c r="G22">
        <v>0.7</v>
      </c>
      <c r="H22">
        <v>0.6</v>
      </c>
      <c r="I22">
        <v>0.9</v>
      </c>
    </row>
    <row r="23" spans="1:9" x14ac:dyDescent="0.25">
      <c r="A23">
        <v>21</v>
      </c>
      <c r="B23">
        <v>0.5</v>
      </c>
      <c r="C23">
        <v>0.5</v>
      </c>
      <c r="D23">
        <v>0.5</v>
      </c>
      <c r="E23">
        <v>0.5</v>
      </c>
      <c r="F23">
        <v>0.9</v>
      </c>
      <c r="G23">
        <v>0.6</v>
      </c>
      <c r="H23">
        <v>0.4</v>
      </c>
      <c r="I23">
        <v>1.1000000000000001</v>
      </c>
    </row>
    <row r="24" spans="1:9" x14ac:dyDescent="0.25">
      <c r="A24">
        <v>22</v>
      </c>
      <c r="B24">
        <v>0.5</v>
      </c>
      <c r="C24">
        <v>0.4</v>
      </c>
      <c r="D24">
        <v>0.6</v>
      </c>
      <c r="E24">
        <v>0.5</v>
      </c>
      <c r="F24">
        <v>1.1000000000000001</v>
      </c>
      <c r="G24">
        <v>0.6</v>
      </c>
      <c r="H24">
        <v>0.5</v>
      </c>
      <c r="I24">
        <v>1.1000000000000001</v>
      </c>
    </row>
    <row r="25" spans="1:9" x14ac:dyDescent="0.25">
      <c r="A25">
        <v>23</v>
      </c>
      <c r="B25">
        <v>0.7</v>
      </c>
      <c r="C25">
        <v>0.2</v>
      </c>
      <c r="D25">
        <v>0.5</v>
      </c>
      <c r="E25">
        <v>0.5</v>
      </c>
      <c r="F25">
        <v>0.6</v>
      </c>
      <c r="G25">
        <v>0.6</v>
      </c>
      <c r="H25">
        <v>0.6</v>
      </c>
      <c r="I25">
        <v>1.1000000000000001</v>
      </c>
    </row>
    <row r="26" spans="1:9" x14ac:dyDescent="0.25">
      <c r="A26">
        <v>24</v>
      </c>
      <c r="B26">
        <v>0.6</v>
      </c>
      <c r="C26">
        <v>0.4</v>
      </c>
      <c r="D26">
        <v>0.4</v>
      </c>
      <c r="E26">
        <v>0.4</v>
      </c>
      <c r="F26">
        <v>1.1000000000000001</v>
      </c>
      <c r="G26">
        <v>0.7</v>
      </c>
      <c r="H26">
        <v>0.5</v>
      </c>
      <c r="I26">
        <v>0.6</v>
      </c>
    </row>
    <row r="27" spans="1:9" x14ac:dyDescent="0.25">
      <c r="A27">
        <v>25</v>
      </c>
      <c r="B27">
        <v>0.7</v>
      </c>
      <c r="C27">
        <v>0.1</v>
      </c>
      <c r="D27">
        <v>0.2</v>
      </c>
      <c r="E27">
        <v>0.6</v>
      </c>
      <c r="F27">
        <v>1</v>
      </c>
      <c r="G27">
        <v>0.7</v>
      </c>
      <c r="H27">
        <v>0.6</v>
      </c>
      <c r="I27">
        <v>1.1000000000000001</v>
      </c>
    </row>
    <row r="28" spans="1:9" x14ac:dyDescent="0.25">
      <c r="A28">
        <v>26</v>
      </c>
      <c r="B28">
        <v>0.6</v>
      </c>
      <c r="C28">
        <v>0.6</v>
      </c>
      <c r="D28">
        <v>0.4</v>
      </c>
      <c r="E28">
        <v>0.4</v>
      </c>
      <c r="F28">
        <v>0.7</v>
      </c>
      <c r="G28">
        <v>0.6</v>
      </c>
      <c r="H28">
        <v>0.6</v>
      </c>
      <c r="I28">
        <v>1</v>
      </c>
    </row>
    <row r="29" spans="1:9" x14ac:dyDescent="0.25">
      <c r="A29">
        <v>27</v>
      </c>
      <c r="B29">
        <v>0.7</v>
      </c>
      <c r="C29">
        <v>0.6</v>
      </c>
      <c r="D29">
        <v>0.6</v>
      </c>
      <c r="E29">
        <v>0.4</v>
      </c>
      <c r="F29">
        <v>0.7</v>
      </c>
      <c r="G29">
        <v>0.6</v>
      </c>
      <c r="H29">
        <v>0.7</v>
      </c>
      <c r="I29">
        <v>1</v>
      </c>
    </row>
    <row r="30" spans="1:9" x14ac:dyDescent="0.25">
      <c r="A30">
        <v>28</v>
      </c>
      <c r="B30">
        <v>0.5</v>
      </c>
      <c r="C30">
        <v>0.6</v>
      </c>
      <c r="D30">
        <v>0.6</v>
      </c>
      <c r="E30">
        <v>0.2</v>
      </c>
      <c r="F30">
        <v>0.7</v>
      </c>
      <c r="G30">
        <v>0.7</v>
      </c>
      <c r="H30">
        <v>0.7</v>
      </c>
      <c r="I30">
        <v>1.3</v>
      </c>
    </row>
    <row r="31" spans="1:9" x14ac:dyDescent="0.25">
      <c r="A31">
        <v>29</v>
      </c>
      <c r="B31">
        <v>0.5</v>
      </c>
      <c r="C31">
        <v>0.5</v>
      </c>
      <c r="D31">
        <v>0.4</v>
      </c>
      <c r="E31">
        <v>0.4</v>
      </c>
      <c r="F31">
        <v>0.9</v>
      </c>
      <c r="G31">
        <v>0.9</v>
      </c>
      <c r="H31">
        <v>0.7</v>
      </c>
      <c r="I31">
        <v>0.9</v>
      </c>
    </row>
    <row r="32" spans="1:9" x14ac:dyDescent="0.25">
      <c r="A32">
        <v>30</v>
      </c>
      <c r="B32">
        <v>0.6</v>
      </c>
      <c r="C32">
        <v>0.5</v>
      </c>
      <c r="D32">
        <v>0.6</v>
      </c>
      <c r="E32">
        <v>0.2</v>
      </c>
      <c r="F32">
        <v>0.7</v>
      </c>
      <c r="G32">
        <v>0.6</v>
      </c>
      <c r="H32">
        <v>0.6</v>
      </c>
      <c r="I32">
        <v>1.2</v>
      </c>
    </row>
    <row r="33" spans="1:9" x14ac:dyDescent="0.25">
      <c r="A33">
        <v>31</v>
      </c>
      <c r="B33">
        <v>0.6</v>
      </c>
      <c r="C33">
        <v>0.5</v>
      </c>
      <c r="D33">
        <v>0.6</v>
      </c>
      <c r="E33">
        <v>0.4</v>
      </c>
      <c r="F33">
        <v>0.7</v>
      </c>
      <c r="G33">
        <v>0.5</v>
      </c>
      <c r="H33">
        <v>0.6</v>
      </c>
      <c r="I33">
        <v>1</v>
      </c>
    </row>
    <row r="34" spans="1:9" x14ac:dyDescent="0.25">
      <c r="A34">
        <v>32</v>
      </c>
      <c r="B34">
        <v>0.7</v>
      </c>
      <c r="C34">
        <v>0.5</v>
      </c>
      <c r="D34">
        <v>0.6</v>
      </c>
      <c r="E34">
        <v>0.4</v>
      </c>
      <c r="F34">
        <v>0.9</v>
      </c>
      <c r="G34">
        <v>0.7</v>
      </c>
      <c r="H34">
        <v>0.6</v>
      </c>
      <c r="I34">
        <v>0.9</v>
      </c>
    </row>
    <row r="35" spans="1:9" x14ac:dyDescent="0.25">
      <c r="A35">
        <v>33</v>
      </c>
      <c r="B35">
        <v>0.7</v>
      </c>
      <c r="C35">
        <v>0.4</v>
      </c>
      <c r="D35">
        <v>0.5</v>
      </c>
      <c r="E35">
        <v>0.4</v>
      </c>
      <c r="F35">
        <v>1</v>
      </c>
      <c r="G35">
        <v>0.7</v>
      </c>
      <c r="H35">
        <v>0.6</v>
      </c>
      <c r="I35">
        <v>0.5</v>
      </c>
    </row>
    <row r="36" spans="1:9" x14ac:dyDescent="0.25">
      <c r="A36">
        <v>34</v>
      </c>
      <c r="B36">
        <v>0.5</v>
      </c>
      <c r="C36">
        <v>0.1</v>
      </c>
      <c r="D36">
        <v>0.5</v>
      </c>
      <c r="E36">
        <v>0.4</v>
      </c>
      <c r="F36">
        <v>1</v>
      </c>
      <c r="G36">
        <v>0.9</v>
      </c>
      <c r="H36">
        <v>0.6</v>
      </c>
      <c r="I36">
        <v>0.9</v>
      </c>
    </row>
    <row r="37" spans="1:9" x14ac:dyDescent="0.25">
      <c r="A37">
        <v>35</v>
      </c>
      <c r="B37">
        <v>0.7</v>
      </c>
      <c r="C37">
        <v>0.6</v>
      </c>
      <c r="D37">
        <v>0.6</v>
      </c>
      <c r="E37">
        <v>0.4</v>
      </c>
      <c r="F37">
        <v>0.7</v>
      </c>
      <c r="G37">
        <v>0.6</v>
      </c>
      <c r="H37">
        <v>0.6</v>
      </c>
      <c r="I37">
        <v>0.7</v>
      </c>
    </row>
    <row r="38" spans="1:9" x14ac:dyDescent="0.25">
      <c r="A38">
        <v>36</v>
      </c>
      <c r="B38">
        <v>0.5</v>
      </c>
      <c r="C38">
        <v>0.5</v>
      </c>
      <c r="D38">
        <v>0.7</v>
      </c>
      <c r="E38">
        <v>0.2</v>
      </c>
      <c r="F38">
        <v>0.9</v>
      </c>
      <c r="G38">
        <v>0.7</v>
      </c>
      <c r="H38">
        <v>0.7</v>
      </c>
      <c r="I38">
        <v>0.5</v>
      </c>
    </row>
    <row r="39" spans="1:9" x14ac:dyDescent="0.25">
      <c r="A39">
        <v>37</v>
      </c>
      <c r="B39">
        <v>0.5</v>
      </c>
      <c r="C39">
        <v>0.4</v>
      </c>
      <c r="D39">
        <v>0.5</v>
      </c>
      <c r="E39">
        <v>0.5</v>
      </c>
      <c r="F39">
        <v>0.6</v>
      </c>
      <c r="G39">
        <v>0.5</v>
      </c>
      <c r="H39">
        <v>0.5</v>
      </c>
      <c r="I39">
        <v>1.3</v>
      </c>
    </row>
    <row r="40" spans="1:9" x14ac:dyDescent="0.25">
      <c r="A40">
        <v>38</v>
      </c>
      <c r="B40">
        <v>0.4</v>
      </c>
      <c r="C40">
        <v>0.2</v>
      </c>
      <c r="D40">
        <v>0.5</v>
      </c>
      <c r="E40">
        <v>0.4</v>
      </c>
      <c r="F40">
        <v>0.9</v>
      </c>
      <c r="G40">
        <v>0.7</v>
      </c>
      <c r="H40">
        <v>0.4</v>
      </c>
      <c r="I40">
        <v>1.1000000000000001</v>
      </c>
    </row>
    <row r="41" spans="1:9" x14ac:dyDescent="0.25">
      <c r="A41">
        <v>39</v>
      </c>
      <c r="B41">
        <v>0.7</v>
      </c>
      <c r="C41">
        <v>0.5</v>
      </c>
      <c r="D41">
        <v>0.4</v>
      </c>
      <c r="E41">
        <v>0.4</v>
      </c>
      <c r="F41">
        <v>1</v>
      </c>
      <c r="G41">
        <v>0.7</v>
      </c>
      <c r="H41">
        <v>0.7</v>
      </c>
      <c r="I41">
        <v>0.5</v>
      </c>
    </row>
    <row r="42" spans="1:9" x14ac:dyDescent="0.25">
      <c r="A42">
        <v>40</v>
      </c>
      <c r="B42">
        <v>0.6</v>
      </c>
      <c r="C42">
        <v>0.5</v>
      </c>
      <c r="D42">
        <v>0.5</v>
      </c>
      <c r="E42">
        <v>0.2</v>
      </c>
      <c r="F42">
        <v>0.7</v>
      </c>
      <c r="G42">
        <v>0.9</v>
      </c>
      <c r="H42">
        <v>0.7</v>
      </c>
      <c r="I42">
        <v>0.9</v>
      </c>
    </row>
    <row r="43" spans="1:9" x14ac:dyDescent="0.25">
      <c r="A43">
        <v>41</v>
      </c>
      <c r="B43">
        <v>0.6</v>
      </c>
      <c r="C43">
        <v>0.4</v>
      </c>
      <c r="D43">
        <v>0.4</v>
      </c>
      <c r="E43">
        <v>0.4</v>
      </c>
      <c r="F43">
        <v>0.7</v>
      </c>
      <c r="G43">
        <v>0.7</v>
      </c>
      <c r="H43">
        <v>0.6</v>
      </c>
      <c r="I43">
        <v>0.9</v>
      </c>
    </row>
    <row r="44" spans="1:9" x14ac:dyDescent="0.25">
      <c r="A44">
        <v>42</v>
      </c>
      <c r="B44">
        <v>0.5</v>
      </c>
      <c r="C44">
        <v>0.2</v>
      </c>
      <c r="D44">
        <v>0.5</v>
      </c>
      <c r="E44">
        <v>0.5</v>
      </c>
      <c r="F44">
        <v>0.7</v>
      </c>
      <c r="G44">
        <v>0.7</v>
      </c>
      <c r="H44">
        <v>0.5</v>
      </c>
      <c r="I44">
        <v>0.9</v>
      </c>
    </row>
    <row r="45" spans="1:9" x14ac:dyDescent="0.25">
      <c r="A45">
        <v>43</v>
      </c>
      <c r="B45">
        <v>0.7</v>
      </c>
      <c r="C45">
        <v>0.5</v>
      </c>
      <c r="D45">
        <v>0.5</v>
      </c>
      <c r="E45">
        <v>0.4</v>
      </c>
      <c r="F45">
        <v>0.5</v>
      </c>
      <c r="G45">
        <v>0.6</v>
      </c>
      <c r="H45">
        <v>0.6</v>
      </c>
      <c r="I45">
        <v>1.1000000000000001</v>
      </c>
    </row>
    <row r="46" spans="1:9" x14ac:dyDescent="0.25">
      <c r="A46">
        <v>44</v>
      </c>
      <c r="B46">
        <v>0.5</v>
      </c>
      <c r="C46">
        <v>0.4</v>
      </c>
      <c r="D46">
        <v>0.6</v>
      </c>
      <c r="E46">
        <v>0.2</v>
      </c>
      <c r="F46">
        <v>0.9</v>
      </c>
      <c r="G46">
        <v>0.9</v>
      </c>
      <c r="H46">
        <v>0.7</v>
      </c>
      <c r="I46">
        <v>0.9</v>
      </c>
    </row>
    <row r="47" spans="1:9" x14ac:dyDescent="0.25">
      <c r="A47">
        <v>45</v>
      </c>
      <c r="B47">
        <v>0.7</v>
      </c>
      <c r="C47">
        <v>0.2</v>
      </c>
      <c r="D47">
        <v>0.5</v>
      </c>
      <c r="E47">
        <v>0.5</v>
      </c>
      <c r="F47">
        <v>1</v>
      </c>
      <c r="G47">
        <v>0.7</v>
      </c>
      <c r="H47">
        <v>0.5</v>
      </c>
      <c r="I47">
        <v>0.9</v>
      </c>
    </row>
    <row r="48" spans="1:9" x14ac:dyDescent="0.25">
      <c r="A48">
        <v>46</v>
      </c>
      <c r="B48">
        <v>0.6</v>
      </c>
      <c r="C48">
        <v>0.5</v>
      </c>
      <c r="D48">
        <v>0.5</v>
      </c>
      <c r="E48">
        <v>0.2</v>
      </c>
      <c r="F48">
        <v>0.6</v>
      </c>
      <c r="G48">
        <v>0.7</v>
      </c>
      <c r="H48">
        <v>0.7</v>
      </c>
      <c r="I48">
        <v>0.9</v>
      </c>
    </row>
    <row r="49" spans="1:10" x14ac:dyDescent="0.25">
      <c r="A49">
        <v>47</v>
      </c>
      <c r="B49">
        <v>0.4</v>
      </c>
      <c r="C49">
        <v>0.4</v>
      </c>
      <c r="D49">
        <v>0.9</v>
      </c>
      <c r="E49">
        <v>0.5</v>
      </c>
      <c r="F49">
        <v>0.9</v>
      </c>
      <c r="G49">
        <v>0.6</v>
      </c>
      <c r="H49">
        <v>0.5</v>
      </c>
      <c r="I49">
        <v>0.9</v>
      </c>
    </row>
    <row r="50" spans="1:10" x14ac:dyDescent="0.25">
      <c r="A50">
        <v>48</v>
      </c>
      <c r="B50">
        <v>0.6</v>
      </c>
      <c r="C50">
        <v>0.5</v>
      </c>
      <c r="D50">
        <v>0.5</v>
      </c>
      <c r="E50">
        <v>0.4</v>
      </c>
      <c r="F50">
        <v>1</v>
      </c>
      <c r="G50">
        <v>0.5</v>
      </c>
      <c r="H50">
        <v>0.5</v>
      </c>
      <c r="I50">
        <v>1.2</v>
      </c>
    </row>
    <row r="51" spans="1:10" x14ac:dyDescent="0.25">
      <c r="A51">
        <v>49</v>
      </c>
      <c r="B51">
        <v>0.6</v>
      </c>
      <c r="C51">
        <v>0.5</v>
      </c>
      <c r="D51">
        <v>0.7</v>
      </c>
      <c r="E51">
        <v>0.2</v>
      </c>
      <c r="F51">
        <v>0.6</v>
      </c>
      <c r="G51">
        <v>0.6</v>
      </c>
      <c r="H51">
        <v>0.7</v>
      </c>
      <c r="I51">
        <v>1.1000000000000001</v>
      </c>
    </row>
    <row r="52" spans="1:10" x14ac:dyDescent="0.25">
      <c r="A52">
        <v>50</v>
      </c>
      <c r="B52">
        <v>0.5</v>
      </c>
      <c r="C52">
        <v>0.7</v>
      </c>
      <c r="D52">
        <v>0.6</v>
      </c>
      <c r="E52">
        <v>0.4</v>
      </c>
      <c r="F52">
        <v>1.1000000000000001</v>
      </c>
      <c r="G52">
        <v>0.6</v>
      </c>
      <c r="H52">
        <v>0.6</v>
      </c>
      <c r="I52">
        <v>0.6</v>
      </c>
    </row>
    <row r="53" spans="1:10" x14ac:dyDescent="0.25">
      <c r="A53" t="s">
        <v>19</v>
      </c>
      <c r="B53">
        <f>AVERAGE(B3:B52)</f>
        <v>0.56599999999999995</v>
      </c>
      <c r="C53">
        <f t="shared" ref="C53:I53" si="0">AVERAGE(C3:C52)</f>
        <v>0.42199999999999982</v>
      </c>
      <c r="D53">
        <f t="shared" si="0"/>
        <v>0.50800000000000001</v>
      </c>
      <c r="E53">
        <f t="shared" si="0"/>
        <v>0.37799999999999989</v>
      </c>
      <c r="F53">
        <f t="shared" si="0"/>
        <v>0.85799999999999998</v>
      </c>
      <c r="G53">
        <f t="shared" si="0"/>
        <v>0.67999999999999983</v>
      </c>
      <c r="H53">
        <f t="shared" si="0"/>
        <v>0.60199999999999998</v>
      </c>
      <c r="I53">
        <f t="shared" si="0"/>
        <v>0.92399999999999993</v>
      </c>
      <c r="J53">
        <f>AVERAGE(B53:I53)</f>
        <v>0.61724999999999985</v>
      </c>
    </row>
    <row r="54" spans="1:10" x14ac:dyDescent="0.25">
      <c r="A54" t="s">
        <v>20</v>
      </c>
      <c r="B54">
        <f>MEDIAN(B3:B52)</f>
        <v>0.6</v>
      </c>
      <c r="C54">
        <f t="shared" ref="C54:I54" si="1">MEDIAN(C3:C52)</f>
        <v>0.5</v>
      </c>
      <c r="D54">
        <f t="shared" si="1"/>
        <v>0.5</v>
      </c>
      <c r="E54">
        <f t="shared" si="1"/>
        <v>0.4</v>
      </c>
      <c r="F54">
        <f t="shared" si="1"/>
        <v>0.9</v>
      </c>
      <c r="G54">
        <f t="shared" si="1"/>
        <v>0.7</v>
      </c>
      <c r="H54">
        <f t="shared" si="1"/>
        <v>0.6</v>
      </c>
      <c r="I54">
        <f t="shared" si="1"/>
        <v>0.9</v>
      </c>
      <c r="J54">
        <f>MEDIAN(B54:I54)</f>
        <v>0.6</v>
      </c>
    </row>
    <row r="55" spans="1:10" x14ac:dyDescent="0.25">
      <c r="A55" t="s">
        <v>21</v>
      </c>
      <c r="B55">
        <f>_xlfn.VAR.P(B3:B52)</f>
        <v>1.744400000000005E-2</v>
      </c>
      <c r="C55">
        <f t="shared" ref="C55:I55" si="2">_xlfn.VAR.P(C3:C52)</f>
        <v>1.8916000000000169E-2</v>
      </c>
      <c r="D55">
        <f t="shared" si="2"/>
        <v>1.8336000000000057E-2</v>
      </c>
      <c r="E55">
        <f t="shared" si="2"/>
        <v>1.3316000000000145E-2</v>
      </c>
      <c r="F55">
        <f t="shared" si="2"/>
        <v>2.4435999999999784E-2</v>
      </c>
      <c r="G55">
        <f t="shared" si="2"/>
        <v>1.3599999999999819E-2</v>
      </c>
      <c r="H55">
        <f t="shared" si="2"/>
        <v>8.9959999999997316E-3</v>
      </c>
      <c r="I55">
        <f t="shared" si="2"/>
        <v>4.0224000000000523E-2</v>
      </c>
      <c r="J55">
        <f>_xlfn.VAR.P(B55:I55)</f>
        <v>8.0386281750003264E-5</v>
      </c>
    </row>
    <row r="56" spans="1:10" x14ac:dyDescent="0.25">
      <c r="A56" t="s">
        <v>22</v>
      </c>
      <c r="B56">
        <f>MIN(B3:B52)</f>
        <v>0.2</v>
      </c>
      <c r="C56">
        <f t="shared" ref="C56:I56" si="3">MIN(C3:C52)</f>
        <v>0.1</v>
      </c>
      <c r="D56">
        <f t="shared" si="3"/>
        <v>0.2</v>
      </c>
      <c r="E56">
        <f t="shared" si="3"/>
        <v>0.2</v>
      </c>
      <c r="F56">
        <f t="shared" si="3"/>
        <v>0.5</v>
      </c>
      <c r="G56">
        <f t="shared" si="3"/>
        <v>0.5</v>
      </c>
      <c r="H56">
        <f t="shared" si="3"/>
        <v>0.4</v>
      </c>
      <c r="I56">
        <f t="shared" si="3"/>
        <v>0.5</v>
      </c>
      <c r="J56">
        <f>MIN(B56:I56)</f>
        <v>0.1</v>
      </c>
    </row>
    <row r="57" spans="1:10" x14ac:dyDescent="0.25">
      <c r="A57" t="s">
        <v>23</v>
      </c>
      <c r="B57">
        <f>MAX(B3:B52)</f>
        <v>0.9</v>
      </c>
      <c r="C57">
        <f t="shared" ref="C57:I57" si="4">MAX(C3:C52)</f>
        <v>0.7</v>
      </c>
      <c r="D57">
        <f t="shared" si="4"/>
        <v>0.9</v>
      </c>
      <c r="E57">
        <f t="shared" si="4"/>
        <v>0.6</v>
      </c>
      <c r="F57">
        <f t="shared" si="4"/>
        <v>1.1000000000000001</v>
      </c>
      <c r="G57">
        <f t="shared" si="4"/>
        <v>0.9</v>
      </c>
      <c r="H57">
        <f t="shared" si="4"/>
        <v>0.9</v>
      </c>
      <c r="I57">
        <f t="shared" si="4"/>
        <v>1.3</v>
      </c>
      <c r="J57">
        <f>MAX(B57:I57)</f>
        <v>1.3</v>
      </c>
    </row>
    <row r="58" spans="1:10" x14ac:dyDescent="0.25">
      <c r="A58" t="s">
        <v>4</v>
      </c>
      <c r="B58">
        <f>_xlfn.STDEV.P(B3:B52)</f>
        <v>0.13207573584879265</v>
      </c>
      <c r="C58">
        <f t="shared" ref="C58:I58" si="5">_xlfn.STDEV.P(C3:C52)</f>
        <v>0.13753544997563416</v>
      </c>
      <c r="D58">
        <f t="shared" si="5"/>
        <v>0.13541048703848627</v>
      </c>
      <c r="E58">
        <f t="shared" si="5"/>
        <v>0.11539497389401389</v>
      </c>
      <c r="F58">
        <f t="shared" si="5"/>
        <v>0.15632018423735236</v>
      </c>
      <c r="G58">
        <f t="shared" si="5"/>
        <v>0.11661903789690524</v>
      </c>
      <c r="H58">
        <f t="shared" si="5"/>
        <v>9.4847245611033595E-2</v>
      </c>
      <c r="I58">
        <f t="shared" si="5"/>
        <v>0.2005592181875481</v>
      </c>
      <c r="J58">
        <f>_xlfn.STDEV.P(B58:I58)</f>
        <v>2.9775352358311049E-2</v>
      </c>
    </row>
  </sheetData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133</v>
      </c>
      <c r="D2">
        <v>253</v>
      </c>
      <c r="E2">
        <v>167</v>
      </c>
      <c r="F2">
        <v>79</v>
      </c>
      <c r="G2">
        <v>302</v>
      </c>
      <c r="H2">
        <v>276</v>
      </c>
      <c r="I2">
        <v>106</v>
      </c>
    </row>
    <row r="3" spans="1:9" x14ac:dyDescent="0.25">
      <c r="A3">
        <v>1</v>
      </c>
      <c r="B3">
        <v>21.7</v>
      </c>
      <c r="C3">
        <v>18.8</v>
      </c>
      <c r="D3">
        <v>20.100000000000001</v>
      </c>
      <c r="E3">
        <v>19</v>
      </c>
      <c r="F3">
        <v>20.100000000000001</v>
      </c>
      <c r="G3">
        <v>20.3</v>
      </c>
      <c r="H3">
        <v>20.399999999999999</v>
      </c>
      <c r="I3">
        <v>18.399999999999999</v>
      </c>
    </row>
    <row r="4" spans="1:9" x14ac:dyDescent="0.25">
      <c r="A4">
        <v>2</v>
      </c>
      <c r="B4">
        <v>21.6</v>
      </c>
      <c r="C4">
        <v>18.8</v>
      </c>
      <c r="D4">
        <v>20.399999999999999</v>
      </c>
      <c r="E4">
        <v>19</v>
      </c>
      <c r="F4">
        <v>20.399999999999999</v>
      </c>
      <c r="G4">
        <v>20.3</v>
      </c>
      <c r="H4">
        <v>20.6</v>
      </c>
      <c r="I4">
        <v>18.7</v>
      </c>
    </row>
    <row r="5" spans="1:9" x14ac:dyDescent="0.25">
      <c r="A5">
        <v>3</v>
      </c>
      <c r="B5">
        <v>21.6</v>
      </c>
      <c r="C5">
        <v>18.899999999999999</v>
      </c>
      <c r="D5">
        <v>20.399999999999999</v>
      </c>
      <c r="E5">
        <v>19</v>
      </c>
      <c r="F5">
        <v>20</v>
      </c>
      <c r="G5">
        <v>20.3</v>
      </c>
      <c r="H5">
        <v>20.6</v>
      </c>
      <c r="I5">
        <v>18.600000000000001</v>
      </c>
    </row>
    <row r="6" spans="1:9" x14ac:dyDescent="0.25">
      <c r="A6">
        <v>4</v>
      </c>
      <c r="B6">
        <v>21.7</v>
      </c>
      <c r="C6">
        <v>18.899999999999999</v>
      </c>
      <c r="D6">
        <v>20.399999999999999</v>
      </c>
      <c r="E6">
        <v>19</v>
      </c>
      <c r="F6">
        <v>20.100000000000001</v>
      </c>
      <c r="G6">
        <v>20.3</v>
      </c>
      <c r="H6">
        <v>20.6</v>
      </c>
      <c r="I6">
        <v>18.600000000000001</v>
      </c>
    </row>
    <row r="7" spans="1:9" x14ac:dyDescent="0.25">
      <c r="A7">
        <v>5</v>
      </c>
      <c r="B7">
        <v>21.6</v>
      </c>
      <c r="C7">
        <v>19</v>
      </c>
      <c r="D7">
        <v>20.3</v>
      </c>
      <c r="E7">
        <v>19</v>
      </c>
      <c r="F7">
        <v>20.3</v>
      </c>
      <c r="G7">
        <v>20.3</v>
      </c>
      <c r="H7">
        <v>20.6</v>
      </c>
      <c r="I7">
        <v>18.399999999999999</v>
      </c>
    </row>
    <row r="8" spans="1:9" x14ac:dyDescent="0.25">
      <c r="A8">
        <v>6</v>
      </c>
      <c r="B8">
        <v>21.6</v>
      </c>
      <c r="C8">
        <v>19</v>
      </c>
      <c r="D8">
        <v>20.3</v>
      </c>
      <c r="E8">
        <v>19.2</v>
      </c>
      <c r="F8">
        <v>20.399999999999999</v>
      </c>
      <c r="G8">
        <v>20.3</v>
      </c>
      <c r="H8">
        <v>20.6</v>
      </c>
      <c r="I8">
        <v>18.600000000000001</v>
      </c>
    </row>
    <row r="9" spans="1:9" x14ac:dyDescent="0.25">
      <c r="A9">
        <v>7</v>
      </c>
      <c r="B9">
        <v>21.4</v>
      </c>
      <c r="C9">
        <v>18.899999999999999</v>
      </c>
      <c r="D9">
        <v>20.399999999999999</v>
      </c>
      <c r="E9">
        <v>19</v>
      </c>
      <c r="F9">
        <v>20.3</v>
      </c>
      <c r="G9">
        <v>20.3</v>
      </c>
      <c r="H9">
        <v>20.5</v>
      </c>
      <c r="I9">
        <v>18.600000000000001</v>
      </c>
    </row>
    <row r="10" spans="1:9" x14ac:dyDescent="0.25">
      <c r="A10">
        <v>8</v>
      </c>
      <c r="B10">
        <v>21.4</v>
      </c>
      <c r="C10">
        <v>18.8</v>
      </c>
      <c r="D10">
        <v>20.6</v>
      </c>
      <c r="E10">
        <v>19.2</v>
      </c>
      <c r="F10">
        <v>20.100000000000001</v>
      </c>
      <c r="G10">
        <v>20.3</v>
      </c>
      <c r="H10">
        <v>20.5</v>
      </c>
      <c r="I10">
        <v>18.399999999999999</v>
      </c>
    </row>
    <row r="11" spans="1:9" x14ac:dyDescent="0.25">
      <c r="A11">
        <v>9</v>
      </c>
      <c r="B11">
        <v>21.5</v>
      </c>
      <c r="C11">
        <v>19</v>
      </c>
      <c r="D11">
        <v>20.3</v>
      </c>
      <c r="E11">
        <v>19</v>
      </c>
      <c r="F11">
        <v>20.399999999999999</v>
      </c>
      <c r="G11">
        <v>20.100000000000001</v>
      </c>
      <c r="H11">
        <v>20.5</v>
      </c>
      <c r="I11">
        <v>18.399999999999999</v>
      </c>
    </row>
    <row r="12" spans="1:9" x14ac:dyDescent="0.25">
      <c r="A12">
        <v>10</v>
      </c>
      <c r="B12">
        <v>21.7</v>
      </c>
      <c r="C12">
        <v>18.899999999999999</v>
      </c>
      <c r="D12">
        <v>20.399999999999999</v>
      </c>
      <c r="E12">
        <v>18.8</v>
      </c>
      <c r="F12">
        <v>20</v>
      </c>
      <c r="G12">
        <v>20.3</v>
      </c>
      <c r="H12">
        <v>20.8</v>
      </c>
      <c r="I12">
        <v>18.7</v>
      </c>
    </row>
    <row r="13" spans="1:9" x14ac:dyDescent="0.25">
      <c r="A13">
        <v>11</v>
      </c>
      <c r="B13">
        <v>21.5</v>
      </c>
      <c r="C13">
        <v>18.7</v>
      </c>
      <c r="D13">
        <v>20.5</v>
      </c>
      <c r="E13">
        <v>19.2</v>
      </c>
      <c r="F13">
        <v>20.100000000000001</v>
      </c>
      <c r="G13">
        <v>20.3</v>
      </c>
      <c r="H13">
        <v>20.6</v>
      </c>
      <c r="I13">
        <v>18.399999999999999</v>
      </c>
    </row>
    <row r="14" spans="1:9" x14ac:dyDescent="0.25">
      <c r="A14">
        <v>12</v>
      </c>
      <c r="B14">
        <v>21.6</v>
      </c>
      <c r="C14">
        <v>18.8</v>
      </c>
      <c r="D14">
        <v>20.3</v>
      </c>
      <c r="E14">
        <v>19</v>
      </c>
      <c r="F14">
        <v>20.100000000000001</v>
      </c>
      <c r="G14">
        <v>20.3</v>
      </c>
      <c r="H14">
        <v>20.6</v>
      </c>
      <c r="I14">
        <v>18.8</v>
      </c>
    </row>
    <row r="15" spans="1:9" x14ac:dyDescent="0.25">
      <c r="A15">
        <v>13</v>
      </c>
      <c r="B15">
        <v>21.6</v>
      </c>
      <c r="C15">
        <v>18.7</v>
      </c>
      <c r="D15">
        <v>20.100000000000001</v>
      </c>
      <c r="E15">
        <v>19</v>
      </c>
      <c r="F15">
        <v>20.3</v>
      </c>
      <c r="G15">
        <v>20.3</v>
      </c>
      <c r="H15">
        <v>20.8</v>
      </c>
      <c r="I15">
        <v>18.600000000000001</v>
      </c>
    </row>
    <row r="16" spans="1:9" x14ac:dyDescent="0.25">
      <c r="A16">
        <v>14</v>
      </c>
      <c r="B16">
        <v>21.7</v>
      </c>
      <c r="C16">
        <v>18.8</v>
      </c>
      <c r="D16">
        <v>20.3</v>
      </c>
      <c r="E16">
        <v>18.8</v>
      </c>
      <c r="F16">
        <v>20</v>
      </c>
      <c r="G16">
        <v>20.3</v>
      </c>
      <c r="H16">
        <v>20.6</v>
      </c>
      <c r="I16">
        <v>18.8</v>
      </c>
    </row>
    <row r="17" spans="1:9" x14ac:dyDescent="0.25">
      <c r="A17">
        <v>15</v>
      </c>
      <c r="B17">
        <v>21.6</v>
      </c>
      <c r="C17">
        <v>18.8</v>
      </c>
      <c r="D17">
        <v>20.399999999999999</v>
      </c>
      <c r="E17">
        <v>19</v>
      </c>
      <c r="F17">
        <v>20</v>
      </c>
      <c r="G17">
        <v>20.100000000000001</v>
      </c>
      <c r="H17">
        <v>20.6</v>
      </c>
      <c r="I17">
        <v>19.2</v>
      </c>
    </row>
    <row r="18" spans="1:9" x14ac:dyDescent="0.25">
      <c r="A18">
        <v>16</v>
      </c>
      <c r="B18">
        <v>21.7</v>
      </c>
      <c r="C18">
        <v>18.7</v>
      </c>
      <c r="D18">
        <v>20.100000000000001</v>
      </c>
      <c r="E18">
        <v>19</v>
      </c>
      <c r="F18">
        <v>20.5</v>
      </c>
      <c r="G18">
        <v>20.3</v>
      </c>
      <c r="H18">
        <v>20.8</v>
      </c>
      <c r="I18">
        <v>18.7</v>
      </c>
    </row>
    <row r="19" spans="1:9" x14ac:dyDescent="0.25">
      <c r="A19">
        <v>17</v>
      </c>
      <c r="B19">
        <v>21.9</v>
      </c>
      <c r="C19">
        <v>18.7</v>
      </c>
      <c r="D19">
        <v>20</v>
      </c>
      <c r="E19">
        <v>18.899999999999999</v>
      </c>
      <c r="F19">
        <v>20.100000000000001</v>
      </c>
      <c r="G19">
        <v>20.399999999999999</v>
      </c>
      <c r="H19">
        <v>20.8</v>
      </c>
      <c r="I19">
        <v>18.8</v>
      </c>
    </row>
    <row r="20" spans="1:9" x14ac:dyDescent="0.25">
      <c r="A20">
        <v>18</v>
      </c>
      <c r="B20">
        <v>21.7</v>
      </c>
      <c r="C20">
        <v>18.8</v>
      </c>
      <c r="D20">
        <v>20.3</v>
      </c>
      <c r="E20">
        <v>19</v>
      </c>
      <c r="F20">
        <v>20</v>
      </c>
      <c r="G20">
        <v>20.100000000000001</v>
      </c>
      <c r="H20">
        <v>20.5</v>
      </c>
      <c r="I20">
        <v>18.8</v>
      </c>
    </row>
    <row r="21" spans="1:9" x14ac:dyDescent="0.25">
      <c r="A21">
        <v>19</v>
      </c>
      <c r="B21">
        <v>21.6</v>
      </c>
      <c r="C21">
        <v>19</v>
      </c>
      <c r="D21">
        <v>20.5</v>
      </c>
      <c r="E21">
        <v>19</v>
      </c>
      <c r="F21">
        <v>20</v>
      </c>
      <c r="G21">
        <v>20.100000000000001</v>
      </c>
      <c r="H21">
        <v>20.8</v>
      </c>
      <c r="I21">
        <v>18.7</v>
      </c>
    </row>
    <row r="22" spans="1:9" x14ac:dyDescent="0.25">
      <c r="A22">
        <v>20</v>
      </c>
      <c r="B22">
        <v>21.5</v>
      </c>
      <c r="C22">
        <v>18.8</v>
      </c>
      <c r="D22">
        <v>20.399999999999999</v>
      </c>
      <c r="E22">
        <v>19.2</v>
      </c>
      <c r="F22">
        <v>20</v>
      </c>
      <c r="G22">
        <v>20</v>
      </c>
      <c r="H22">
        <v>20.5</v>
      </c>
      <c r="I22">
        <v>18.7</v>
      </c>
    </row>
    <row r="23" spans="1:9" x14ac:dyDescent="0.25">
      <c r="A23">
        <v>21</v>
      </c>
      <c r="B23">
        <v>21.7</v>
      </c>
      <c r="C23">
        <v>18.899999999999999</v>
      </c>
      <c r="D23">
        <v>20.399999999999999</v>
      </c>
      <c r="E23">
        <v>18.899999999999999</v>
      </c>
      <c r="F23">
        <v>19.8</v>
      </c>
      <c r="G23">
        <v>20.3</v>
      </c>
      <c r="H23">
        <v>20.6</v>
      </c>
      <c r="I23">
        <v>18.8</v>
      </c>
    </row>
    <row r="24" spans="1:9" x14ac:dyDescent="0.25">
      <c r="A24">
        <v>22</v>
      </c>
      <c r="B24">
        <v>21.6</v>
      </c>
      <c r="C24">
        <v>18.899999999999999</v>
      </c>
      <c r="D24">
        <v>20.3</v>
      </c>
      <c r="E24">
        <v>19</v>
      </c>
      <c r="F24">
        <v>20.3</v>
      </c>
      <c r="G24">
        <v>20.100000000000001</v>
      </c>
      <c r="H24">
        <v>20.6</v>
      </c>
      <c r="I24">
        <v>18.3</v>
      </c>
    </row>
    <row r="25" spans="1:9" x14ac:dyDescent="0.25">
      <c r="A25">
        <v>23</v>
      </c>
      <c r="B25">
        <v>21.7</v>
      </c>
      <c r="C25">
        <v>18.899999999999999</v>
      </c>
      <c r="D25">
        <v>20.3</v>
      </c>
      <c r="E25">
        <v>18.899999999999999</v>
      </c>
      <c r="F25">
        <v>20.100000000000001</v>
      </c>
      <c r="G25">
        <v>20.399999999999999</v>
      </c>
      <c r="H25">
        <v>20.8</v>
      </c>
      <c r="I25">
        <v>18.899999999999999</v>
      </c>
    </row>
    <row r="26" spans="1:9" x14ac:dyDescent="0.25">
      <c r="A26">
        <v>24</v>
      </c>
      <c r="B26">
        <v>21.5</v>
      </c>
      <c r="C26">
        <v>18.899999999999999</v>
      </c>
      <c r="D26">
        <v>20.5</v>
      </c>
      <c r="E26">
        <v>19.2</v>
      </c>
      <c r="F26">
        <v>20.3</v>
      </c>
      <c r="G26">
        <v>20</v>
      </c>
      <c r="H26">
        <v>20.6</v>
      </c>
      <c r="I26">
        <v>18.600000000000001</v>
      </c>
    </row>
    <row r="27" spans="1:9" x14ac:dyDescent="0.25">
      <c r="A27">
        <v>25</v>
      </c>
      <c r="B27">
        <v>21.6</v>
      </c>
      <c r="C27">
        <v>18.8</v>
      </c>
      <c r="D27">
        <v>20.3</v>
      </c>
      <c r="E27">
        <v>19</v>
      </c>
      <c r="F27">
        <v>20</v>
      </c>
      <c r="G27">
        <v>20.100000000000001</v>
      </c>
      <c r="H27">
        <v>20.6</v>
      </c>
      <c r="I27">
        <v>18.399999999999999</v>
      </c>
    </row>
    <row r="28" spans="1:9" x14ac:dyDescent="0.25">
      <c r="A28">
        <v>26</v>
      </c>
      <c r="B28">
        <v>21.7</v>
      </c>
      <c r="C28">
        <v>18.7</v>
      </c>
      <c r="D28">
        <v>20.100000000000001</v>
      </c>
      <c r="E28">
        <v>19.2</v>
      </c>
      <c r="F28">
        <v>20</v>
      </c>
      <c r="G28">
        <v>20.3</v>
      </c>
      <c r="H28">
        <v>20.6</v>
      </c>
      <c r="I28">
        <v>18.600000000000001</v>
      </c>
    </row>
    <row r="29" spans="1:9" x14ac:dyDescent="0.25">
      <c r="A29">
        <v>27</v>
      </c>
      <c r="B29">
        <v>21.7</v>
      </c>
      <c r="C29">
        <v>18.7</v>
      </c>
      <c r="D29">
        <v>20.3</v>
      </c>
      <c r="E29">
        <v>19</v>
      </c>
      <c r="F29">
        <v>20</v>
      </c>
      <c r="G29">
        <v>20.399999999999999</v>
      </c>
      <c r="H29">
        <v>20.8</v>
      </c>
      <c r="I29">
        <v>18.600000000000001</v>
      </c>
    </row>
    <row r="30" spans="1:9" x14ac:dyDescent="0.25">
      <c r="A30">
        <v>28</v>
      </c>
      <c r="B30">
        <v>21.7</v>
      </c>
      <c r="C30">
        <v>19</v>
      </c>
      <c r="D30">
        <v>20.399999999999999</v>
      </c>
      <c r="E30">
        <v>18.899999999999999</v>
      </c>
      <c r="F30">
        <v>20.100000000000001</v>
      </c>
      <c r="G30">
        <v>20.399999999999999</v>
      </c>
      <c r="H30">
        <v>20.8</v>
      </c>
      <c r="I30">
        <v>18.399999999999999</v>
      </c>
    </row>
    <row r="31" spans="1:9" x14ac:dyDescent="0.25">
      <c r="A31">
        <v>29</v>
      </c>
      <c r="B31">
        <v>21.6</v>
      </c>
      <c r="C31">
        <v>18.899999999999999</v>
      </c>
      <c r="D31">
        <v>20.399999999999999</v>
      </c>
      <c r="E31">
        <v>18.899999999999999</v>
      </c>
      <c r="F31">
        <v>20</v>
      </c>
      <c r="G31">
        <v>20.3</v>
      </c>
      <c r="H31">
        <v>20.8</v>
      </c>
      <c r="I31">
        <v>18.7</v>
      </c>
    </row>
    <row r="32" spans="1:9" x14ac:dyDescent="0.25">
      <c r="A32">
        <v>30</v>
      </c>
      <c r="B32">
        <v>21.6</v>
      </c>
      <c r="C32">
        <v>18.8</v>
      </c>
      <c r="D32">
        <v>20.100000000000001</v>
      </c>
      <c r="E32">
        <v>19</v>
      </c>
      <c r="F32">
        <v>20</v>
      </c>
      <c r="G32">
        <v>20.100000000000001</v>
      </c>
      <c r="H32">
        <v>20.5</v>
      </c>
      <c r="I32">
        <v>18.7</v>
      </c>
    </row>
    <row r="33" spans="1:9" x14ac:dyDescent="0.25">
      <c r="A33">
        <v>31</v>
      </c>
      <c r="B33">
        <v>21.9</v>
      </c>
      <c r="C33">
        <v>19.2</v>
      </c>
      <c r="D33">
        <v>20.3</v>
      </c>
      <c r="E33">
        <v>19.2</v>
      </c>
      <c r="F33">
        <v>20.100000000000001</v>
      </c>
      <c r="G33">
        <v>20.100000000000001</v>
      </c>
      <c r="H33">
        <v>20.6</v>
      </c>
      <c r="I33">
        <v>18.399999999999999</v>
      </c>
    </row>
    <row r="34" spans="1:9" x14ac:dyDescent="0.25">
      <c r="A34">
        <v>32</v>
      </c>
      <c r="B34">
        <v>21.7</v>
      </c>
      <c r="C34">
        <v>18.7</v>
      </c>
      <c r="D34">
        <v>20.100000000000001</v>
      </c>
      <c r="E34">
        <v>19</v>
      </c>
      <c r="F34">
        <v>20.399999999999999</v>
      </c>
      <c r="G34">
        <v>20.399999999999999</v>
      </c>
      <c r="H34">
        <v>20.6</v>
      </c>
      <c r="I34">
        <v>18.399999999999999</v>
      </c>
    </row>
    <row r="35" spans="1:9" x14ac:dyDescent="0.25">
      <c r="A35">
        <v>33</v>
      </c>
      <c r="B35">
        <v>21.7</v>
      </c>
      <c r="C35">
        <v>18.8</v>
      </c>
      <c r="D35">
        <v>20.399999999999999</v>
      </c>
      <c r="E35">
        <v>19.2</v>
      </c>
      <c r="F35">
        <v>20.3</v>
      </c>
      <c r="G35">
        <v>20.3</v>
      </c>
      <c r="H35">
        <v>20.5</v>
      </c>
      <c r="I35">
        <v>18.3</v>
      </c>
    </row>
    <row r="36" spans="1:9" x14ac:dyDescent="0.25">
      <c r="A36">
        <v>34</v>
      </c>
      <c r="B36">
        <v>21.5</v>
      </c>
      <c r="C36">
        <v>18.8</v>
      </c>
      <c r="D36">
        <v>20.3</v>
      </c>
      <c r="E36">
        <v>18.899999999999999</v>
      </c>
      <c r="F36">
        <v>20.100000000000001</v>
      </c>
      <c r="G36">
        <v>20.399999999999999</v>
      </c>
      <c r="H36">
        <v>20.8</v>
      </c>
      <c r="I36">
        <v>18.7</v>
      </c>
    </row>
    <row r="37" spans="1:9" x14ac:dyDescent="0.25">
      <c r="A37">
        <v>35</v>
      </c>
      <c r="B37">
        <v>21.7</v>
      </c>
      <c r="C37">
        <v>18.899999999999999</v>
      </c>
      <c r="D37">
        <v>20.399999999999999</v>
      </c>
      <c r="E37">
        <v>19</v>
      </c>
      <c r="F37">
        <v>20.100000000000001</v>
      </c>
      <c r="G37">
        <v>20.100000000000001</v>
      </c>
      <c r="H37">
        <v>20.9</v>
      </c>
      <c r="I37">
        <v>18.600000000000001</v>
      </c>
    </row>
    <row r="38" spans="1:9" x14ac:dyDescent="0.25">
      <c r="A38">
        <v>36</v>
      </c>
      <c r="B38">
        <v>21.9</v>
      </c>
      <c r="C38">
        <v>19</v>
      </c>
      <c r="D38">
        <v>20.3</v>
      </c>
      <c r="E38">
        <v>18.899999999999999</v>
      </c>
      <c r="F38">
        <v>20.100000000000001</v>
      </c>
      <c r="G38">
        <v>20.3</v>
      </c>
      <c r="H38">
        <v>20.8</v>
      </c>
      <c r="I38">
        <v>18.7</v>
      </c>
    </row>
    <row r="39" spans="1:9" x14ac:dyDescent="0.25">
      <c r="A39">
        <v>37</v>
      </c>
      <c r="B39">
        <v>21.6</v>
      </c>
      <c r="C39">
        <v>18.600000000000001</v>
      </c>
      <c r="D39">
        <v>20.399999999999999</v>
      </c>
      <c r="E39">
        <v>19</v>
      </c>
      <c r="F39">
        <v>20.100000000000001</v>
      </c>
      <c r="G39">
        <v>20.399999999999999</v>
      </c>
      <c r="H39">
        <v>20.6</v>
      </c>
      <c r="I39">
        <v>18.600000000000001</v>
      </c>
    </row>
    <row r="40" spans="1:9" x14ac:dyDescent="0.25">
      <c r="A40">
        <v>38</v>
      </c>
      <c r="B40">
        <v>21.9</v>
      </c>
      <c r="C40">
        <v>18.8</v>
      </c>
      <c r="D40">
        <v>20.399999999999999</v>
      </c>
      <c r="E40">
        <v>18.899999999999999</v>
      </c>
      <c r="F40">
        <v>19.8</v>
      </c>
      <c r="G40">
        <v>20.399999999999999</v>
      </c>
      <c r="H40">
        <v>20.6</v>
      </c>
      <c r="I40">
        <v>18.8</v>
      </c>
    </row>
    <row r="41" spans="1:9" x14ac:dyDescent="0.25">
      <c r="A41">
        <v>39</v>
      </c>
      <c r="B41">
        <v>21.9</v>
      </c>
      <c r="C41">
        <v>18.8</v>
      </c>
      <c r="D41">
        <v>20.399999999999999</v>
      </c>
      <c r="E41">
        <v>19</v>
      </c>
      <c r="F41">
        <v>20</v>
      </c>
      <c r="G41">
        <v>20.100000000000001</v>
      </c>
      <c r="H41">
        <v>20.8</v>
      </c>
      <c r="I41">
        <v>18.7</v>
      </c>
    </row>
    <row r="42" spans="1:9" x14ac:dyDescent="0.25">
      <c r="A42">
        <v>40</v>
      </c>
      <c r="B42">
        <v>21.6</v>
      </c>
      <c r="C42">
        <v>18.7</v>
      </c>
      <c r="D42">
        <v>20.100000000000001</v>
      </c>
      <c r="E42">
        <v>19</v>
      </c>
      <c r="F42">
        <v>20.3</v>
      </c>
      <c r="G42">
        <v>20.399999999999999</v>
      </c>
      <c r="H42">
        <v>20.6</v>
      </c>
      <c r="I42">
        <v>18.600000000000001</v>
      </c>
    </row>
    <row r="43" spans="1:9" x14ac:dyDescent="0.25">
      <c r="A43">
        <v>41</v>
      </c>
      <c r="B43">
        <v>21.7</v>
      </c>
      <c r="C43">
        <v>18.8</v>
      </c>
      <c r="D43">
        <v>20.399999999999999</v>
      </c>
      <c r="E43">
        <v>18.8</v>
      </c>
      <c r="F43">
        <v>20.100000000000001</v>
      </c>
      <c r="G43">
        <v>20.100000000000001</v>
      </c>
      <c r="H43">
        <v>20.6</v>
      </c>
      <c r="I43">
        <v>18.8</v>
      </c>
    </row>
    <row r="44" spans="1:9" x14ac:dyDescent="0.25">
      <c r="A44">
        <v>42</v>
      </c>
      <c r="B44">
        <v>21.7</v>
      </c>
      <c r="C44">
        <v>18.7</v>
      </c>
      <c r="D44">
        <v>20.3</v>
      </c>
      <c r="E44">
        <v>19</v>
      </c>
      <c r="F44">
        <v>20.100000000000001</v>
      </c>
      <c r="G44">
        <v>20.100000000000001</v>
      </c>
      <c r="H44">
        <v>20.5</v>
      </c>
      <c r="I44">
        <v>18.8</v>
      </c>
    </row>
    <row r="45" spans="1:9" x14ac:dyDescent="0.25">
      <c r="A45">
        <v>43</v>
      </c>
      <c r="B45">
        <v>21.9</v>
      </c>
      <c r="C45">
        <v>18.899999999999999</v>
      </c>
      <c r="D45">
        <v>20.100000000000001</v>
      </c>
      <c r="E45">
        <v>18.8</v>
      </c>
      <c r="F45">
        <v>20.3</v>
      </c>
      <c r="G45">
        <v>20.3</v>
      </c>
      <c r="H45">
        <v>20.6</v>
      </c>
      <c r="I45">
        <v>18.600000000000001</v>
      </c>
    </row>
    <row r="46" spans="1:9" x14ac:dyDescent="0.25">
      <c r="A46">
        <v>44</v>
      </c>
      <c r="B46">
        <v>21.9</v>
      </c>
      <c r="C46">
        <v>19</v>
      </c>
      <c r="D46">
        <v>20</v>
      </c>
      <c r="E46">
        <v>18.8</v>
      </c>
      <c r="F46">
        <v>20.3</v>
      </c>
      <c r="G46">
        <v>20.3</v>
      </c>
      <c r="H46">
        <v>20.8</v>
      </c>
      <c r="I46">
        <v>18.7</v>
      </c>
    </row>
    <row r="47" spans="1:9" x14ac:dyDescent="0.25">
      <c r="A47">
        <v>45</v>
      </c>
      <c r="B47">
        <v>22</v>
      </c>
      <c r="C47">
        <v>18.7</v>
      </c>
      <c r="D47">
        <v>20</v>
      </c>
      <c r="E47">
        <v>18.8</v>
      </c>
      <c r="F47">
        <v>20</v>
      </c>
      <c r="G47">
        <v>20.399999999999999</v>
      </c>
      <c r="H47">
        <v>20.6</v>
      </c>
      <c r="I47">
        <v>18.899999999999999</v>
      </c>
    </row>
    <row r="48" spans="1:9" x14ac:dyDescent="0.25">
      <c r="A48">
        <v>46</v>
      </c>
      <c r="B48">
        <v>21.7</v>
      </c>
      <c r="C48">
        <v>18.7</v>
      </c>
      <c r="D48">
        <v>20.399999999999999</v>
      </c>
      <c r="E48">
        <v>19</v>
      </c>
      <c r="F48">
        <v>20.3</v>
      </c>
      <c r="G48">
        <v>20.399999999999999</v>
      </c>
      <c r="H48">
        <v>20.8</v>
      </c>
      <c r="I48">
        <v>18.3</v>
      </c>
    </row>
    <row r="49" spans="1:10" x14ac:dyDescent="0.25">
      <c r="A49">
        <v>47</v>
      </c>
      <c r="B49">
        <v>21.6</v>
      </c>
      <c r="C49">
        <v>18.8</v>
      </c>
      <c r="D49">
        <v>20.399999999999999</v>
      </c>
      <c r="E49">
        <v>19</v>
      </c>
      <c r="F49">
        <v>20.3</v>
      </c>
      <c r="G49">
        <v>20.3</v>
      </c>
      <c r="H49">
        <v>20.5</v>
      </c>
      <c r="I49">
        <v>18.7</v>
      </c>
    </row>
    <row r="50" spans="1:10" x14ac:dyDescent="0.25">
      <c r="A50">
        <v>48</v>
      </c>
      <c r="B50">
        <v>21.4</v>
      </c>
      <c r="C50">
        <v>18.8</v>
      </c>
      <c r="D50">
        <v>20.399999999999999</v>
      </c>
      <c r="E50">
        <v>19</v>
      </c>
      <c r="F50">
        <v>20.100000000000001</v>
      </c>
      <c r="G50">
        <v>20.3</v>
      </c>
      <c r="H50">
        <v>20.399999999999999</v>
      </c>
      <c r="I50">
        <v>18.7</v>
      </c>
    </row>
    <row r="51" spans="1:10" x14ac:dyDescent="0.25">
      <c r="A51">
        <v>49</v>
      </c>
      <c r="B51">
        <v>22</v>
      </c>
      <c r="C51">
        <v>18.899999999999999</v>
      </c>
      <c r="D51">
        <v>20.3</v>
      </c>
      <c r="E51">
        <v>18.899999999999999</v>
      </c>
      <c r="F51">
        <v>20.100000000000001</v>
      </c>
      <c r="G51">
        <v>20.399999999999999</v>
      </c>
      <c r="H51">
        <v>20.8</v>
      </c>
      <c r="I51">
        <v>18.3</v>
      </c>
    </row>
    <row r="52" spans="1:10" x14ac:dyDescent="0.25">
      <c r="A52">
        <v>50</v>
      </c>
      <c r="B52">
        <v>21.6</v>
      </c>
      <c r="C52">
        <v>18.600000000000001</v>
      </c>
      <c r="D52">
        <v>20.100000000000001</v>
      </c>
      <c r="E52">
        <v>19.2</v>
      </c>
      <c r="F52">
        <v>20.100000000000001</v>
      </c>
      <c r="G52">
        <v>20.399999999999999</v>
      </c>
      <c r="H52">
        <v>20.6</v>
      </c>
      <c r="I52">
        <v>18.600000000000001</v>
      </c>
    </row>
    <row r="53" spans="1:10" x14ac:dyDescent="0.25">
      <c r="A53" t="s">
        <v>19</v>
      </c>
      <c r="B53">
        <f>AVERAGE(B3:B52)</f>
        <v>21.670000000000009</v>
      </c>
      <c r="C53">
        <f t="shared" ref="C53:I53" si="0">AVERAGE(C3:C52)</f>
        <v>18.829999999999995</v>
      </c>
      <c r="D53">
        <f t="shared" si="0"/>
        <v>20.301999999999992</v>
      </c>
      <c r="E53">
        <f t="shared" si="0"/>
        <v>18.993999999999993</v>
      </c>
      <c r="F53">
        <f t="shared" si="0"/>
        <v>20.135999999999999</v>
      </c>
      <c r="G53">
        <f t="shared" si="0"/>
        <v>20.265999999999995</v>
      </c>
      <c r="H53">
        <f t="shared" si="0"/>
        <v>20.639999999999997</v>
      </c>
      <c r="I53">
        <f t="shared" si="0"/>
        <v>18.622000000000003</v>
      </c>
      <c r="J53">
        <f>AVERAGE(B53:I53)</f>
        <v>19.932499999999997</v>
      </c>
    </row>
    <row r="54" spans="1:10" x14ac:dyDescent="0.25">
      <c r="A54" t="s">
        <v>20</v>
      </c>
      <c r="B54">
        <f>MEDIAN(B3:B52)</f>
        <v>21.7</v>
      </c>
      <c r="C54">
        <f t="shared" ref="C54:I54" si="1">MEDIAN(C3:C52)</f>
        <v>18.8</v>
      </c>
      <c r="D54">
        <f t="shared" si="1"/>
        <v>20.3</v>
      </c>
      <c r="E54">
        <f t="shared" si="1"/>
        <v>19</v>
      </c>
      <c r="F54">
        <f t="shared" si="1"/>
        <v>20.100000000000001</v>
      </c>
      <c r="G54">
        <f t="shared" si="1"/>
        <v>20.3</v>
      </c>
      <c r="H54">
        <f t="shared" si="1"/>
        <v>20.6</v>
      </c>
      <c r="I54">
        <f t="shared" si="1"/>
        <v>18.600000000000001</v>
      </c>
      <c r="J54">
        <f>MEDIAN(B54:I54)</f>
        <v>20.200000000000003</v>
      </c>
    </row>
    <row r="55" spans="1:10" x14ac:dyDescent="0.25">
      <c r="A55" t="s">
        <v>21</v>
      </c>
      <c r="B55">
        <f>_xlfn.VAR.P(B3:B52)</f>
        <v>2.089999999999987E-2</v>
      </c>
      <c r="C55">
        <f t="shared" ref="C55:I55" si="2">_xlfn.VAR.P(C3:C52)</f>
        <v>1.4099999999999946E-2</v>
      </c>
      <c r="D55">
        <f t="shared" si="2"/>
        <v>2.0595999999999802E-2</v>
      </c>
      <c r="E55">
        <f t="shared" si="2"/>
        <v>1.3763999999999964E-2</v>
      </c>
      <c r="F55">
        <f t="shared" si="2"/>
        <v>2.430399999999993E-2</v>
      </c>
      <c r="G55">
        <f t="shared" si="2"/>
        <v>1.4643999999999813E-2</v>
      </c>
      <c r="H55">
        <f t="shared" si="2"/>
        <v>1.5600000000000024E-2</v>
      </c>
      <c r="I55">
        <f t="shared" si="2"/>
        <v>3.371600000000001E-2</v>
      </c>
      <c r="J55">
        <f>_xlfn.VAR.P(B55:I55)</f>
        <v>4.1107131000000098E-5</v>
      </c>
    </row>
    <row r="56" spans="1:10" x14ac:dyDescent="0.25">
      <c r="A56" t="s">
        <v>22</v>
      </c>
      <c r="B56">
        <f>MIN(B3:B52)</f>
        <v>21.4</v>
      </c>
      <c r="C56">
        <f t="shared" ref="C56:I56" si="3">MIN(C3:C52)</f>
        <v>18.600000000000001</v>
      </c>
      <c r="D56">
        <f t="shared" si="3"/>
        <v>20</v>
      </c>
      <c r="E56">
        <f t="shared" si="3"/>
        <v>18.8</v>
      </c>
      <c r="F56">
        <f t="shared" si="3"/>
        <v>19.8</v>
      </c>
      <c r="G56">
        <f t="shared" si="3"/>
        <v>20</v>
      </c>
      <c r="H56">
        <f t="shared" si="3"/>
        <v>20.399999999999999</v>
      </c>
      <c r="I56">
        <f t="shared" si="3"/>
        <v>18.3</v>
      </c>
      <c r="J56">
        <f>MIN(B56:I56)</f>
        <v>18.3</v>
      </c>
    </row>
    <row r="57" spans="1:10" x14ac:dyDescent="0.25">
      <c r="A57" t="s">
        <v>23</v>
      </c>
      <c r="B57">
        <f>MAX(B3:B52)</f>
        <v>22</v>
      </c>
      <c r="C57">
        <f t="shared" ref="C57:I57" si="4">MAX(C3:C52)</f>
        <v>19.2</v>
      </c>
      <c r="D57">
        <f t="shared" si="4"/>
        <v>20.6</v>
      </c>
      <c r="E57">
        <f t="shared" si="4"/>
        <v>19.2</v>
      </c>
      <c r="F57">
        <f t="shared" si="4"/>
        <v>20.5</v>
      </c>
      <c r="G57">
        <f t="shared" si="4"/>
        <v>20.399999999999999</v>
      </c>
      <c r="H57">
        <f t="shared" si="4"/>
        <v>20.9</v>
      </c>
      <c r="I57">
        <f t="shared" si="4"/>
        <v>19.2</v>
      </c>
      <c r="J57">
        <f>MAX(B57:I57)</f>
        <v>22</v>
      </c>
    </row>
    <row r="58" spans="1:10" x14ac:dyDescent="0.25">
      <c r="A58" t="s">
        <v>4</v>
      </c>
      <c r="B58">
        <f>_xlfn.STDEV.P(B3:B52)</f>
        <v>0.14456832294800914</v>
      </c>
      <c r="C58">
        <f t="shared" ref="C58:I58" si="5">_xlfn.STDEV.P(C3:C52)</f>
        <v>0.11874342087037894</v>
      </c>
      <c r="D58">
        <f t="shared" si="5"/>
        <v>0.14351306560728122</v>
      </c>
      <c r="E58">
        <f t="shared" si="5"/>
        <v>0.11732007500849956</v>
      </c>
      <c r="F58">
        <f t="shared" si="5"/>
        <v>0.15589740215924039</v>
      </c>
      <c r="G58">
        <f t="shared" si="5"/>
        <v>0.12101239605924599</v>
      </c>
      <c r="H58">
        <f t="shared" si="5"/>
        <v>0.12489995996796806</v>
      </c>
      <c r="I58">
        <f t="shared" si="5"/>
        <v>0.18361917111238688</v>
      </c>
      <c r="J58">
        <f>_xlfn.STDEV.P(B58:I58)</f>
        <v>2.1592081837872906E-2</v>
      </c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4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295</v>
      </c>
      <c r="D2">
        <v>87</v>
      </c>
      <c r="E2">
        <v>277</v>
      </c>
      <c r="F2">
        <v>78</v>
      </c>
      <c r="G2">
        <v>183</v>
      </c>
      <c r="H2">
        <v>303</v>
      </c>
      <c r="I2">
        <v>188</v>
      </c>
    </row>
    <row r="3" spans="1:9" x14ac:dyDescent="0.25">
      <c r="A3">
        <v>1</v>
      </c>
      <c r="B3">
        <v>0.6</v>
      </c>
      <c r="C3">
        <v>0.5</v>
      </c>
      <c r="D3">
        <v>0.4</v>
      </c>
      <c r="E3">
        <v>0.2</v>
      </c>
      <c r="F3">
        <v>1</v>
      </c>
      <c r="G3">
        <v>0.6</v>
      </c>
      <c r="H3">
        <v>0.6</v>
      </c>
      <c r="I3">
        <v>1</v>
      </c>
    </row>
    <row r="4" spans="1:9" x14ac:dyDescent="0.25">
      <c r="A4">
        <v>2</v>
      </c>
      <c r="B4">
        <v>0.6</v>
      </c>
      <c r="C4">
        <v>0.2</v>
      </c>
      <c r="D4">
        <v>0.4</v>
      </c>
      <c r="E4">
        <v>0.4</v>
      </c>
      <c r="F4">
        <v>0.9</v>
      </c>
      <c r="G4">
        <v>0.7</v>
      </c>
      <c r="H4">
        <v>0.7</v>
      </c>
      <c r="I4">
        <v>0.6</v>
      </c>
    </row>
    <row r="5" spans="1:9" x14ac:dyDescent="0.25">
      <c r="A5">
        <v>3</v>
      </c>
      <c r="B5">
        <v>0.9</v>
      </c>
      <c r="C5">
        <v>0.4</v>
      </c>
      <c r="D5">
        <v>0.2</v>
      </c>
      <c r="E5">
        <v>0.4</v>
      </c>
      <c r="F5">
        <v>1</v>
      </c>
      <c r="G5">
        <v>0.9</v>
      </c>
      <c r="H5">
        <v>0.7</v>
      </c>
      <c r="I5">
        <v>0.7</v>
      </c>
    </row>
    <row r="6" spans="1:9" x14ac:dyDescent="0.25">
      <c r="A6">
        <v>4</v>
      </c>
      <c r="B6">
        <v>0.4</v>
      </c>
      <c r="C6">
        <v>0.5</v>
      </c>
      <c r="D6">
        <v>0.5</v>
      </c>
      <c r="E6">
        <v>0.4</v>
      </c>
      <c r="F6">
        <v>0.7</v>
      </c>
      <c r="G6">
        <v>0.5</v>
      </c>
      <c r="H6">
        <v>0.5</v>
      </c>
      <c r="I6">
        <v>0.9</v>
      </c>
    </row>
    <row r="7" spans="1:9" x14ac:dyDescent="0.25">
      <c r="A7">
        <v>5</v>
      </c>
      <c r="B7">
        <v>0.5</v>
      </c>
      <c r="C7">
        <v>0.2</v>
      </c>
      <c r="D7">
        <v>0.4</v>
      </c>
      <c r="E7">
        <v>0.4</v>
      </c>
      <c r="F7">
        <v>1</v>
      </c>
      <c r="G7">
        <v>0.7</v>
      </c>
      <c r="H7">
        <v>0.5</v>
      </c>
      <c r="I7">
        <v>0.9</v>
      </c>
    </row>
    <row r="8" spans="1:9" x14ac:dyDescent="0.25">
      <c r="A8">
        <v>6</v>
      </c>
      <c r="B8">
        <v>0.9</v>
      </c>
      <c r="C8">
        <v>0.2</v>
      </c>
      <c r="D8">
        <v>0.2</v>
      </c>
      <c r="E8">
        <v>0.4</v>
      </c>
      <c r="F8">
        <v>0.9</v>
      </c>
      <c r="G8">
        <v>0.9</v>
      </c>
      <c r="H8">
        <v>0.6</v>
      </c>
      <c r="I8">
        <v>0.9</v>
      </c>
    </row>
    <row r="9" spans="1:9" x14ac:dyDescent="0.25">
      <c r="A9">
        <v>7</v>
      </c>
      <c r="B9">
        <v>0.5</v>
      </c>
      <c r="C9">
        <v>0.4</v>
      </c>
      <c r="D9">
        <v>0.5</v>
      </c>
      <c r="E9">
        <v>0.1</v>
      </c>
      <c r="F9">
        <v>0.9</v>
      </c>
      <c r="G9">
        <v>0.7</v>
      </c>
      <c r="H9">
        <v>0.6</v>
      </c>
      <c r="I9">
        <v>0.7</v>
      </c>
    </row>
    <row r="10" spans="1:9" x14ac:dyDescent="0.25">
      <c r="A10">
        <v>8</v>
      </c>
      <c r="B10">
        <v>0.7</v>
      </c>
      <c r="C10">
        <v>0.4</v>
      </c>
      <c r="D10">
        <v>0.5</v>
      </c>
      <c r="E10">
        <v>0.4</v>
      </c>
      <c r="F10">
        <v>0.6</v>
      </c>
      <c r="G10">
        <v>0.7</v>
      </c>
      <c r="H10">
        <v>0.6</v>
      </c>
      <c r="I10">
        <v>0.9</v>
      </c>
    </row>
    <row r="11" spans="1:9" x14ac:dyDescent="0.25">
      <c r="A11">
        <v>9</v>
      </c>
      <c r="B11">
        <v>0.6</v>
      </c>
      <c r="C11">
        <v>0.6</v>
      </c>
      <c r="D11">
        <v>0.1</v>
      </c>
      <c r="E11">
        <v>0.2</v>
      </c>
      <c r="F11">
        <v>1</v>
      </c>
      <c r="G11">
        <v>0.7</v>
      </c>
      <c r="H11">
        <v>0.7</v>
      </c>
      <c r="I11">
        <v>0.9</v>
      </c>
    </row>
    <row r="12" spans="1:9" x14ac:dyDescent="0.25">
      <c r="A12">
        <v>10</v>
      </c>
      <c r="B12">
        <v>0.7</v>
      </c>
      <c r="C12">
        <v>0.4</v>
      </c>
      <c r="D12">
        <v>0.5</v>
      </c>
      <c r="E12">
        <v>0.4</v>
      </c>
      <c r="F12">
        <v>0.7</v>
      </c>
      <c r="G12">
        <v>0.5</v>
      </c>
      <c r="H12">
        <v>0.6</v>
      </c>
      <c r="I12">
        <v>1</v>
      </c>
    </row>
    <row r="13" spans="1:9" x14ac:dyDescent="0.25">
      <c r="A13">
        <v>11</v>
      </c>
      <c r="B13">
        <v>0.6</v>
      </c>
      <c r="C13">
        <v>0.5</v>
      </c>
      <c r="D13">
        <v>0.5</v>
      </c>
      <c r="E13">
        <v>0.2</v>
      </c>
      <c r="F13">
        <v>0.6</v>
      </c>
      <c r="G13">
        <v>0.6</v>
      </c>
      <c r="H13">
        <v>0.7</v>
      </c>
      <c r="I13">
        <v>0.9</v>
      </c>
    </row>
    <row r="14" spans="1:9" x14ac:dyDescent="0.25">
      <c r="A14">
        <v>12</v>
      </c>
      <c r="B14">
        <v>0.5</v>
      </c>
      <c r="C14">
        <v>0.5</v>
      </c>
      <c r="D14">
        <v>0.6</v>
      </c>
      <c r="E14">
        <v>0.4</v>
      </c>
      <c r="F14">
        <v>0.9</v>
      </c>
      <c r="G14">
        <v>0.6</v>
      </c>
      <c r="H14">
        <v>0.5</v>
      </c>
      <c r="I14">
        <v>0.6</v>
      </c>
    </row>
    <row r="15" spans="1:9" x14ac:dyDescent="0.25">
      <c r="A15">
        <v>13</v>
      </c>
      <c r="B15">
        <v>0.4</v>
      </c>
      <c r="C15">
        <v>0.6</v>
      </c>
      <c r="D15">
        <v>0.7</v>
      </c>
      <c r="E15">
        <v>0.4</v>
      </c>
      <c r="F15">
        <v>1.1000000000000001</v>
      </c>
      <c r="G15">
        <v>0.6</v>
      </c>
      <c r="H15">
        <v>0.6</v>
      </c>
      <c r="I15">
        <v>0.4</v>
      </c>
    </row>
    <row r="16" spans="1:9" x14ac:dyDescent="0.25">
      <c r="A16">
        <v>14</v>
      </c>
      <c r="B16">
        <v>0.6</v>
      </c>
      <c r="C16">
        <v>0.5</v>
      </c>
      <c r="D16">
        <v>0.5</v>
      </c>
      <c r="E16">
        <v>0.4</v>
      </c>
      <c r="F16">
        <v>0.5</v>
      </c>
      <c r="G16">
        <v>0.6</v>
      </c>
      <c r="H16">
        <v>0.7</v>
      </c>
      <c r="I16">
        <v>0.7</v>
      </c>
    </row>
    <row r="17" spans="1:9" x14ac:dyDescent="0.25">
      <c r="A17">
        <v>15</v>
      </c>
      <c r="B17">
        <v>0.6</v>
      </c>
      <c r="C17">
        <v>0.5</v>
      </c>
      <c r="D17">
        <v>0.6</v>
      </c>
      <c r="E17">
        <v>0.5</v>
      </c>
      <c r="F17">
        <v>0.7</v>
      </c>
      <c r="G17">
        <v>0.5</v>
      </c>
      <c r="H17">
        <v>0.7</v>
      </c>
      <c r="I17">
        <v>0.9</v>
      </c>
    </row>
    <row r="18" spans="1:9" x14ac:dyDescent="0.25">
      <c r="A18">
        <v>16</v>
      </c>
      <c r="B18">
        <v>0.5</v>
      </c>
      <c r="C18">
        <v>0.5</v>
      </c>
      <c r="D18">
        <v>0.6</v>
      </c>
      <c r="E18">
        <v>0.5</v>
      </c>
      <c r="F18">
        <v>1.1000000000000001</v>
      </c>
      <c r="G18">
        <v>0.5</v>
      </c>
      <c r="H18">
        <v>0.5</v>
      </c>
      <c r="I18">
        <v>1</v>
      </c>
    </row>
    <row r="19" spans="1:9" x14ac:dyDescent="0.25">
      <c r="A19">
        <v>17</v>
      </c>
      <c r="B19">
        <v>0.5</v>
      </c>
      <c r="C19">
        <v>0.2</v>
      </c>
      <c r="D19">
        <v>0.6</v>
      </c>
      <c r="E19">
        <v>0.4</v>
      </c>
      <c r="F19">
        <v>0.9</v>
      </c>
      <c r="G19">
        <v>0.7</v>
      </c>
      <c r="H19">
        <v>0.5</v>
      </c>
      <c r="I19">
        <v>0.6</v>
      </c>
    </row>
    <row r="20" spans="1:9" x14ac:dyDescent="0.25">
      <c r="A20">
        <v>18</v>
      </c>
      <c r="B20">
        <v>0.5</v>
      </c>
      <c r="C20">
        <v>0.1</v>
      </c>
      <c r="D20">
        <v>0.6</v>
      </c>
      <c r="E20">
        <v>0.4</v>
      </c>
      <c r="F20">
        <v>0.9</v>
      </c>
      <c r="G20">
        <v>0.7</v>
      </c>
      <c r="H20">
        <v>0.5</v>
      </c>
      <c r="I20">
        <v>0.7</v>
      </c>
    </row>
    <row r="21" spans="1:9" x14ac:dyDescent="0.25">
      <c r="A21">
        <v>19</v>
      </c>
      <c r="B21">
        <v>0.6</v>
      </c>
      <c r="C21">
        <v>0.2</v>
      </c>
      <c r="D21">
        <v>0.2</v>
      </c>
      <c r="E21">
        <v>0.4</v>
      </c>
      <c r="F21">
        <v>0.9</v>
      </c>
      <c r="G21">
        <v>0.9</v>
      </c>
      <c r="H21">
        <v>0.6</v>
      </c>
      <c r="I21">
        <v>0.5</v>
      </c>
    </row>
    <row r="22" spans="1:9" x14ac:dyDescent="0.25">
      <c r="A22">
        <v>20</v>
      </c>
      <c r="B22">
        <v>0.6</v>
      </c>
      <c r="C22">
        <v>0.2</v>
      </c>
      <c r="D22">
        <v>0.4</v>
      </c>
      <c r="E22">
        <v>0.5</v>
      </c>
      <c r="F22">
        <v>1</v>
      </c>
      <c r="G22">
        <v>0.7</v>
      </c>
      <c r="H22">
        <v>0.5</v>
      </c>
      <c r="I22">
        <v>0.5</v>
      </c>
    </row>
    <row r="23" spans="1:9" x14ac:dyDescent="0.25">
      <c r="A23">
        <v>21</v>
      </c>
      <c r="B23">
        <v>0.7</v>
      </c>
      <c r="C23">
        <v>0.5</v>
      </c>
      <c r="D23">
        <v>0.5</v>
      </c>
      <c r="E23">
        <v>0.4</v>
      </c>
      <c r="F23">
        <v>0.7</v>
      </c>
      <c r="G23">
        <v>0.6</v>
      </c>
      <c r="H23">
        <v>0.6</v>
      </c>
      <c r="I23">
        <v>1</v>
      </c>
    </row>
    <row r="24" spans="1:9" x14ac:dyDescent="0.25">
      <c r="A24">
        <v>22</v>
      </c>
      <c r="B24">
        <v>0.7</v>
      </c>
      <c r="C24">
        <v>0.5</v>
      </c>
      <c r="D24">
        <v>0.4</v>
      </c>
      <c r="E24">
        <v>0.2</v>
      </c>
      <c r="F24">
        <v>0.9</v>
      </c>
      <c r="G24">
        <v>0.7</v>
      </c>
      <c r="H24">
        <v>0.6</v>
      </c>
      <c r="I24">
        <v>1</v>
      </c>
    </row>
    <row r="25" spans="1:9" x14ac:dyDescent="0.25">
      <c r="A25">
        <v>23</v>
      </c>
      <c r="B25">
        <v>0.6</v>
      </c>
      <c r="C25">
        <v>0.6</v>
      </c>
      <c r="D25">
        <v>0.5</v>
      </c>
      <c r="E25">
        <v>0.4</v>
      </c>
      <c r="F25">
        <v>0.9</v>
      </c>
      <c r="G25">
        <v>0.6</v>
      </c>
      <c r="H25">
        <v>0.6</v>
      </c>
      <c r="I25">
        <v>0.9</v>
      </c>
    </row>
    <row r="26" spans="1:9" x14ac:dyDescent="0.25">
      <c r="A26">
        <v>24</v>
      </c>
      <c r="B26">
        <v>0.6</v>
      </c>
      <c r="C26">
        <v>0.5</v>
      </c>
      <c r="D26">
        <v>0.6</v>
      </c>
      <c r="E26">
        <v>0.2</v>
      </c>
      <c r="F26">
        <v>1</v>
      </c>
      <c r="G26">
        <v>0.6</v>
      </c>
      <c r="H26">
        <v>0.7</v>
      </c>
      <c r="I26">
        <v>0.9</v>
      </c>
    </row>
    <row r="27" spans="1:9" x14ac:dyDescent="0.25">
      <c r="A27">
        <v>25</v>
      </c>
      <c r="B27">
        <v>0.5</v>
      </c>
      <c r="C27">
        <v>0.5</v>
      </c>
      <c r="D27">
        <v>0.5</v>
      </c>
      <c r="E27">
        <v>0.4</v>
      </c>
      <c r="F27">
        <v>1</v>
      </c>
      <c r="G27">
        <v>0.5</v>
      </c>
      <c r="H27">
        <v>0.5</v>
      </c>
      <c r="I27">
        <v>1</v>
      </c>
    </row>
    <row r="28" spans="1:9" x14ac:dyDescent="0.25">
      <c r="A28">
        <v>26</v>
      </c>
      <c r="B28">
        <v>0.5</v>
      </c>
      <c r="C28">
        <v>0.1</v>
      </c>
      <c r="D28">
        <v>0.5</v>
      </c>
      <c r="E28">
        <v>0.5</v>
      </c>
      <c r="F28">
        <v>0.9</v>
      </c>
      <c r="G28">
        <v>0.9</v>
      </c>
      <c r="H28">
        <v>0.6</v>
      </c>
      <c r="I28">
        <v>0.7</v>
      </c>
    </row>
    <row r="29" spans="1:9" x14ac:dyDescent="0.25">
      <c r="A29">
        <v>27</v>
      </c>
      <c r="B29">
        <v>0.6</v>
      </c>
      <c r="C29">
        <v>0.6</v>
      </c>
      <c r="D29">
        <v>0.5</v>
      </c>
      <c r="E29">
        <v>0.4</v>
      </c>
      <c r="F29">
        <v>0.9</v>
      </c>
      <c r="G29">
        <v>0.6</v>
      </c>
      <c r="H29">
        <v>0.6</v>
      </c>
      <c r="I29">
        <v>0.6</v>
      </c>
    </row>
    <row r="30" spans="1:9" x14ac:dyDescent="0.25">
      <c r="A30">
        <v>28</v>
      </c>
      <c r="B30">
        <v>0.5</v>
      </c>
      <c r="C30">
        <v>0.2</v>
      </c>
      <c r="D30">
        <v>0.5</v>
      </c>
      <c r="E30">
        <v>0.5</v>
      </c>
      <c r="F30">
        <v>1.1000000000000001</v>
      </c>
      <c r="G30">
        <v>0.7</v>
      </c>
      <c r="H30">
        <v>0.5</v>
      </c>
      <c r="I30">
        <v>0.6</v>
      </c>
    </row>
    <row r="31" spans="1:9" x14ac:dyDescent="0.25">
      <c r="A31">
        <v>29</v>
      </c>
      <c r="B31">
        <v>0.6</v>
      </c>
      <c r="C31">
        <v>0.2</v>
      </c>
      <c r="D31">
        <v>0.4</v>
      </c>
      <c r="E31">
        <v>0.4</v>
      </c>
      <c r="F31">
        <v>0.9</v>
      </c>
      <c r="G31">
        <v>0.7</v>
      </c>
      <c r="H31">
        <v>0.6</v>
      </c>
      <c r="I31">
        <v>0.6</v>
      </c>
    </row>
    <row r="32" spans="1:9" x14ac:dyDescent="0.25">
      <c r="A32">
        <v>30</v>
      </c>
      <c r="B32">
        <v>0.7</v>
      </c>
      <c r="C32">
        <v>0.4</v>
      </c>
      <c r="D32">
        <v>0.2</v>
      </c>
      <c r="E32">
        <v>0.2</v>
      </c>
      <c r="F32">
        <v>0.7</v>
      </c>
      <c r="G32">
        <v>0.7</v>
      </c>
      <c r="H32">
        <v>0.6</v>
      </c>
      <c r="I32">
        <v>1</v>
      </c>
    </row>
    <row r="33" spans="1:9" x14ac:dyDescent="0.25">
      <c r="A33">
        <v>31</v>
      </c>
      <c r="B33">
        <v>0.9</v>
      </c>
      <c r="C33">
        <v>0.5</v>
      </c>
      <c r="D33">
        <v>0.6</v>
      </c>
      <c r="E33">
        <v>0.5</v>
      </c>
      <c r="F33">
        <v>0.7</v>
      </c>
      <c r="G33">
        <v>0.6</v>
      </c>
      <c r="H33">
        <v>0.7</v>
      </c>
      <c r="I33">
        <v>0.9</v>
      </c>
    </row>
    <row r="34" spans="1:9" x14ac:dyDescent="0.25">
      <c r="A34">
        <v>32</v>
      </c>
      <c r="B34">
        <v>0.4</v>
      </c>
      <c r="C34">
        <v>0.4</v>
      </c>
      <c r="D34">
        <v>0.5</v>
      </c>
      <c r="E34">
        <v>0.4</v>
      </c>
      <c r="F34">
        <v>0.6</v>
      </c>
      <c r="G34">
        <v>0.5</v>
      </c>
      <c r="H34">
        <v>0.4</v>
      </c>
      <c r="I34">
        <v>1.2</v>
      </c>
    </row>
    <row r="35" spans="1:9" x14ac:dyDescent="0.25">
      <c r="A35">
        <v>33</v>
      </c>
      <c r="B35">
        <v>0.5</v>
      </c>
      <c r="C35">
        <v>0.4</v>
      </c>
      <c r="D35">
        <v>0.7</v>
      </c>
      <c r="E35">
        <v>0.4</v>
      </c>
      <c r="F35">
        <v>0.7</v>
      </c>
      <c r="G35">
        <v>0.6</v>
      </c>
      <c r="H35">
        <v>0.6</v>
      </c>
      <c r="I35">
        <v>1</v>
      </c>
    </row>
    <row r="36" spans="1:9" x14ac:dyDescent="0.25">
      <c r="A36">
        <v>34</v>
      </c>
      <c r="B36">
        <v>0.5</v>
      </c>
      <c r="C36">
        <v>0.6</v>
      </c>
      <c r="D36">
        <v>0.5</v>
      </c>
      <c r="E36">
        <v>0.1</v>
      </c>
      <c r="F36">
        <v>0.7</v>
      </c>
      <c r="G36">
        <v>0.7</v>
      </c>
      <c r="H36">
        <v>0.7</v>
      </c>
      <c r="I36">
        <v>0.9</v>
      </c>
    </row>
    <row r="37" spans="1:9" x14ac:dyDescent="0.25">
      <c r="A37">
        <v>35</v>
      </c>
      <c r="B37">
        <v>0.4</v>
      </c>
      <c r="C37">
        <v>0.1</v>
      </c>
      <c r="D37">
        <v>0.6</v>
      </c>
      <c r="E37">
        <v>0.5</v>
      </c>
      <c r="F37">
        <v>0.7</v>
      </c>
      <c r="G37">
        <v>0.6</v>
      </c>
      <c r="H37">
        <v>0.4</v>
      </c>
      <c r="I37">
        <v>0.7</v>
      </c>
    </row>
    <row r="38" spans="1:9" x14ac:dyDescent="0.25">
      <c r="A38">
        <v>36</v>
      </c>
      <c r="B38">
        <v>0.6</v>
      </c>
      <c r="C38">
        <v>0.5</v>
      </c>
      <c r="D38">
        <v>0.6</v>
      </c>
      <c r="E38">
        <v>0.4</v>
      </c>
      <c r="F38">
        <v>0.7</v>
      </c>
      <c r="G38">
        <v>0.6</v>
      </c>
      <c r="H38">
        <v>0.7</v>
      </c>
      <c r="I38">
        <v>0.7</v>
      </c>
    </row>
    <row r="39" spans="1:9" x14ac:dyDescent="0.25">
      <c r="A39">
        <v>37</v>
      </c>
      <c r="B39">
        <v>0.7</v>
      </c>
      <c r="C39">
        <v>0.4</v>
      </c>
      <c r="D39">
        <v>0.5</v>
      </c>
      <c r="E39">
        <v>0.2</v>
      </c>
      <c r="F39">
        <v>0.7</v>
      </c>
      <c r="G39">
        <v>0.6</v>
      </c>
      <c r="H39">
        <v>0.7</v>
      </c>
      <c r="I39">
        <v>0.6</v>
      </c>
    </row>
    <row r="40" spans="1:9" x14ac:dyDescent="0.25">
      <c r="A40">
        <v>38</v>
      </c>
      <c r="B40">
        <v>0.2</v>
      </c>
      <c r="C40">
        <v>0.5</v>
      </c>
      <c r="D40">
        <v>0.6</v>
      </c>
      <c r="E40">
        <v>0.4</v>
      </c>
      <c r="F40">
        <v>0.9</v>
      </c>
      <c r="G40">
        <v>0.6</v>
      </c>
      <c r="H40">
        <v>0.4</v>
      </c>
      <c r="I40">
        <v>1</v>
      </c>
    </row>
    <row r="41" spans="1:9" x14ac:dyDescent="0.25">
      <c r="A41">
        <v>39</v>
      </c>
      <c r="B41">
        <v>0.7</v>
      </c>
      <c r="C41">
        <v>0.5</v>
      </c>
      <c r="D41">
        <v>0.4</v>
      </c>
      <c r="E41">
        <v>0.2</v>
      </c>
      <c r="F41">
        <v>0.7</v>
      </c>
      <c r="G41">
        <v>0.7</v>
      </c>
      <c r="H41">
        <v>0.7</v>
      </c>
      <c r="I41">
        <v>0.7</v>
      </c>
    </row>
    <row r="42" spans="1:9" x14ac:dyDescent="0.25">
      <c r="A42">
        <v>40</v>
      </c>
      <c r="B42">
        <v>0.5</v>
      </c>
      <c r="C42">
        <v>0.4</v>
      </c>
      <c r="D42">
        <v>0.5</v>
      </c>
      <c r="E42">
        <v>0.4</v>
      </c>
      <c r="F42">
        <v>1</v>
      </c>
      <c r="G42">
        <v>0.7</v>
      </c>
      <c r="H42">
        <v>0.4</v>
      </c>
      <c r="I42">
        <v>0.6</v>
      </c>
    </row>
    <row r="43" spans="1:9" x14ac:dyDescent="0.25">
      <c r="A43">
        <v>41</v>
      </c>
      <c r="B43">
        <v>0.7</v>
      </c>
      <c r="C43">
        <v>0.2</v>
      </c>
      <c r="D43">
        <v>0.4</v>
      </c>
      <c r="E43">
        <v>0.4</v>
      </c>
      <c r="F43">
        <v>1</v>
      </c>
      <c r="G43">
        <v>0.9</v>
      </c>
      <c r="H43">
        <v>0.6</v>
      </c>
      <c r="I43">
        <v>0.5</v>
      </c>
    </row>
    <row r="44" spans="1:9" x14ac:dyDescent="0.25">
      <c r="A44">
        <v>42</v>
      </c>
      <c r="B44">
        <v>0.5</v>
      </c>
      <c r="C44">
        <v>0.4</v>
      </c>
      <c r="D44">
        <v>0.6</v>
      </c>
      <c r="E44">
        <v>0.4</v>
      </c>
      <c r="F44">
        <v>1</v>
      </c>
      <c r="G44">
        <v>0.9</v>
      </c>
      <c r="H44">
        <v>0.7</v>
      </c>
      <c r="I44">
        <v>0.2</v>
      </c>
    </row>
    <row r="45" spans="1:9" x14ac:dyDescent="0.25">
      <c r="A45">
        <v>43</v>
      </c>
      <c r="B45">
        <v>0.7</v>
      </c>
      <c r="C45">
        <v>0.4</v>
      </c>
      <c r="D45">
        <v>0.4</v>
      </c>
      <c r="E45">
        <v>0.2</v>
      </c>
      <c r="F45">
        <v>1</v>
      </c>
      <c r="G45">
        <v>0.7</v>
      </c>
      <c r="H45">
        <v>0.6</v>
      </c>
      <c r="I45">
        <v>1</v>
      </c>
    </row>
    <row r="46" spans="1:9" x14ac:dyDescent="0.25">
      <c r="A46">
        <v>44</v>
      </c>
      <c r="B46">
        <v>0.6</v>
      </c>
      <c r="C46">
        <v>0.4</v>
      </c>
      <c r="D46">
        <v>0.4</v>
      </c>
      <c r="E46">
        <v>0.4</v>
      </c>
      <c r="F46">
        <v>1.1000000000000001</v>
      </c>
      <c r="G46">
        <v>0.7</v>
      </c>
      <c r="H46">
        <v>0.6</v>
      </c>
      <c r="I46">
        <v>0.6</v>
      </c>
    </row>
    <row r="47" spans="1:9" x14ac:dyDescent="0.25">
      <c r="A47">
        <v>45</v>
      </c>
      <c r="B47">
        <v>0.6</v>
      </c>
      <c r="C47">
        <v>0.7</v>
      </c>
      <c r="D47">
        <v>0.6</v>
      </c>
      <c r="E47">
        <v>0.4</v>
      </c>
      <c r="F47">
        <v>0.7</v>
      </c>
      <c r="G47">
        <v>0.6</v>
      </c>
      <c r="H47">
        <v>0.7</v>
      </c>
      <c r="I47">
        <v>1</v>
      </c>
    </row>
    <row r="48" spans="1:9" x14ac:dyDescent="0.25">
      <c r="A48">
        <v>46</v>
      </c>
      <c r="B48">
        <v>0.4</v>
      </c>
      <c r="C48">
        <v>0.5</v>
      </c>
      <c r="D48">
        <v>0.6</v>
      </c>
      <c r="E48">
        <v>0.5</v>
      </c>
      <c r="F48">
        <v>0.9</v>
      </c>
      <c r="G48">
        <v>0.6</v>
      </c>
      <c r="H48">
        <v>0.5</v>
      </c>
      <c r="I48">
        <v>0.7</v>
      </c>
    </row>
    <row r="49" spans="1:10" x14ac:dyDescent="0.25">
      <c r="A49">
        <v>47</v>
      </c>
      <c r="B49">
        <v>0.5</v>
      </c>
      <c r="C49">
        <v>0.5</v>
      </c>
      <c r="D49">
        <v>0.6</v>
      </c>
      <c r="E49">
        <v>0.5</v>
      </c>
      <c r="F49">
        <v>0.7</v>
      </c>
      <c r="G49">
        <v>0.6</v>
      </c>
      <c r="H49">
        <v>0.6</v>
      </c>
      <c r="I49">
        <v>0.6</v>
      </c>
    </row>
    <row r="50" spans="1:10" x14ac:dyDescent="0.25">
      <c r="A50">
        <v>48</v>
      </c>
      <c r="B50">
        <v>0.6</v>
      </c>
      <c r="C50">
        <v>0.4</v>
      </c>
      <c r="D50">
        <v>0.4</v>
      </c>
      <c r="E50">
        <v>0.2</v>
      </c>
      <c r="F50">
        <v>0.9</v>
      </c>
      <c r="G50">
        <v>0.7</v>
      </c>
      <c r="H50">
        <v>0.6</v>
      </c>
      <c r="I50">
        <v>0.9</v>
      </c>
    </row>
    <row r="51" spans="1:10" x14ac:dyDescent="0.25">
      <c r="A51">
        <v>49</v>
      </c>
      <c r="B51">
        <v>0.5</v>
      </c>
      <c r="C51">
        <v>0.2</v>
      </c>
      <c r="D51">
        <v>0.5</v>
      </c>
      <c r="E51">
        <v>0.4</v>
      </c>
      <c r="F51">
        <v>1</v>
      </c>
      <c r="G51">
        <v>0.7</v>
      </c>
      <c r="H51">
        <v>0.7</v>
      </c>
      <c r="I51">
        <v>0.7</v>
      </c>
    </row>
    <row r="52" spans="1:10" x14ac:dyDescent="0.25">
      <c r="A52">
        <v>50</v>
      </c>
      <c r="B52">
        <v>0.6</v>
      </c>
      <c r="C52">
        <v>0.4</v>
      </c>
      <c r="D52">
        <v>0.5</v>
      </c>
      <c r="E52">
        <v>0.2</v>
      </c>
      <c r="F52">
        <v>0.7</v>
      </c>
      <c r="G52">
        <v>0.7</v>
      </c>
      <c r="H52">
        <v>0.6</v>
      </c>
      <c r="I52">
        <v>0.7</v>
      </c>
    </row>
    <row r="53" spans="1:10" x14ac:dyDescent="0.25">
      <c r="A53" t="s">
        <v>19</v>
      </c>
      <c r="B53">
        <f>AVERAGE(B3:B52)</f>
        <v>0.57799999999999985</v>
      </c>
      <c r="C53">
        <f t="shared" ref="C53:I53" si="0">AVERAGE(C3:C52)</f>
        <v>0.4019999999999998</v>
      </c>
      <c r="D53">
        <f t="shared" si="0"/>
        <v>0.48199999999999998</v>
      </c>
      <c r="E53">
        <f t="shared" si="0"/>
        <v>0.36199999999999993</v>
      </c>
      <c r="F53">
        <f t="shared" si="0"/>
        <v>0.85399999999999987</v>
      </c>
      <c r="G53">
        <f t="shared" si="0"/>
        <v>0.66400000000000003</v>
      </c>
      <c r="H53">
        <f t="shared" si="0"/>
        <v>0.59399999999999997</v>
      </c>
      <c r="I53">
        <f t="shared" si="0"/>
        <v>0.77600000000000013</v>
      </c>
      <c r="J53">
        <f>AVERAGE(B53:I53)</f>
        <v>0.58899999999999997</v>
      </c>
    </row>
    <row r="54" spans="1:10" x14ac:dyDescent="0.25">
      <c r="A54" t="s">
        <v>20</v>
      </c>
      <c r="B54">
        <f>MEDIAN(B3:B52)</f>
        <v>0.6</v>
      </c>
      <c r="C54">
        <f t="shared" ref="C54:I54" si="1">MEDIAN(C3:C52)</f>
        <v>0.4</v>
      </c>
      <c r="D54">
        <f t="shared" si="1"/>
        <v>0.5</v>
      </c>
      <c r="E54">
        <f t="shared" si="1"/>
        <v>0.4</v>
      </c>
      <c r="F54">
        <f t="shared" si="1"/>
        <v>0.9</v>
      </c>
      <c r="G54">
        <f t="shared" si="1"/>
        <v>0.7</v>
      </c>
      <c r="H54">
        <f t="shared" si="1"/>
        <v>0.6</v>
      </c>
      <c r="I54">
        <f t="shared" si="1"/>
        <v>0.7</v>
      </c>
      <c r="J54">
        <f>MEDIAN(B54:I54)</f>
        <v>0.6</v>
      </c>
    </row>
    <row r="55" spans="1:10" x14ac:dyDescent="0.25">
      <c r="A55" t="s">
        <v>21</v>
      </c>
      <c r="B55">
        <f>_xlfn.VAR.P(B3:B52)</f>
        <v>1.6916000000000077E-2</v>
      </c>
      <c r="C55">
        <f t="shared" ref="C55:I55" si="2">_xlfn.VAR.P(C3:C52)</f>
        <v>2.2596000000000161E-2</v>
      </c>
      <c r="D55">
        <f t="shared" si="2"/>
        <v>1.6675999999999976E-2</v>
      </c>
      <c r="E55">
        <f t="shared" si="2"/>
        <v>1.2756000000000108E-2</v>
      </c>
      <c r="F55">
        <f t="shared" si="2"/>
        <v>2.4084000000000015E-2</v>
      </c>
      <c r="G55">
        <f t="shared" si="2"/>
        <v>1.1903999999999542E-2</v>
      </c>
      <c r="H55">
        <f t="shared" si="2"/>
        <v>8.163999999999897E-3</v>
      </c>
      <c r="I55">
        <f t="shared" si="2"/>
        <v>3.9823999999999617E-2</v>
      </c>
      <c r="J55">
        <f>_xlfn.VAR.P(B55:I55)</f>
        <v>8.6101890999999036E-5</v>
      </c>
    </row>
    <row r="56" spans="1:10" x14ac:dyDescent="0.25">
      <c r="A56" t="s">
        <v>22</v>
      </c>
      <c r="B56">
        <f>MIN(B3:B52)</f>
        <v>0.2</v>
      </c>
      <c r="C56">
        <f t="shared" ref="C56:I56" si="3">MIN(C3:C52)</f>
        <v>0.1</v>
      </c>
      <c r="D56">
        <f t="shared" si="3"/>
        <v>0.1</v>
      </c>
      <c r="E56">
        <f t="shared" si="3"/>
        <v>0.1</v>
      </c>
      <c r="F56">
        <f t="shared" si="3"/>
        <v>0.5</v>
      </c>
      <c r="G56">
        <f t="shared" si="3"/>
        <v>0.5</v>
      </c>
      <c r="H56">
        <f t="shared" si="3"/>
        <v>0.4</v>
      </c>
      <c r="I56">
        <f t="shared" si="3"/>
        <v>0.2</v>
      </c>
      <c r="J56">
        <f>MIN(B56:I56)</f>
        <v>0.1</v>
      </c>
    </row>
    <row r="57" spans="1:10" x14ac:dyDescent="0.25">
      <c r="A57" t="s">
        <v>23</v>
      </c>
      <c r="B57">
        <f>MAX(B3:B52)</f>
        <v>0.9</v>
      </c>
      <c r="C57">
        <f t="shared" ref="C57:I57" si="4">MAX(C3:C52)</f>
        <v>0.7</v>
      </c>
      <c r="D57">
        <f t="shared" si="4"/>
        <v>0.7</v>
      </c>
      <c r="E57">
        <f t="shared" si="4"/>
        <v>0.5</v>
      </c>
      <c r="F57">
        <f t="shared" si="4"/>
        <v>1.1000000000000001</v>
      </c>
      <c r="G57">
        <f t="shared" si="4"/>
        <v>0.9</v>
      </c>
      <c r="H57">
        <f t="shared" si="4"/>
        <v>0.7</v>
      </c>
      <c r="I57">
        <f t="shared" si="4"/>
        <v>1.2</v>
      </c>
      <c r="J57">
        <f>MAX(B57:I57)</f>
        <v>1.2</v>
      </c>
    </row>
    <row r="58" spans="1:10" x14ac:dyDescent="0.25">
      <c r="A58" t="s">
        <v>4</v>
      </c>
      <c r="B58">
        <f>_xlfn.STDEV.P(B3:B52)</f>
        <v>0.13006152390311315</v>
      </c>
      <c r="C58">
        <f t="shared" ref="C58:I58" si="5">_xlfn.STDEV.P(C3:C52)</f>
        <v>0.15031965939290895</v>
      </c>
      <c r="D58">
        <f t="shared" si="5"/>
        <v>0.12913558765886332</v>
      </c>
      <c r="E58">
        <f t="shared" si="5"/>
        <v>0.11294246322796447</v>
      </c>
      <c r="F58">
        <f t="shared" si="5"/>
        <v>0.15519020587653079</v>
      </c>
      <c r="G58">
        <f t="shared" si="5"/>
        <v>0.10910545357588475</v>
      </c>
      <c r="H58">
        <f t="shared" si="5"/>
        <v>9.0354855984611571E-2</v>
      </c>
      <c r="I58">
        <f t="shared" si="5"/>
        <v>0.19955951493226179</v>
      </c>
      <c r="J58">
        <f>_xlfn.STDEV.P(B58:I58)</f>
        <v>3.1658158202298108E-2</v>
      </c>
    </row>
  </sheetData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295</v>
      </c>
      <c r="D2">
        <v>87</v>
      </c>
      <c r="E2">
        <v>277</v>
      </c>
      <c r="F2">
        <v>78</v>
      </c>
      <c r="G2">
        <v>183</v>
      </c>
      <c r="H2">
        <v>303</v>
      </c>
      <c r="I2">
        <v>188</v>
      </c>
    </row>
    <row r="3" spans="1:9" x14ac:dyDescent="0.25">
      <c r="A3">
        <v>1</v>
      </c>
      <c r="B3">
        <v>21.4</v>
      </c>
      <c r="C3">
        <v>18.399999999999999</v>
      </c>
      <c r="D3">
        <v>19.3</v>
      </c>
      <c r="E3">
        <v>20</v>
      </c>
      <c r="F3">
        <v>20.8</v>
      </c>
      <c r="G3">
        <v>20.5</v>
      </c>
      <c r="H3">
        <v>20.399999999999999</v>
      </c>
      <c r="I3">
        <v>19.2</v>
      </c>
    </row>
    <row r="4" spans="1:9" x14ac:dyDescent="0.25">
      <c r="A4">
        <v>2</v>
      </c>
      <c r="B4">
        <v>21.6</v>
      </c>
      <c r="C4">
        <v>18.3</v>
      </c>
      <c r="D4">
        <v>19.2</v>
      </c>
      <c r="E4">
        <v>19.8</v>
      </c>
      <c r="F4">
        <v>20.5</v>
      </c>
      <c r="G4">
        <v>20.5</v>
      </c>
      <c r="H4">
        <v>20.5</v>
      </c>
      <c r="I4">
        <v>19.399999999999999</v>
      </c>
    </row>
    <row r="5" spans="1:9" x14ac:dyDescent="0.25">
      <c r="A5">
        <v>3</v>
      </c>
      <c r="B5">
        <v>21.7</v>
      </c>
      <c r="C5">
        <v>18.600000000000001</v>
      </c>
      <c r="D5">
        <v>19.3</v>
      </c>
      <c r="E5">
        <v>19.8</v>
      </c>
      <c r="F5">
        <v>20.5</v>
      </c>
      <c r="G5">
        <v>20.6</v>
      </c>
      <c r="H5">
        <v>20.5</v>
      </c>
      <c r="I5">
        <v>19.2</v>
      </c>
    </row>
    <row r="6" spans="1:9" x14ac:dyDescent="0.25">
      <c r="A6">
        <v>4</v>
      </c>
      <c r="B6">
        <v>21.9</v>
      </c>
      <c r="C6">
        <v>18.399999999999999</v>
      </c>
      <c r="D6">
        <v>18.899999999999999</v>
      </c>
      <c r="E6">
        <v>19.899999999999999</v>
      </c>
      <c r="F6">
        <v>20.8</v>
      </c>
      <c r="G6">
        <v>20.5</v>
      </c>
      <c r="H6">
        <v>20.5</v>
      </c>
      <c r="I6">
        <v>19.2</v>
      </c>
    </row>
    <row r="7" spans="1:9" x14ac:dyDescent="0.25">
      <c r="A7">
        <v>5</v>
      </c>
      <c r="B7">
        <v>21.6</v>
      </c>
      <c r="C7">
        <v>18.399999999999999</v>
      </c>
      <c r="D7">
        <v>19.3</v>
      </c>
      <c r="E7">
        <v>20</v>
      </c>
      <c r="F7">
        <v>20.9</v>
      </c>
      <c r="G7">
        <v>20.5</v>
      </c>
      <c r="H7">
        <v>20.100000000000001</v>
      </c>
      <c r="I7">
        <v>19.3</v>
      </c>
    </row>
    <row r="8" spans="1:9" x14ac:dyDescent="0.25">
      <c r="A8">
        <v>6</v>
      </c>
      <c r="B8">
        <v>21.9</v>
      </c>
      <c r="C8">
        <v>18.600000000000001</v>
      </c>
      <c r="D8">
        <v>19.3</v>
      </c>
      <c r="E8">
        <v>19.899999999999999</v>
      </c>
      <c r="F8">
        <v>20.5</v>
      </c>
      <c r="G8">
        <v>20.5</v>
      </c>
      <c r="H8">
        <v>20.5</v>
      </c>
      <c r="I8">
        <v>19.2</v>
      </c>
    </row>
    <row r="9" spans="1:9" x14ac:dyDescent="0.25">
      <c r="A9">
        <v>7</v>
      </c>
      <c r="B9">
        <v>21.6</v>
      </c>
      <c r="C9">
        <v>18.399999999999999</v>
      </c>
      <c r="D9">
        <v>19</v>
      </c>
      <c r="E9">
        <v>19.899999999999999</v>
      </c>
      <c r="F9">
        <v>20.5</v>
      </c>
      <c r="G9">
        <v>20.5</v>
      </c>
      <c r="H9">
        <v>20.399999999999999</v>
      </c>
      <c r="I9">
        <v>19</v>
      </c>
    </row>
    <row r="10" spans="1:9" x14ac:dyDescent="0.25">
      <c r="A10">
        <v>8</v>
      </c>
      <c r="B10">
        <v>21.7</v>
      </c>
      <c r="C10">
        <v>18.7</v>
      </c>
      <c r="D10">
        <v>19.3</v>
      </c>
      <c r="E10">
        <v>19.899999999999999</v>
      </c>
      <c r="F10">
        <v>20.6</v>
      </c>
      <c r="G10">
        <v>20.399999999999999</v>
      </c>
      <c r="H10">
        <v>20.399999999999999</v>
      </c>
      <c r="I10">
        <v>19.3</v>
      </c>
    </row>
    <row r="11" spans="1:9" x14ac:dyDescent="0.25">
      <c r="A11">
        <v>9</v>
      </c>
      <c r="B11">
        <v>21.5</v>
      </c>
      <c r="C11">
        <v>18.3</v>
      </c>
      <c r="D11">
        <v>19.3</v>
      </c>
      <c r="E11">
        <v>20</v>
      </c>
      <c r="F11">
        <v>20.9</v>
      </c>
      <c r="G11">
        <v>20.5</v>
      </c>
      <c r="H11">
        <v>20</v>
      </c>
      <c r="I11">
        <v>19.399999999999999</v>
      </c>
    </row>
    <row r="12" spans="1:9" x14ac:dyDescent="0.25">
      <c r="A12">
        <v>10</v>
      </c>
      <c r="B12">
        <v>21.7</v>
      </c>
      <c r="C12">
        <v>18.600000000000001</v>
      </c>
      <c r="D12">
        <v>19.2</v>
      </c>
      <c r="E12">
        <v>19.8</v>
      </c>
      <c r="F12">
        <v>20.8</v>
      </c>
      <c r="G12">
        <v>20.5</v>
      </c>
      <c r="H12">
        <v>20.3</v>
      </c>
      <c r="I12">
        <v>19</v>
      </c>
    </row>
    <row r="13" spans="1:9" x14ac:dyDescent="0.25">
      <c r="A13">
        <v>11</v>
      </c>
      <c r="B13">
        <v>21.7</v>
      </c>
      <c r="C13">
        <v>18.600000000000001</v>
      </c>
      <c r="D13">
        <v>19.399999999999999</v>
      </c>
      <c r="E13">
        <v>19.899999999999999</v>
      </c>
      <c r="F13">
        <v>20.8</v>
      </c>
      <c r="G13">
        <v>20.3</v>
      </c>
      <c r="H13">
        <v>20.100000000000001</v>
      </c>
      <c r="I13">
        <v>19.3</v>
      </c>
    </row>
    <row r="14" spans="1:9" x14ac:dyDescent="0.25">
      <c r="A14">
        <v>12</v>
      </c>
      <c r="B14">
        <v>21.6</v>
      </c>
      <c r="C14">
        <v>18.399999999999999</v>
      </c>
      <c r="D14">
        <v>19.2</v>
      </c>
      <c r="E14">
        <v>20</v>
      </c>
      <c r="F14">
        <v>20.6</v>
      </c>
      <c r="G14">
        <v>20.399999999999999</v>
      </c>
      <c r="H14">
        <v>19.899999999999999</v>
      </c>
      <c r="I14">
        <v>19.7</v>
      </c>
    </row>
    <row r="15" spans="1:9" x14ac:dyDescent="0.25">
      <c r="A15">
        <v>13</v>
      </c>
      <c r="B15">
        <v>21.6</v>
      </c>
      <c r="C15">
        <v>18.600000000000001</v>
      </c>
      <c r="D15">
        <v>19.399999999999999</v>
      </c>
      <c r="E15">
        <v>20</v>
      </c>
      <c r="F15">
        <v>20.5</v>
      </c>
      <c r="G15">
        <v>20.5</v>
      </c>
      <c r="H15">
        <v>20.3</v>
      </c>
      <c r="I15">
        <v>19.2</v>
      </c>
    </row>
    <row r="16" spans="1:9" x14ac:dyDescent="0.25">
      <c r="A16">
        <v>14</v>
      </c>
      <c r="B16">
        <v>21.7</v>
      </c>
      <c r="C16">
        <v>18.399999999999999</v>
      </c>
      <c r="D16">
        <v>19.2</v>
      </c>
      <c r="E16">
        <v>19.899999999999999</v>
      </c>
      <c r="F16">
        <v>20.5</v>
      </c>
      <c r="G16">
        <v>20.6</v>
      </c>
      <c r="H16">
        <v>20.3</v>
      </c>
      <c r="I16">
        <v>19.3</v>
      </c>
    </row>
    <row r="17" spans="1:9" x14ac:dyDescent="0.25">
      <c r="A17">
        <v>15</v>
      </c>
      <c r="B17">
        <v>21.7</v>
      </c>
      <c r="C17">
        <v>18.7</v>
      </c>
      <c r="D17">
        <v>19</v>
      </c>
      <c r="E17">
        <v>19.899999999999999</v>
      </c>
      <c r="F17">
        <v>20.6</v>
      </c>
      <c r="G17">
        <v>20.5</v>
      </c>
      <c r="H17">
        <v>20.399999999999999</v>
      </c>
      <c r="I17">
        <v>19.3</v>
      </c>
    </row>
    <row r="18" spans="1:9" x14ac:dyDescent="0.25">
      <c r="A18">
        <v>16</v>
      </c>
      <c r="B18">
        <v>21.6</v>
      </c>
      <c r="C18">
        <v>18.3</v>
      </c>
      <c r="D18">
        <v>19.3</v>
      </c>
      <c r="E18">
        <v>20.100000000000001</v>
      </c>
      <c r="F18">
        <v>20.9</v>
      </c>
      <c r="G18">
        <v>20.5</v>
      </c>
      <c r="H18">
        <v>20.100000000000001</v>
      </c>
      <c r="I18">
        <v>18.7</v>
      </c>
    </row>
    <row r="19" spans="1:9" x14ac:dyDescent="0.25">
      <c r="A19">
        <v>17</v>
      </c>
      <c r="B19">
        <v>21.6</v>
      </c>
      <c r="C19">
        <v>18.399999999999999</v>
      </c>
      <c r="D19">
        <v>19.3</v>
      </c>
      <c r="E19">
        <v>20</v>
      </c>
      <c r="F19">
        <v>20.8</v>
      </c>
      <c r="G19">
        <v>20.5</v>
      </c>
      <c r="H19">
        <v>20.3</v>
      </c>
      <c r="I19">
        <v>19.399999999999999</v>
      </c>
    </row>
    <row r="20" spans="1:9" x14ac:dyDescent="0.25">
      <c r="A20">
        <v>18</v>
      </c>
      <c r="B20">
        <v>21.5</v>
      </c>
      <c r="C20">
        <v>18.7</v>
      </c>
      <c r="D20">
        <v>19</v>
      </c>
      <c r="E20">
        <v>20</v>
      </c>
      <c r="F20">
        <v>20.8</v>
      </c>
      <c r="G20">
        <v>20.3</v>
      </c>
      <c r="H20">
        <v>20</v>
      </c>
      <c r="I20">
        <v>19.3</v>
      </c>
    </row>
    <row r="21" spans="1:9" x14ac:dyDescent="0.25">
      <c r="A21">
        <v>19</v>
      </c>
      <c r="B21">
        <v>21.6</v>
      </c>
      <c r="C21">
        <v>18.399999999999999</v>
      </c>
      <c r="D21">
        <v>19.5</v>
      </c>
      <c r="E21">
        <v>20</v>
      </c>
      <c r="F21">
        <v>20.6</v>
      </c>
      <c r="G21">
        <v>20.3</v>
      </c>
      <c r="H21">
        <v>20.100000000000001</v>
      </c>
      <c r="I21">
        <v>19.399999999999999</v>
      </c>
    </row>
    <row r="22" spans="1:9" x14ac:dyDescent="0.25">
      <c r="A22">
        <v>20</v>
      </c>
      <c r="B22">
        <v>21.7</v>
      </c>
      <c r="C22">
        <v>18.600000000000001</v>
      </c>
      <c r="D22">
        <v>19.2</v>
      </c>
      <c r="E22">
        <v>19.8</v>
      </c>
      <c r="F22">
        <v>20.6</v>
      </c>
      <c r="G22">
        <v>20.5</v>
      </c>
      <c r="H22">
        <v>20.3</v>
      </c>
      <c r="I22">
        <v>19.3</v>
      </c>
    </row>
    <row r="23" spans="1:9" x14ac:dyDescent="0.25">
      <c r="A23">
        <v>21</v>
      </c>
      <c r="B23">
        <v>21.7</v>
      </c>
      <c r="C23">
        <v>18.3</v>
      </c>
      <c r="D23">
        <v>19</v>
      </c>
      <c r="E23">
        <v>19.899999999999999</v>
      </c>
      <c r="F23">
        <v>21</v>
      </c>
      <c r="G23">
        <v>20.5</v>
      </c>
      <c r="H23">
        <v>20.3</v>
      </c>
      <c r="I23">
        <v>19.2</v>
      </c>
    </row>
    <row r="24" spans="1:9" x14ac:dyDescent="0.25">
      <c r="A24">
        <v>22</v>
      </c>
      <c r="B24">
        <v>21.7</v>
      </c>
      <c r="C24">
        <v>18.2</v>
      </c>
      <c r="D24">
        <v>19.2</v>
      </c>
      <c r="E24">
        <v>20</v>
      </c>
      <c r="F24">
        <v>20.8</v>
      </c>
      <c r="G24">
        <v>20.5</v>
      </c>
      <c r="H24">
        <v>20.3</v>
      </c>
      <c r="I24">
        <v>19.2</v>
      </c>
    </row>
    <row r="25" spans="1:9" x14ac:dyDescent="0.25">
      <c r="A25">
        <v>23</v>
      </c>
      <c r="B25">
        <v>21.5</v>
      </c>
      <c r="C25">
        <v>18.3</v>
      </c>
      <c r="D25">
        <v>19.399999999999999</v>
      </c>
      <c r="E25">
        <v>20</v>
      </c>
      <c r="F25">
        <v>20.5</v>
      </c>
      <c r="G25">
        <v>20.399999999999999</v>
      </c>
      <c r="H25">
        <v>20.100000000000001</v>
      </c>
      <c r="I25">
        <v>19</v>
      </c>
    </row>
    <row r="26" spans="1:9" x14ac:dyDescent="0.25">
      <c r="A26">
        <v>24</v>
      </c>
      <c r="B26">
        <v>21.9</v>
      </c>
      <c r="C26">
        <v>18.399999999999999</v>
      </c>
      <c r="D26">
        <v>19.3</v>
      </c>
      <c r="E26">
        <v>19.8</v>
      </c>
      <c r="F26">
        <v>20.6</v>
      </c>
      <c r="G26">
        <v>20.5</v>
      </c>
      <c r="H26">
        <v>20.3</v>
      </c>
      <c r="I26">
        <v>19.3</v>
      </c>
    </row>
    <row r="27" spans="1:9" x14ac:dyDescent="0.25">
      <c r="A27">
        <v>25</v>
      </c>
      <c r="B27">
        <v>21.7</v>
      </c>
      <c r="C27">
        <v>18.3</v>
      </c>
      <c r="D27">
        <v>19.2</v>
      </c>
      <c r="E27">
        <v>20</v>
      </c>
      <c r="F27">
        <v>20.8</v>
      </c>
      <c r="G27">
        <v>20.399999999999999</v>
      </c>
      <c r="H27">
        <v>19.899999999999999</v>
      </c>
      <c r="I27">
        <v>19.399999999999999</v>
      </c>
    </row>
    <row r="28" spans="1:9" x14ac:dyDescent="0.25">
      <c r="A28">
        <v>26</v>
      </c>
      <c r="B28">
        <v>21.6</v>
      </c>
      <c r="C28">
        <v>18.399999999999999</v>
      </c>
      <c r="D28">
        <v>19.399999999999999</v>
      </c>
      <c r="E28">
        <v>20.100000000000001</v>
      </c>
      <c r="F28">
        <v>20.8</v>
      </c>
      <c r="G28">
        <v>20.399999999999999</v>
      </c>
      <c r="H28">
        <v>20.100000000000001</v>
      </c>
      <c r="I28">
        <v>19</v>
      </c>
    </row>
    <row r="29" spans="1:9" x14ac:dyDescent="0.25">
      <c r="A29">
        <v>27</v>
      </c>
      <c r="B29">
        <v>21.5</v>
      </c>
      <c r="C29">
        <v>18.3</v>
      </c>
      <c r="D29">
        <v>19.2</v>
      </c>
      <c r="E29">
        <v>20.100000000000001</v>
      </c>
      <c r="F29">
        <v>20.8</v>
      </c>
      <c r="G29">
        <v>20.5</v>
      </c>
      <c r="H29">
        <v>20.100000000000001</v>
      </c>
      <c r="I29">
        <v>19</v>
      </c>
    </row>
    <row r="30" spans="1:9" x14ac:dyDescent="0.25">
      <c r="A30">
        <v>28</v>
      </c>
      <c r="B30">
        <v>21.7</v>
      </c>
      <c r="C30">
        <v>18.3</v>
      </c>
      <c r="D30">
        <v>19.5</v>
      </c>
      <c r="E30">
        <v>19.899999999999999</v>
      </c>
      <c r="F30">
        <v>20.399999999999999</v>
      </c>
      <c r="G30">
        <v>20.399999999999999</v>
      </c>
      <c r="H30">
        <v>20.3</v>
      </c>
      <c r="I30">
        <v>19</v>
      </c>
    </row>
    <row r="31" spans="1:9" x14ac:dyDescent="0.25">
      <c r="A31">
        <v>29</v>
      </c>
      <c r="B31">
        <v>21.6</v>
      </c>
      <c r="C31">
        <v>18.399999999999999</v>
      </c>
      <c r="D31">
        <v>19.399999999999999</v>
      </c>
      <c r="E31">
        <v>19.8</v>
      </c>
      <c r="F31">
        <v>20.6</v>
      </c>
      <c r="G31">
        <v>20.6</v>
      </c>
      <c r="H31">
        <v>20.3</v>
      </c>
      <c r="I31">
        <v>19</v>
      </c>
    </row>
    <row r="32" spans="1:9" x14ac:dyDescent="0.25">
      <c r="A32">
        <v>30</v>
      </c>
      <c r="B32">
        <v>21.6</v>
      </c>
      <c r="C32">
        <v>18.3</v>
      </c>
      <c r="D32">
        <v>19.2</v>
      </c>
      <c r="E32">
        <v>20</v>
      </c>
      <c r="F32">
        <v>20.399999999999999</v>
      </c>
      <c r="G32">
        <v>20.3</v>
      </c>
      <c r="H32">
        <v>20.100000000000001</v>
      </c>
      <c r="I32">
        <v>19.5</v>
      </c>
    </row>
    <row r="33" spans="1:9" x14ac:dyDescent="0.25">
      <c r="A33">
        <v>31</v>
      </c>
      <c r="B33">
        <v>21.5</v>
      </c>
      <c r="C33">
        <v>18.600000000000001</v>
      </c>
      <c r="D33">
        <v>19.3</v>
      </c>
      <c r="E33">
        <v>20</v>
      </c>
      <c r="F33">
        <v>20.6</v>
      </c>
      <c r="G33">
        <v>20.3</v>
      </c>
      <c r="H33">
        <v>20</v>
      </c>
      <c r="I33">
        <v>19.2</v>
      </c>
    </row>
    <row r="34" spans="1:9" x14ac:dyDescent="0.25">
      <c r="A34">
        <v>32</v>
      </c>
      <c r="B34">
        <v>21.9</v>
      </c>
      <c r="C34">
        <v>18.399999999999999</v>
      </c>
      <c r="D34">
        <v>19.3</v>
      </c>
      <c r="E34">
        <v>20.3</v>
      </c>
      <c r="F34">
        <v>20.8</v>
      </c>
      <c r="G34">
        <v>20.399999999999999</v>
      </c>
      <c r="H34">
        <v>20.100000000000001</v>
      </c>
      <c r="I34">
        <v>19.3</v>
      </c>
    </row>
    <row r="35" spans="1:9" x14ac:dyDescent="0.25">
      <c r="A35">
        <v>33</v>
      </c>
      <c r="B35">
        <v>21.6</v>
      </c>
      <c r="C35">
        <v>18.2</v>
      </c>
      <c r="D35">
        <v>19.2</v>
      </c>
      <c r="E35">
        <v>20</v>
      </c>
      <c r="F35">
        <v>20.8</v>
      </c>
      <c r="G35">
        <v>20.5</v>
      </c>
      <c r="H35">
        <v>20.100000000000001</v>
      </c>
      <c r="I35">
        <v>19</v>
      </c>
    </row>
    <row r="36" spans="1:9" x14ac:dyDescent="0.25">
      <c r="A36">
        <v>34</v>
      </c>
      <c r="B36">
        <v>21.7</v>
      </c>
      <c r="C36">
        <v>18.399999999999999</v>
      </c>
      <c r="D36">
        <v>19.3</v>
      </c>
      <c r="E36">
        <v>19.899999999999999</v>
      </c>
      <c r="F36">
        <v>20.6</v>
      </c>
      <c r="G36">
        <v>20.5</v>
      </c>
      <c r="H36">
        <v>20.3</v>
      </c>
      <c r="I36">
        <v>19.399999999999999</v>
      </c>
    </row>
    <row r="37" spans="1:9" x14ac:dyDescent="0.25">
      <c r="A37">
        <v>35</v>
      </c>
      <c r="B37">
        <v>21.9</v>
      </c>
      <c r="C37">
        <v>18.399999999999999</v>
      </c>
      <c r="D37">
        <v>19</v>
      </c>
      <c r="E37">
        <v>20</v>
      </c>
      <c r="F37">
        <v>20.399999999999999</v>
      </c>
      <c r="G37">
        <v>20.399999999999999</v>
      </c>
      <c r="H37">
        <v>20</v>
      </c>
      <c r="I37">
        <v>19.2</v>
      </c>
    </row>
    <row r="38" spans="1:9" x14ac:dyDescent="0.25">
      <c r="A38">
        <v>36</v>
      </c>
      <c r="B38">
        <v>21.7</v>
      </c>
      <c r="C38">
        <v>18.399999999999999</v>
      </c>
      <c r="D38">
        <v>19.3</v>
      </c>
      <c r="E38">
        <v>19.8</v>
      </c>
      <c r="F38">
        <v>20.6</v>
      </c>
      <c r="G38">
        <v>20.6</v>
      </c>
      <c r="H38">
        <v>20.100000000000001</v>
      </c>
      <c r="I38">
        <v>19.399999999999999</v>
      </c>
    </row>
    <row r="39" spans="1:9" x14ac:dyDescent="0.25">
      <c r="A39">
        <v>37</v>
      </c>
      <c r="B39">
        <v>21.7</v>
      </c>
      <c r="C39">
        <v>18.3</v>
      </c>
      <c r="D39">
        <v>19.2</v>
      </c>
      <c r="E39">
        <v>20</v>
      </c>
      <c r="F39">
        <v>20.9</v>
      </c>
      <c r="G39">
        <v>20.6</v>
      </c>
      <c r="H39">
        <v>20.100000000000001</v>
      </c>
      <c r="I39">
        <v>18.399999999999999</v>
      </c>
    </row>
    <row r="40" spans="1:9" x14ac:dyDescent="0.25">
      <c r="A40">
        <v>38</v>
      </c>
      <c r="B40">
        <v>21.9</v>
      </c>
      <c r="C40">
        <v>18.7</v>
      </c>
      <c r="D40">
        <v>19</v>
      </c>
      <c r="E40">
        <v>19.8</v>
      </c>
      <c r="F40">
        <v>20.8</v>
      </c>
      <c r="G40">
        <v>20.5</v>
      </c>
      <c r="H40">
        <v>20.3</v>
      </c>
      <c r="I40">
        <v>18.899999999999999</v>
      </c>
    </row>
    <row r="41" spans="1:9" x14ac:dyDescent="0.25">
      <c r="A41">
        <v>39</v>
      </c>
      <c r="B41">
        <v>21.5</v>
      </c>
      <c r="C41">
        <v>18.3</v>
      </c>
      <c r="D41">
        <v>19.2</v>
      </c>
      <c r="E41">
        <v>20.100000000000001</v>
      </c>
      <c r="F41">
        <v>20.9</v>
      </c>
      <c r="G41">
        <v>20.5</v>
      </c>
      <c r="H41">
        <v>20.3</v>
      </c>
      <c r="I41">
        <v>18.899999999999999</v>
      </c>
    </row>
    <row r="42" spans="1:9" x14ac:dyDescent="0.25">
      <c r="A42">
        <v>40</v>
      </c>
      <c r="B42">
        <v>21.5</v>
      </c>
      <c r="C42">
        <v>18.399999999999999</v>
      </c>
      <c r="D42">
        <v>19.3</v>
      </c>
      <c r="E42">
        <v>20</v>
      </c>
      <c r="F42">
        <v>20.6</v>
      </c>
      <c r="G42">
        <v>20.399999999999999</v>
      </c>
      <c r="H42">
        <v>20</v>
      </c>
      <c r="I42">
        <v>19.2</v>
      </c>
    </row>
    <row r="43" spans="1:9" x14ac:dyDescent="0.25">
      <c r="A43">
        <v>41</v>
      </c>
      <c r="B43">
        <v>21.7</v>
      </c>
      <c r="C43">
        <v>18.399999999999999</v>
      </c>
      <c r="D43">
        <v>19.2</v>
      </c>
      <c r="E43">
        <v>19.899999999999999</v>
      </c>
      <c r="F43">
        <v>20.399999999999999</v>
      </c>
      <c r="G43">
        <v>20.5</v>
      </c>
      <c r="H43">
        <v>20.3</v>
      </c>
      <c r="I43">
        <v>19.2</v>
      </c>
    </row>
    <row r="44" spans="1:9" x14ac:dyDescent="0.25">
      <c r="A44">
        <v>42</v>
      </c>
      <c r="B44">
        <v>21.9</v>
      </c>
      <c r="C44">
        <v>18.3</v>
      </c>
      <c r="D44">
        <v>19</v>
      </c>
      <c r="E44">
        <v>19.899999999999999</v>
      </c>
      <c r="F44">
        <v>20.8</v>
      </c>
      <c r="G44">
        <v>20.5</v>
      </c>
      <c r="H44">
        <v>20.100000000000001</v>
      </c>
      <c r="I44">
        <v>19</v>
      </c>
    </row>
    <row r="45" spans="1:9" x14ac:dyDescent="0.25">
      <c r="A45">
        <v>43</v>
      </c>
      <c r="B45">
        <v>21.7</v>
      </c>
      <c r="C45">
        <v>18.399999999999999</v>
      </c>
      <c r="D45">
        <v>19</v>
      </c>
      <c r="E45">
        <v>19.899999999999999</v>
      </c>
      <c r="F45">
        <v>20.6</v>
      </c>
      <c r="G45">
        <v>20.399999999999999</v>
      </c>
      <c r="H45">
        <v>20.100000000000001</v>
      </c>
      <c r="I45">
        <v>19.3</v>
      </c>
    </row>
    <row r="46" spans="1:9" x14ac:dyDescent="0.25">
      <c r="A46">
        <v>44</v>
      </c>
      <c r="B46">
        <v>21.6</v>
      </c>
      <c r="C46">
        <v>18.399999999999999</v>
      </c>
      <c r="D46">
        <v>19</v>
      </c>
      <c r="E46">
        <v>20.100000000000001</v>
      </c>
      <c r="F46">
        <v>21</v>
      </c>
      <c r="G46">
        <v>20.6</v>
      </c>
      <c r="H46">
        <v>20.100000000000001</v>
      </c>
      <c r="I46">
        <v>18.8</v>
      </c>
    </row>
    <row r="47" spans="1:9" x14ac:dyDescent="0.25">
      <c r="A47">
        <v>45</v>
      </c>
      <c r="B47">
        <v>21.6</v>
      </c>
      <c r="C47">
        <v>18.399999999999999</v>
      </c>
      <c r="D47">
        <v>19.2</v>
      </c>
      <c r="E47">
        <v>20.100000000000001</v>
      </c>
      <c r="F47">
        <v>20.8</v>
      </c>
      <c r="G47">
        <v>20.399999999999999</v>
      </c>
      <c r="H47">
        <v>20</v>
      </c>
      <c r="I47">
        <v>18.899999999999999</v>
      </c>
    </row>
    <row r="48" spans="1:9" x14ac:dyDescent="0.25">
      <c r="A48">
        <v>46</v>
      </c>
      <c r="B48">
        <v>21.6</v>
      </c>
      <c r="C48">
        <v>18.2</v>
      </c>
      <c r="D48">
        <v>18.899999999999999</v>
      </c>
      <c r="E48">
        <v>20</v>
      </c>
      <c r="F48">
        <v>20.8</v>
      </c>
      <c r="G48">
        <v>20.6</v>
      </c>
      <c r="H48">
        <v>20</v>
      </c>
      <c r="I48">
        <v>18.8</v>
      </c>
    </row>
    <row r="49" spans="1:10" x14ac:dyDescent="0.25">
      <c r="A49">
        <v>47</v>
      </c>
      <c r="B49">
        <v>21.6</v>
      </c>
      <c r="C49">
        <v>18.399999999999999</v>
      </c>
      <c r="D49">
        <v>19.3</v>
      </c>
      <c r="E49">
        <v>20</v>
      </c>
      <c r="F49">
        <v>20.8</v>
      </c>
      <c r="G49">
        <v>20.399999999999999</v>
      </c>
      <c r="H49">
        <v>19.899999999999999</v>
      </c>
      <c r="I49">
        <v>19.3</v>
      </c>
    </row>
    <row r="50" spans="1:10" x14ac:dyDescent="0.25">
      <c r="A50">
        <v>48</v>
      </c>
      <c r="B50">
        <v>21.5</v>
      </c>
      <c r="C50">
        <v>18.399999999999999</v>
      </c>
      <c r="D50">
        <v>19.2</v>
      </c>
      <c r="E50">
        <v>20</v>
      </c>
      <c r="F50">
        <v>20.9</v>
      </c>
      <c r="G50">
        <v>20.399999999999999</v>
      </c>
      <c r="H50">
        <v>20</v>
      </c>
      <c r="I50">
        <v>18.7</v>
      </c>
    </row>
    <row r="51" spans="1:10" x14ac:dyDescent="0.25">
      <c r="A51">
        <v>49</v>
      </c>
      <c r="B51">
        <v>21.7</v>
      </c>
      <c r="C51">
        <v>18.399999999999999</v>
      </c>
      <c r="D51">
        <v>19.3</v>
      </c>
      <c r="E51">
        <v>19.8</v>
      </c>
      <c r="F51">
        <v>20.6</v>
      </c>
      <c r="G51">
        <v>20.5</v>
      </c>
      <c r="H51">
        <v>20.3</v>
      </c>
      <c r="I51">
        <v>18.899999999999999</v>
      </c>
    </row>
    <row r="52" spans="1:10" x14ac:dyDescent="0.25">
      <c r="A52">
        <v>50</v>
      </c>
      <c r="B52">
        <v>21.7</v>
      </c>
      <c r="C52">
        <v>18.399999999999999</v>
      </c>
      <c r="D52">
        <v>19.3</v>
      </c>
      <c r="E52">
        <v>19.899999999999999</v>
      </c>
      <c r="F52">
        <v>20.8</v>
      </c>
      <c r="G52">
        <v>20.399999999999999</v>
      </c>
      <c r="H52">
        <v>20.100000000000001</v>
      </c>
      <c r="I52">
        <v>19.3</v>
      </c>
    </row>
    <row r="53" spans="1:10" x14ac:dyDescent="0.25">
      <c r="A53" t="s">
        <v>19</v>
      </c>
      <c r="B53">
        <f>AVERAGE(B3:B52)</f>
        <v>21.658000000000012</v>
      </c>
      <c r="C53">
        <f t="shared" ref="C53:I53" si="0">AVERAGE(C3:C52)</f>
        <v>18.415999999999993</v>
      </c>
      <c r="D53">
        <f t="shared" si="0"/>
        <v>19.217999999999996</v>
      </c>
      <c r="E53">
        <f t="shared" si="0"/>
        <v>19.953999999999994</v>
      </c>
      <c r="F53">
        <f t="shared" si="0"/>
        <v>20.693999999999996</v>
      </c>
      <c r="G53">
        <f t="shared" si="0"/>
        <v>20.465999999999998</v>
      </c>
      <c r="H53">
        <f t="shared" si="0"/>
        <v>20.187999999999999</v>
      </c>
      <c r="I53">
        <f t="shared" si="0"/>
        <v>19.155999999999995</v>
      </c>
      <c r="J53">
        <f>AVERAGE(B53:I53)</f>
        <v>19.96875</v>
      </c>
    </row>
    <row r="54" spans="1:10" x14ac:dyDescent="0.25">
      <c r="A54" t="s">
        <v>20</v>
      </c>
      <c r="B54">
        <f>MEDIAN(B3:B52)</f>
        <v>21.65</v>
      </c>
      <c r="C54">
        <f t="shared" ref="C54:I54" si="1">MEDIAN(C3:C52)</f>
        <v>18.399999999999999</v>
      </c>
      <c r="D54">
        <f t="shared" si="1"/>
        <v>19.2</v>
      </c>
      <c r="E54">
        <f t="shared" si="1"/>
        <v>20</v>
      </c>
      <c r="F54">
        <f t="shared" si="1"/>
        <v>20.8</v>
      </c>
      <c r="G54">
        <f t="shared" si="1"/>
        <v>20.5</v>
      </c>
      <c r="H54">
        <f t="shared" si="1"/>
        <v>20.100000000000001</v>
      </c>
      <c r="I54">
        <f t="shared" si="1"/>
        <v>19.2</v>
      </c>
      <c r="J54">
        <f>MEDIAN(B54:I54)</f>
        <v>20.05</v>
      </c>
    </row>
    <row r="55" spans="1:10" x14ac:dyDescent="0.25">
      <c r="A55" t="s">
        <v>21</v>
      </c>
      <c r="B55">
        <f>_xlfn.VAR.P(B3:B52)</f>
        <v>1.523599999999985E-2</v>
      </c>
      <c r="C55">
        <f t="shared" ref="C55:I55" si="2">_xlfn.VAR.P(C3:C52)</f>
        <v>1.7344000000000026E-2</v>
      </c>
      <c r="D55">
        <f t="shared" si="2"/>
        <v>2.1476000000000033E-2</v>
      </c>
      <c r="E55">
        <f t="shared" si="2"/>
        <v>1.0884000000000065E-2</v>
      </c>
      <c r="F55">
        <f t="shared" si="2"/>
        <v>2.7363999999999986E-2</v>
      </c>
      <c r="G55">
        <f t="shared" si="2"/>
        <v>7.0440000000000788E-3</v>
      </c>
      <c r="H55">
        <f t="shared" si="2"/>
        <v>2.8255999999999962E-2</v>
      </c>
      <c r="I55">
        <f t="shared" si="2"/>
        <v>5.6464000000000042E-2</v>
      </c>
      <c r="J55">
        <f>_xlfn.VAR.P(B55:I55)</f>
        <v>2.0781159375000003E-4</v>
      </c>
    </row>
    <row r="56" spans="1:10" x14ac:dyDescent="0.25">
      <c r="A56" t="s">
        <v>22</v>
      </c>
      <c r="B56">
        <f>MIN(B3:B52)</f>
        <v>21.4</v>
      </c>
      <c r="C56">
        <f t="shared" ref="C56:I56" si="3">MIN(C3:C52)</f>
        <v>18.2</v>
      </c>
      <c r="D56">
        <f t="shared" si="3"/>
        <v>18.899999999999999</v>
      </c>
      <c r="E56">
        <f t="shared" si="3"/>
        <v>19.8</v>
      </c>
      <c r="F56">
        <f t="shared" si="3"/>
        <v>20.399999999999999</v>
      </c>
      <c r="G56">
        <f t="shared" si="3"/>
        <v>20.3</v>
      </c>
      <c r="H56">
        <f t="shared" si="3"/>
        <v>19.899999999999999</v>
      </c>
      <c r="I56">
        <f t="shared" si="3"/>
        <v>18.399999999999999</v>
      </c>
      <c r="J56">
        <f>MIN(B56:I56)</f>
        <v>18.2</v>
      </c>
    </row>
    <row r="57" spans="1:10" x14ac:dyDescent="0.25">
      <c r="A57" t="s">
        <v>23</v>
      </c>
      <c r="B57">
        <f>MAX(B3:B52)</f>
        <v>21.9</v>
      </c>
      <c r="C57">
        <f t="shared" ref="C57:I57" si="4">MAX(C3:C52)</f>
        <v>18.7</v>
      </c>
      <c r="D57">
        <f t="shared" si="4"/>
        <v>19.5</v>
      </c>
      <c r="E57">
        <f t="shared" si="4"/>
        <v>20.3</v>
      </c>
      <c r="F57">
        <f t="shared" si="4"/>
        <v>21</v>
      </c>
      <c r="G57">
        <f t="shared" si="4"/>
        <v>20.6</v>
      </c>
      <c r="H57">
        <f t="shared" si="4"/>
        <v>20.5</v>
      </c>
      <c r="I57">
        <f t="shared" si="4"/>
        <v>19.7</v>
      </c>
      <c r="J57">
        <f>MAX(B57:I57)</f>
        <v>21.9</v>
      </c>
    </row>
    <row r="58" spans="1:10" x14ac:dyDescent="0.25">
      <c r="A58" t="s">
        <v>4</v>
      </c>
      <c r="B58">
        <f>_xlfn.STDEV.P(B3:B52)</f>
        <v>0.12343419299367518</v>
      </c>
      <c r="C58">
        <f t="shared" ref="C58:I58" si="5">_xlfn.STDEV.P(C3:C52)</f>
        <v>0.13169662106523472</v>
      </c>
      <c r="D58">
        <f t="shared" si="5"/>
        <v>0.14654692081377907</v>
      </c>
      <c r="E58">
        <f t="shared" si="5"/>
        <v>0.10432641084596012</v>
      </c>
      <c r="F58">
        <f t="shared" si="5"/>
        <v>0.16542067585401768</v>
      </c>
      <c r="G58">
        <f t="shared" si="5"/>
        <v>8.3928541033429616E-2</v>
      </c>
      <c r="H58">
        <f t="shared" si="5"/>
        <v>0.16809521111560544</v>
      </c>
      <c r="I58">
        <f t="shared" si="5"/>
        <v>0.2376215478444664</v>
      </c>
      <c r="J58">
        <f>_xlfn.STDEV.P(B58:I58)</f>
        <v>4.4098641703558303E-2</v>
      </c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8" width="4" bestFit="1" customWidth="1"/>
    <col min="9" max="9" width="4.710937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257</v>
      </c>
      <c r="D2">
        <v>267</v>
      </c>
      <c r="E2">
        <v>126</v>
      </c>
      <c r="F2">
        <v>280</v>
      </c>
      <c r="G2">
        <v>203</v>
      </c>
      <c r="H2">
        <v>244</v>
      </c>
      <c r="I2">
        <v>62</v>
      </c>
    </row>
    <row r="3" spans="1:9" x14ac:dyDescent="0.25">
      <c r="A3">
        <v>1</v>
      </c>
      <c r="B3">
        <v>0.6</v>
      </c>
      <c r="C3">
        <v>0.5</v>
      </c>
      <c r="D3">
        <v>0.2</v>
      </c>
      <c r="E3">
        <v>0.2</v>
      </c>
      <c r="F3">
        <v>0.9</v>
      </c>
      <c r="G3">
        <v>0.7</v>
      </c>
      <c r="H3">
        <v>0.6</v>
      </c>
      <c r="I3">
        <v>-0.1</v>
      </c>
    </row>
    <row r="4" spans="1:9" x14ac:dyDescent="0.25">
      <c r="A4">
        <v>2</v>
      </c>
      <c r="B4">
        <v>0.6</v>
      </c>
      <c r="C4">
        <v>0.5</v>
      </c>
      <c r="D4">
        <v>0.5</v>
      </c>
      <c r="E4">
        <v>0.2</v>
      </c>
      <c r="F4">
        <v>0.7</v>
      </c>
      <c r="G4">
        <v>0.6</v>
      </c>
      <c r="H4">
        <v>0.6</v>
      </c>
      <c r="I4">
        <v>0.1</v>
      </c>
    </row>
    <row r="5" spans="1:9" x14ac:dyDescent="0.25">
      <c r="A5">
        <v>3</v>
      </c>
      <c r="B5">
        <v>0.6</v>
      </c>
      <c r="C5">
        <v>0.6</v>
      </c>
      <c r="D5">
        <v>0.6</v>
      </c>
      <c r="E5">
        <v>0.6</v>
      </c>
      <c r="F5">
        <v>0.9</v>
      </c>
      <c r="G5">
        <v>0.6</v>
      </c>
      <c r="H5">
        <v>0.6</v>
      </c>
      <c r="I5">
        <v>0.2</v>
      </c>
    </row>
    <row r="6" spans="1:9" x14ac:dyDescent="0.25">
      <c r="A6">
        <v>4</v>
      </c>
      <c r="B6">
        <v>0.6</v>
      </c>
      <c r="C6">
        <v>0.6</v>
      </c>
      <c r="D6">
        <v>0.6</v>
      </c>
      <c r="E6">
        <v>0.4</v>
      </c>
      <c r="F6">
        <v>1</v>
      </c>
      <c r="G6">
        <v>0.5</v>
      </c>
      <c r="H6">
        <v>0.5</v>
      </c>
      <c r="I6">
        <v>0.7</v>
      </c>
    </row>
    <row r="7" spans="1:9" x14ac:dyDescent="0.25">
      <c r="A7">
        <v>5</v>
      </c>
      <c r="B7">
        <v>0.7</v>
      </c>
      <c r="C7">
        <v>0.5</v>
      </c>
      <c r="D7">
        <v>0.4</v>
      </c>
      <c r="E7">
        <v>0.2</v>
      </c>
      <c r="F7">
        <v>0.7</v>
      </c>
      <c r="G7">
        <v>0.7</v>
      </c>
      <c r="H7">
        <v>0.6</v>
      </c>
      <c r="I7">
        <v>-0.2</v>
      </c>
    </row>
    <row r="8" spans="1:9" x14ac:dyDescent="0.25">
      <c r="A8">
        <v>6</v>
      </c>
      <c r="B8">
        <v>0.4</v>
      </c>
      <c r="C8">
        <v>0.4</v>
      </c>
      <c r="D8">
        <v>0.6</v>
      </c>
      <c r="E8">
        <v>0.4</v>
      </c>
      <c r="F8">
        <v>0.9</v>
      </c>
      <c r="G8">
        <v>0.6</v>
      </c>
      <c r="H8">
        <v>0.6</v>
      </c>
      <c r="I8">
        <v>0</v>
      </c>
    </row>
    <row r="9" spans="1:9" x14ac:dyDescent="0.25">
      <c r="A9">
        <v>7</v>
      </c>
      <c r="B9">
        <v>0.6</v>
      </c>
      <c r="C9">
        <v>0.5</v>
      </c>
      <c r="D9">
        <v>0.5</v>
      </c>
      <c r="E9">
        <v>0.2</v>
      </c>
      <c r="F9">
        <v>0.9</v>
      </c>
      <c r="G9">
        <v>0.6</v>
      </c>
      <c r="H9">
        <v>0.6</v>
      </c>
      <c r="I9">
        <v>0.4</v>
      </c>
    </row>
    <row r="10" spans="1:9" x14ac:dyDescent="0.25">
      <c r="A10">
        <v>8</v>
      </c>
      <c r="B10">
        <v>0.6</v>
      </c>
      <c r="C10">
        <v>0.6</v>
      </c>
      <c r="D10">
        <v>0.2</v>
      </c>
      <c r="E10">
        <v>0.2</v>
      </c>
      <c r="F10">
        <v>0.9</v>
      </c>
      <c r="G10">
        <v>0.7</v>
      </c>
      <c r="H10">
        <v>0.6</v>
      </c>
      <c r="I10">
        <v>0.4</v>
      </c>
    </row>
    <row r="11" spans="1:9" x14ac:dyDescent="0.25">
      <c r="A11">
        <v>9</v>
      </c>
      <c r="B11">
        <v>0.6</v>
      </c>
      <c r="C11">
        <v>0.5</v>
      </c>
      <c r="D11">
        <v>0.4</v>
      </c>
      <c r="E11">
        <v>0.4</v>
      </c>
      <c r="F11">
        <v>1.1000000000000001</v>
      </c>
      <c r="G11">
        <v>0.9</v>
      </c>
      <c r="H11">
        <v>0.6</v>
      </c>
      <c r="I11">
        <v>0.1</v>
      </c>
    </row>
    <row r="12" spans="1:9" x14ac:dyDescent="0.25">
      <c r="A12">
        <v>10</v>
      </c>
      <c r="B12">
        <v>0.5</v>
      </c>
      <c r="C12">
        <v>0.4</v>
      </c>
      <c r="D12">
        <v>0.1</v>
      </c>
      <c r="E12">
        <v>0.4</v>
      </c>
      <c r="F12">
        <v>1</v>
      </c>
      <c r="G12">
        <v>0.7</v>
      </c>
      <c r="H12">
        <v>0.6</v>
      </c>
      <c r="I12">
        <v>0.2</v>
      </c>
    </row>
    <row r="13" spans="1:9" x14ac:dyDescent="0.25">
      <c r="A13">
        <v>11</v>
      </c>
      <c r="B13">
        <v>0.4</v>
      </c>
      <c r="C13">
        <v>0.5</v>
      </c>
      <c r="D13">
        <v>0.5</v>
      </c>
      <c r="E13">
        <v>0.4</v>
      </c>
      <c r="F13">
        <v>0.9</v>
      </c>
      <c r="G13">
        <v>0.6</v>
      </c>
      <c r="H13">
        <v>0.4</v>
      </c>
      <c r="I13">
        <v>0.2</v>
      </c>
    </row>
    <row r="14" spans="1:9" x14ac:dyDescent="0.25">
      <c r="A14">
        <v>12</v>
      </c>
      <c r="B14">
        <v>0.6</v>
      </c>
      <c r="C14">
        <v>0.5</v>
      </c>
      <c r="D14">
        <v>0.6</v>
      </c>
      <c r="E14">
        <v>0.5</v>
      </c>
      <c r="F14">
        <v>0.6</v>
      </c>
      <c r="G14">
        <v>0.5</v>
      </c>
      <c r="H14">
        <v>0.6</v>
      </c>
      <c r="I14">
        <v>0.4</v>
      </c>
    </row>
    <row r="15" spans="1:9" x14ac:dyDescent="0.25">
      <c r="A15">
        <v>13</v>
      </c>
      <c r="B15">
        <v>0.6</v>
      </c>
      <c r="C15">
        <v>0.2</v>
      </c>
      <c r="D15">
        <v>0.4</v>
      </c>
      <c r="E15">
        <v>0.5</v>
      </c>
      <c r="F15">
        <v>0.9</v>
      </c>
      <c r="G15">
        <v>0.7</v>
      </c>
      <c r="H15">
        <v>0.6</v>
      </c>
      <c r="I15">
        <v>-0.1</v>
      </c>
    </row>
    <row r="16" spans="1:9" x14ac:dyDescent="0.25">
      <c r="A16">
        <v>14</v>
      </c>
      <c r="B16">
        <v>0.6</v>
      </c>
      <c r="C16">
        <v>0.7</v>
      </c>
      <c r="D16">
        <v>0.4</v>
      </c>
      <c r="E16">
        <v>0.2</v>
      </c>
      <c r="F16">
        <v>1.1000000000000001</v>
      </c>
      <c r="G16">
        <v>0.7</v>
      </c>
      <c r="H16">
        <v>0.7</v>
      </c>
      <c r="I16">
        <v>0.2</v>
      </c>
    </row>
    <row r="17" spans="1:9" x14ac:dyDescent="0.25">
      <c r="A17">
        <v>15</v>
      </c>
      <c r="B17">
        <v>0.9</v>
      </c>
      <c r="C17">
        <v>0.4</v>
      </c>
      <c r="D17">
        <v>0.2</v>
      </c>
      <c r="E17">
        <v>0.4</v>
      </c>
      <c r="F17">
        <v>0.9</v>
      </c>
      <c r="G17">
        <v>0.7</v>
      </c>
      <c r="H17">
        <v>0.6</v>
      </c>
      <c r="I17">
        <v>0.4</v>
      </c>
    </row>
    <row r="18" spans="1:9" x14ac:dyDescent="0.25">
      <c r="A18">
        <v>16</v>
      </c>
      <c r="B18">
        <v>0.4</v>
      </c>
      <c r="C18">
        <v>0.5</v>
      </c>
      <c r="D18">
        <v>0.5</v>
      </c>
      <c r="E18">
        <v>0.4</v>
      </c>
      <c r="F18">
        <v>0.7</v>
      </c>
      <c r="G18">
        <v>0.6</v>
      </c>
      <c r="H18">
        <v>0.5</v>
      </c>
      <c r="I18">
        <v>-0.1</v>
      </c>
    </row>
    <row r="19" spans="1:9" x14ac:dyDescent="0.25">
      <c r="A19">
        <v>17</v>
      </c>
      <c r="B19">
        <v>0.6</v>
      </c>
      <c r="C19">
        <v>0.7</v>
      </c>
      <c r="D19">
        <v>0.2</v>
      </c>
      <c r="E19">
        <v>0.2</v>
      </c>
      <c r="F19">
        <v>1.1000000000000001</v>
      </c>
      <c r="G19">
        <v>0.7</v>
      </c>
      <c r="H19">
        <v>0.7</v>
      </c>
      <c r="I19">
        <v>0.4</v>
      </c>
    </row>
    <row r="20" spans="1:9" x14ac:dyDescent="0.25">
      <c r="A20">
        <v>18</v>
      </c>
      <c r="B20">
        <v>0.5</v>
      </c>
      <c r="C20">
        <v>0.2</v>
      </c>
      <c r="D20">
        <v>0.5</v>
      </c>
      <c r="E20">
        <v>0.4</v>
      </c>
      <c r="F20">
        <v>0.9</v>
      </c>
      <c r="G20">
        <v>0.6</v>
      </c>
      <c r="H20">
        <v>0.5</v>
      </c>
      <c r="I20">
        <v>-0.1</v>
      </c>
    </row>
    <row r="21" spans="1:9" x14ac:dyDescent="0.25">
      <c r="A21">
        <v>19</v>
      </c>
      <c r="B21">
        <v>0.6</v>
      </c>
      <c r="C21">
        <v>0.4</v>
      </c>
      <c r="D21">
        <v>0.4</v>
      </c>
      <c r="E21">
        <v>0.2</v>
      </c>
      <c r="F21">
        <v>0.9</v>
      </c>
      <c r="G21">
        <v>0.6</v>
      </c>
      <c r="H21">
        <v>0.6</v>
      </c>
      <c r="I21">
        <v>0.7</v>
      </c>
    </row>
    <row r="22" spans="1:9" x14ac:dyDescent="0.25">
      <c r="A22">
        <v>20</v>
      </c>
      <c r="B22">
        <v>0.9</v>
      </c>
      <c r="C22">
        <v>0.2</v>
      </c>
      <c r="D22">
        <v>0.2</v>
      </c>
      <c r="E22">
        <v>0.4</v>
      </c>
      <c r="F22">
        <v>1</v>
      </c>
      <c r="G22">
        <v>0.9</v>
      </c>
      <c r="H22">
        <v>0.6</v>
      </c>
      <c r="I22">
        <v>0.2</v>
      </c>
    </row>
    <row r="23" spans="1:9" x14ac:dyDescent="0.25">
      <c r="A23">
        <v>21</v>
      </c>
      <c r="B23">
        <v>0.7</v>
      </c>
      <c r="C23">
        <v>0.2</v>
      </c>
      <c r="D23">
        <v>0.1</v>
      </c>
      <c r="E23">
        <v>0.4</v>
      </c>
      <c r="F23">
        <v>0.9</v>
      </c>
      <c r="G23">
        <v>0.7</v>
      </c>
      <c r="H23">
        <v>0.5</v>
      </c>
      <c r="I23">
        <v>0.4</v>
      </c>
    </row>
    <row r="24" spans="1:9" x14ac:dyDescent="0.25">
      <c r="A24">
        <v>22</v>
      </c>
      <c r="B24">
        <v>0.6</v>
      </c>
      <c r="C24">
        <v>0.5</v>
      </c>
      <c r="D24">
        <v>0.6</v>
      </c>
      <c r="E24">
        <v>0.4</v>
      </c>
      <c r="F24">
        <v>0.7</v>
      </c>
      <c r="G24">
        <v>0.5</v>
      </c>
      <c r="H24">
        <v>0.5</v>
      </c>
      <c r="I24">
        <v>0.7</v>
      </c>
    </row>
    <row r="25" spans="1:9" x14ac:dyDescent="0.25">
      <c r="A25">
        <v>23</v>
      </c>
      <c r="B25">
        <v>0.5</v>
      </c>
      <c r="C25">
        <v>0.4</v>
      </c>
      <c r="D25">
        <v>0.5</v>
      </c>
      <c r="E25">
        <v>0.5</v>
      </c>
      <c r="F25">
        <v>0.9</v>
      </c>
      <c r="G25">
        <v>0.6</v>
      </c>
      <c r="H25">
        <v>0.5</v>
      </c>
      <c r="I25">
        <v>0.2</v>
      </c>
    </row>
    <row r="26" spans="1:9" x14ac:dyDescent="0.25">
      <c r="A26">
        <v>24</v>
      </c>
      <c r="B26">
        <v>0.6</v>
      </c>
      <c r="C26">
        <v>0.5</v>
      </c>
      <c r="D26">
        <v>0.2</v>
      </c>
      <c r="E26">
        <v>0.2</v>
      </c>
      <c r="F26">
        <v>0.7</v>
      </c>
      <c r="G26">
        <v>0.6</v>
      </c>
      <c r="H26">
        <v>0.6</v>
      </c>
      <c r="I26">
        <v>0.6</v>
      </c>
    </row>
    <row r="27" spans="1:9" x14ac:dyDescent="0.25">
      <c r="A27">
        <v>25</v>
      </c>
      <c r="B27">
        <v>0.5</v>
      </c>
      <c r="C27">
        <v>0.4</v>
      </c>
      <c r="D27">
        <v>0.5</v>
      </c>
      <c r="E27">
        <v>0.5</v>
      </c>
      <c r="F27">
        <v>0.9</v>
      </c>
      <c r="G27">
        <v>0.6</v>
      </c>
      <c r="H27">
        <v>0.4</v>
      </c>
      <c r="I27">
        <v>0.2</v>
      </c>
    </row>
    <row r="28" spans="1:9" x14ac:dyDescent="0.25">
      <c r="A28">
        <v>26</v>
      </c>
      <c r="B28">
        <v>0.4</v>
      </c>
      <c r="C28">
        <v>0.5</v>
      </c>
      <c r="D28">
        <v>0.4</v>
      </c>
      <c r="E28">
        <v>0.5</v>
      </c>
      <c r="F28">
        <v>1</v>
      </c>
      <c r="G28">
        <v>0.6</v>
      </c>
      <c r="H28">
        <v>0.4</v>
      </c>
      <c r="I28">
        <v>0.6</v>
      </c>
    </row>
    <row r="29" spans="1:9" x14ac:dyDescent="0.25">
      <c r="A29">
        <v>27</v>
      </c>
      <c r="B29">
        <v>0.5</v>
      </c>
      <c r="C29">
        <v>0.2</v>
      </c>
      <c r="D29">
        <v>0.4</v>
      </c>
      <c r="E29">
        <v>0.5</v>
      </c>
      <c r="F29">
        <v>0.9</v>
      </c>
      <c r="G29">
        <v>0.6</v>
      </c>
      <c r="H29">
        <v>0.4</v>
      </c>
      <c r="I29">
        <v>0.4</v>
      </c>
    </row>
    <row r="30" spans="1:9" x14ac:dyDescent="0.25">
      <c r="A30">
        <v>28</v>
      </c>
      <c r="B30">
        <v>0.5</v>
      </c>
      <c r="C30">
        <v>0.2</v>
      </c>
      <c r="D30">
        <v>0.5</v>
      </c>
      <c r="E30">
        <v>0.4</v>
      </c>
      <c r="F30">
        <v>0.9</v>
      </c>
      <c r="G30">
        <v>0.7</v>
      </c>
      <c r="H30">
        <v>0.5</v>
      </c>
      <c r="I30">
        <v>0.4</v>
      </c>
    </row>
    <row r="31" spans="1:9" x14ac:dyDescent="0.25">
      <c r="A31">
        <v>29</v>
      </c>
      <c r="B31">
        <v>0.4</v>
      </c>
      <c r="C31">
        <v>0.4</v>
      </c>
      <c r="D31">
        <v>0.6</v>
      </c>
      <c r="E31">
        <v>0.4</v>
      </c>
      <c r="F31">
        <v>0.9</v>
      </c>
      <c r="G31">
        <v>0.9</v>
      </c>
      <c r="H31">
        <v>0.5</v>
      </c>
      <c r="I31">
        <v>0.2</v>
      </c>
    </row>
    <row r="32" spans="1:9" x14ac:dyDescent="0.25">
      <c r="A32">
        <v>30</v>
      </c>
      <c r="B32">
        <v>0.6</v>
      </c>
      <c r="C32">
        <v>0.6</v>
      </c>
      <c r="D32">
        <v>0.5</v>
      </c>
      <c r="E32">
        <v>0.2</v>
      </c>
      <c r="F32">
        <v>0.6</v>
      </c>
      <c r="G32">
        <v>0.6</v>
      </c>
      <c r="H32">
        <v>0.7</v>
      </c>
      <c r="I32">
        <v>0.5</v>
      </c>
    </row>
    <row r="33" spans="1:9" x14ac:dyDescent="0.25">
      <c r="A33">
        <v>31</v>
      </c>
      <c r="B33">
        <v>0.5</v>
      </c>
      <c r="C33">
        <v>0.2</v>
      </c>
      <c r="D33">
        <v>0.5</v>
      </c>
      <c r="E33">
        <v>0.5</v>
      </c>
      <c r="F33">
        <v>0.9</v>
      </c>
      <c r="G33">
        <v>0.7</v>
      </c>
      <c r="H33">
        <v>0.5</v>
      </c>
      <c r="I33">
        <v>0.2</v>
      </c>
    </row>
    <row r="34" spans="1:9" x14ac:dyDescent="0.25">
      <c r="A34">
        <v>32</v>
      </c>
      <c r="B34">
        <v>0.4</v>
      </c>
      <c r="C34">
        <v>0.4</v>
      </c>
      <c r="D34">
        <v>0.5</v>
      </c>
      <c r="E34">
        <v>0.4</v>
      </c>
      <c r="F34">
        <v>0.7</v>
      </c>
      <c r="G34">
        <v>0.6</v>
      </c>
      <c r="H34">
        <v>0.5</v>
      </c>
      <c r="I34">
        <v>0.1</v>
      </c>
    </row>
    <row r="35" spans="1:9" x14ac:dyDescent="0.25">
      <c r="A35">
        <v>33</v>
      </c>
      <c r="B35">
        <v>0.5</v>
      </c>
      <c r="C35">
        <v>0.4</v>
      </c>
      <c r="D35">
        <v>0.6</v>
      </c>
      <c r="E35">
        <v>0.4</v>
      </c>
      <c r="F35">
        <v>0.9</v>
      </c>
      <c r="G35">
        <v>0.7</v>
      </c>
      <c r="H35">
        <v>0.6</v>
      </c>
      <c r="I35">
        <v>0.2</v>
      </c>
    </row>
    <row r="36" spans="1:9" x14ac:dyDescent="0.25">
      <c r="A36">
        <v>34</v>
      </c>
      <c r="B36">
        <v>0.5</v>
      </c>
      <c r="C36">
        <v>0.5</v>
      </c>
      <c r="D36">
        <v>0.4</v>
      </c>
      <c r="E36">
        <v>0.4</v>
      </c>
      <c r="F36">
        <v>0.7</v>
      </c>
      <c r="G36">
        <v>0.4</v>
      </c>
      <c r="H36">
        <v>0.5</v>
      </c>
      <c r="I36">
        <v>0.9</v>
      </c>
    </row>
    <row r="37" spans="1:9" x14ac:dyDescent="0.25">
      <c r="A37">
        <v>35</v>
      </c>
      <c r="B37">
        <v>0.5</v>
      </c>
      <c r="C37">
        <v>0.5</v>
      </c>
      <c r="D37">
        <v>0.4</v>
      </c>
      <c r="E37">
        <v>0.2</v>
      </c>
      <c r="F37">
        <v>0.9</v>
      </c>
      <c r="G37">
        <v>0.7</v>
      </c>
      <c r="H37">
        <v>0.6</v>
      </c>
      <c r="I37">
        <v>0.4</v>
      </c>
    </row>
    <row r="38" spans="1:9" x14ac:dyDescent="0.25">
      <c r="A38">
        <v>36</v>
      </c>
      <c r="B38">
        <v>0.7</v>
      </c>
      <c r="C38">
        <v>0.5</v>
      </c>
      <c r="D38">
        <v>0.5</v>
      </c>
      <c r="E38">
        <v>0.1</v>
      </c>
      <c r="F38">
        <v>0.7</v>
      </c>
      <c r="G38">
        <v>0.9</v>
      </c>
      <c r="H38">
        <v>0.6</v>
      </c>
      <c r="I38">
        <v>0.6</v>
      </c>
    </row>
    <row r="39" spans="1:9" x14ac:dyDescent="0.25">
      <c r="A39">
        <v>37</v>
      </c>
      <c r="B39">
        <v>0.4</v>
      </c>
      <c r="C39">
        <v>0.5</v>
      </c>
      <c r="D39">
        <v>0.4</v>
      </c>
      <c r="E39">
        <v>0.4</v>
      </c>
      <c r="F39">
        <v>1</v>
      </c>
      <c r="G39">
        <v>0.7</v>
      </c>
      <c r="H39">
        <v>0.5</v>
      </c>
      <c r="I39">
        <v>0.4</v>
      </c>
    </row>
    <row r="40" spans="1:9" x14ac:dyDescent="0.25">
      <c r="A40">
        <v>38</v>
      </c>
      <c r="B40">
        <v>0.6</v>
      </c>
      <c r="C40">
        <v>0.5</v>
      </c>
      <c r="D40">
        <v>0.5</v>
      </c>
      <c r="E40">
        <v>0.2</v>
      </c>
      <c r="F40">
        <v>1.1000000000000001</v>
      </c>
      <c r="G40">
        <v>0.7</v>
      </c>
      <c r="H40">
        <v>0.7</v>
      </c>
      <c r="I40">
        <v>0.4</v>
      </c>
    </row>
    <row r="41" spans="1:9" x14ac:dyDescent="0.25">
      <c r="A41">
        <v>39</v>
      </c>
      <c r="B41">
        <v>0.9</v>
      </c>
      <c r="C41">
        <v>0.4</v>
      </c>
      <c r="D41">
        <v>0.5</v>
      </c>
      <c r="E41">
        <v>0.2</v>
      </c>
      <c r="F41">
        <v>0.7</v>
      </c>
      <c r="G41">
        <v>0.7</v>
      </c>
      <c r="H41">
        <v>0.6</v>
      </c>
      <c r="I41">
        <v>0.5</v>
      </c>
    </row>
    <row r="42" spans="1:9" x14ac:dyDescent="0.25">
      <c r="A42">
        <v>40</v>
      </c>
      <c r="B42">
        <v>0.4</v>
      </c>
      <c r="C42">
        <v>0.5</v>
      </c>
      <c r="D42">
        <v>0.2</v>
      </c>
      <c r="E42">
        <v>0.4</v>
      </c>
      <c r="F42">
        <v>0.9</v>
      </c>
      <c r="G42">
        <v>0.7</v>
      </c>
      <c r="H42">
        <v>0.6</v>
      </c>
      <c r="I42">
        <v>0.4</v>
      </c>
    </row>
    <row r="43" spans="1:9" x14ac:dyDescent="0.25">
      <c r="A43">
        <v>41</v>
      </c>
      <c r="B43">
        <v>0.6</v>
      </c>
      <c r="C43">
        <v>0.6</v>
      </c>
      <c r="D43">
        <v>0.7</v>
      </c>
      <c r="E43">
        <v>0.1</v>
      </c>
      <c r="F43">
        <v>0.7</v>
      </c>
      <c r="G43">
        <v>0.7</v>
      </c>
      <c r="H43">
        <v>0.7</v>
      </c>
      <c r="I43">
        <v>0.4</v>
      </c>
    </row>
    <row r="44" spans="1:9" x14ac:dyDescent="0.25">
      <c r="A44">
        <v>42</v>
      </c>
      <c r="B44">
        <v>0.7</v>
      </c>
      <c r="C44">
        <v>0.5</v>
      </c>
      <c r="D44">
        <v>0.2</v>
      </c>
      <c r="E44">
        <v>0.2</v>
      </c>
      <c r="F44">
        <v>0.7</v>
      </c>
      <c r="G44">
        <v>0.7</v>
      </c>
      <c r="H44">
        <v>0.7</v>
      </c>
      <c r="I44">
        <v>0.2</v>
      </c>
    </row>
    <row r="45" spans="1:9" x14ac:dyDescent="0.25">
      <c r="A45">
        <v>43</v>
      </c>
      <c r="B45">
        <v>0.4</v>
      </c>
      <c r="C45">
        <v>0.2</v>
      </c>
      <c r="D45">
        <v>0.6</v>
      </c>
      <c r="E45">
        <v>0.4</v>
      </c>
      <c r="F45">
        <v>0.7</v>
      </c>
      <c r="G45">
        <v>0.6</v>
      </c>
      <c r="H45">
        <v>0.5</v>
      </c>
      <c r="I45">
        <v>0.2</v>
      </c>
    </row>
    <row r="46" spans="1:9" x14ac:dyDescent="0.25">
      <c r="A46">
        <v>44</v>
      </c>
      <c r="B46">
        <v>0.4</v>
      </c>
      <c r="C46">
        <v>0.4</v>
      </c>
      <c r="D46">
        <v>0.6</v>
      </c>
      <c r="E46">
        <v>0.4</v>
      </c>
      <c r="F46">
        <v>0.9</v>
      </c>
      <c r="G46">
        <v>0.6</v>
      </c>
      <c r="H46">
        <v>0.4</v>
      </c>
      <c r="I46">
        <v>0.4</v>
      </c>
    </row>
    <row r="47" spans="1:9" x14ac:dyDescent="0.25">
      <c r="A47">
        <v>45</v>
      </c>
      <c r="B47">
        <v>0.5</v>
      </c>
      <c r="C47">
        <v>0.5</v>
      </c>
      <c r="D47">
        <v>0.2</v>
      </c>
      <c r="E47">
        <v>0.4</v>
      </c>
      <c r="F47">
        <v>0.9</v>
      </c>
      <c r="G47">
        <v>0.7</v>
      </c>
      <c r="H47">
        <v>0.6</v>
      </c>
      <c r="I47">
        <v>0.6</v>
      </c>
    </row>
    <row r="48" spans="1:9" x14ac:dyDescent="0.25">
      <c r="A48">
        <v>46</v>
      </c>
      <c r="B48">
        <v>0.6</v>
      </c>
      <c r="C48">
        <v>0.6</v>
      </c>
      <c r="D48">
        <v>0.2</v>
      </c>
      <c r="E48">
        <v>0.2</v>
      </c>
      <c r="F48">
        <v>1</v>
      </c>
      <c r="G48">
        <v>0.7</v>
      </c>
      <c r="H48">
        <v>0.6</v>
      </c>
      <c r="I48">
        <v>0.5</v>
      </c>
    </row>
    <row r="49" spans="1:10" x14ac:dyDescent="0.25">
      <c r="A49">
        <v>47</v>
      </c>
      <c r="B49">
        <v>0.5</v>
      </c>
      <c r="C49">
        <v>0.4</v>
      </c>
      <c r="D49">
        <v>0.5</v>
      </c>
      <c r="E49">
        <v>0.5</v>
      </c>
      <c r="F49">
        <v>1.1000000000000001</v>
      </c>
      <c r="G49">
        <v>0.6</v>
      </c>
      <c r="H49">
        <v>0.5</v>
      </c>
      <c r="I49">
        <v>0.4</v>
      </c>
    </row>
    <row r="50" spans="1:10" x14ac:dyDescent="0.25">
      <c r="A50">
        <v>48</v>
      </c>
      <c r="B50">
        <v>0.6</v>
      </c>
      <c r="C50">
        <v>0.4</v>
      </c>
      <c r="D50">
        <v>0.4</v>
      </c>
      <c r="E50">
        <v>0.4</v>
      </c>
      <c r="F50">
        <v>0.7</v>
      </c>
      <c r="G50">
        <v>0.7</v>
      </c>
      <c r="H50">
        <v>0.7</v>
      </c>
      <c r="I50">
        <v>0.1</v>
      </c>
    </row>
    <row r="51" spans="1:10" x14ac:dyDescent="0.25">
      <c r="A51">
        <v>49</v>
      </c>
      <c r="B51">
        <v>0.5</v>
      </c>
      <c r="C51">
        <v>0.4</v>
      </c>
      <c r="D51">
        <v>0.4</v>
      </c>
      <c r="E51">
        <v>0.4</v>
      </c>
      <c r="F51">
        <v>1</v>
      </c>
      <c r="G51">
        <v>0.7</v>
      </c>
      <c r="H51">
        <v>0.6</v>
      </c>
      <c r="I51">
        <v>0.6</v>
      </c>
    </row>
    <row r="52" spans="1:10" x14ac:dyDescent="0.25">
      <c r="A52">
        <v>50</v>
      </c>
      <c r="B52">
        <v>0.5</v>
      </c>
      <c r="C52">
        <v>0.5</v>
      </c>
      <c r="D52">
        <v>0.5</v>
      </c>
      <c r="E52">
        <v>0.5</v>
      </c>
      <c r="F52">
        <v>0.9</v>
      </c>
      <c r="G52">
        <v>0.6</v>
      </c>
      <c r="H52">
        <v>0.4</v>
      </c>
      <c r="I52">
        <v>0.5</v>
      </c>
    </row>
    <row r="53" spans="1:10" x14ac:dyDescent="0.25">
      <c r="A53" t="s">
        <v>19</v>
      </c>
      <c r="B53">
        <f>AVERAGE(B3:B52)</f>
        <v>0.55799999999999983</v>
      </c>
      <c r="C53">
        <f t="shared" ref="C53:I53" si="0">AVERAGE(C3:C52)</f>
        <v>0.44399999999999984</v>
      </c>
      <c r="D53">
        <f t="shared" si="0"/>
        <v>0.42199999999999993</v>
      </c>
      <c r="E53">
        <f t="shared" si="0"/>
        <v>0.34999999999999992</v>
      </c>
      <c r="F53">
        <f t="shared" si="0"/>
        <v>0.87</v>
      </c>
      <c r="G53">
        <f t="shared" si="0"/>
        <v>0.65999999999999981</v>
      </c>
      <c r="H53">
        <f t="shared" si="0"/>
        <v>0.56200000000000006</v>
      </c>
      <c r="I53">
        <f t="shared" si="0"/>
        <v>0.32400000000000001</v>
      </c>
      <c r="J53">
        <f>AVERAGE(B53:I53)</f>
        <v>0.52374999999999994</v>
      </c>
    </row>
    <row r="54" spans="1:10" x14ac:dyDescent="0.25">
      <c r="A54" t="s">
        <v>20</v>
      </c>
      <c r="B54">
        <f>MEDIAN(B3:B52)</f>
        <v>0.6</v>
      </c>
      <c r="C54">
        <f t="shared" ref="C54:I54" si="1">MEDIAN(C3:C52)</f>
        <v>0.5</v>
      </c>
      <c r="D54">
        <f t="shared" si="1"/>
        <v>0.5</v>
      </c>
      <c r="E54">
        <f t="shared" si="1"/>
        <v>0.4</v>
      </c>
      <c r="F54">
        <f t="shared" si="1"/>
        <v>0.9</v>
      </c>
      <c r="G54">
        <f t="shared" si="1"/>
        <v>0.7</v>
      </c>
      <c r="H54">
        <f t="shared" si="1"/>
        <v>0.6</v>
      </c>
      <c r="I54">
        <f t="shared" si="1"/>
        <v>0.4</v>
      </c>
      <c r="J54">
        <f>MEDIAN(B54:I54)</f>
        <v>0.55000000000000004</v>
      </c>
    </row>
    <row r="55" spans="1:10" x14ac:dyDescent="0.25">
      <c r="A55" t="s">
        <v>21</v>
      </c>
      <c r="B55">
        <f>_xlfn.VAR.P(B3:B52)</f>
        <v>1.5236000000000149E-2</v>
      </c>
      <c r="C55">
        <f t="shared" ref="C55:I55" si="2">_xlfn.VAR.P(C3:C52)</f>
        <v>1.6864000000000146E-2</v>
      </c>
      <c r="D55">
        <f t="shared" si="2"/>
        <v>2.3316000000000007E-2</v>
      </c>
      <c r="E55">
        <f t="shared" si="2"/>
        <v>1.5700000000000092E-2</v>
      </c>
      <c r="F55">
        <f t="shared" si="2"/>
        <v>1.8499999999999909E-2</v>
      </c>
      <c r="G55">
        <f t="shared" si="2"/>
        <v>9.5999999999998187E-3</v>
      </c>
      <c r="H55">
        <f t="shared" si="2"/>
        <v>7.5559999999999039E-3</v>
      </c>
      <c r="I55">
        <f t="shared" si="2"/>
        <v>5.6624000000000049E-2</v>
      </c>
      <c r="J55">
        <f>_xlfn.VAR.P(B55:I55)</f>
        <v>2.0839436975000089E-4</v>
      </c>
    </row>
    <row r="56" spans="1:10" x14ac:dyDescent="0.25">
      <c r="A56" t="s">
        <v>22</v>
      </c>
      <c r="B56">
        <f>MIN(B3:B52)</f>
        <v>0.4</v>
      </c>
      <c r="C56">
        <f t="shared" ref="C56:I56" si="3">MIN(C3:C52)</f>
        <v>0.2</v>
      </c>
      <c r="D56">
        <f t="shared" si="3"/>
        <v>0.1</v>
      </c>
      <c r="E56">
        <f t="shared" si="3"/>
        <v>0.1</v>
      </c>
      <c r="F56">
        <f t="shared" si="3"/>
        <v>0.6</v>
      </c>
      <c r="G56">
        <f t="shared" si="3"/>
        <v>0.4</v>
      </c>
      <c r="H56">
        <f t="shared" si="3"/>
        <v>0.4</v>
      </c>
      <c r="I56">
        <f t="shared" si="3"/>
        <v>-0.2</v>
      </c>
      <c r="J56">
        <f>MIN(B56:I56)</f>
        <v>-0.2</v>
      </c>
    </row>
    <row r="57" spans="1:10" x14ac:dyDescent="0.25">
      <c r="A57" t="s">
        <v>23</v>
      </c>
      <c r="B57">
        <f>MAX(B3:B52)</f>
        <v>0.9</v>
      </c>
      <c r="C57">
        <f t="shared" ref="C57:I57" si="4">MAX(C3:C52)</f>
        <v>0.7</v>
      </c>
      <c r="D57">
        <f t="shared" si="4"/>
        <v>0.7</v>
      </c>
      <c r="E57">
        <f t="shared" si="4"/>
        <v>0.6</v>
      </c>
      <c r="F57">
        <f t="shared" si="4"/>
        <v>1.1000000000000001</v>
      </c>
      <c r="G57">
        <f t="shared" si="4"/>
        <v>0.9</v>
      </c>
      <c r="H57">
        <f t="shared" si="4"/>
        <v>0.7</v>
      </c>
      <c r="I57">
        <f t="shared" si="4"/>
        <v>0.9</v>
      </c>
      <c r="J57">
        <f>MAX(B57:I57)</f>
        <v>1.1000000000000001</v>
      </c>
    </row>
    <row r="58" spans="1:10" x14ac:dyDescent="0.25">
      <c r="A58" t="s">
        <v>4</v>
      </c>
      <c r="B58">
        <f>_xlfn.STDEV.P(B3:B52)</f>
        <v>0.12343419299367639</v>
      </c>
      <c r="C58">
        <f t="shared" ref="C58:I58" si="5">_xlfn.STDEV.P(C3:C52)</f>
        <v>0.12986146464598397</v>
      </c>
      <c r="D58">
        <f t="shared" si="5"/>
        <v>0.15269577597301115</v>
      </c>
      <c r="E58">
        <f t="shared" si="5"/>
        <v>0.12529964086141704</v>
      </c>
      <c r="F58">
        <f t="shared" si="5"/>
        <v>0.13601470508735411</v>
      </c>
      <c r="G58">
        <f t="shared" si="5"/>
        <v>9.7979589711326198E-2</v>
      </c>
      <c r="H58">
        <f t="shared" si="5"/>
        <v>8.6925255248402375E-2</v>
      </c>
      <c r="I58">
        <f t="shared" si="5"/>
        <v>0.23795797948377367</v>
      </c>
      <c r="J58">
        <f>_xlfn.STDEV.P(B58:I58)</f>
        <v>4.3066158197648113E-2</v>
      </c>
    </row>
  </sheetData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257</v>
      </c>
      <c r="D2">
        <v>267</v>
      </c>
      <c r="E2">
        <v>126</v>
      </c>
      <c r="F2">
        <v>280</v>
      </c>
      <c r="G2">
        <v>203</v>
      </c>
      <c r="H2">
        <v>244</v>
      </c>
      <c r="I2">
        <v>62</v>
      </c>
    </row>
    <row r="3" spans="1:9" x14ac:dyDescent="0.25">
      <c r="A3">
        <v>1</v>
      </c>
      <c r="B3">
        <v>21.7</v>
      </c>
      <c r="C3">
        <v>22.2</v>
      </c>
      <c r="D3">
        <v>20.3</v>
      </c>
      <c r="E3">
        <v>19.399999999999999</v>
      </c>
      <c r="F3">
        <v>21.6</v>
      </c>
      <c r="G3">
        <v>20.6</v>
      </c>
      <c r="H3">
        <v>20.100000000000001</v>
      </c>
      <c r="I3">
        <v>17.600000000000001</v>
      </c>
    </row>
    <row r="4" spans="1:9" x14ac:dyDescent="0.25">
      <c r="A4">
        <v>2</v>
      </c>
      <c r="B4">
        <v>21.9</v>
      </c>
      <c r="C4">
        <v>22.2</v>
      </c>
      <c r="D4">
        <v>20.399999999999999</v>
      </c>
      <c r="E4">
        <v>19.5</v>
      </c>
      <c r="F4">
        <v>21.2</v>
      </c>
      <c r="G4">
        <v>20.6</v>
      </c>
      <c r="H4">
        <v>20</v>
      </c>
      <c r="I4">
        <v>17.899999999999999</v>
      </c>
    </row>
    <row r="5" spans="1:9" x14ac:dyDescent="0.25">
      <c r="A5">
        <v>3</v>
      </c>
      <c r="B5">
        <v>21.7</v>
      </c>
      <c r="C5">
        <v>22.2</v>
      </c>
      <c r="D5">
        <v>20.3</v>
      </c>
      <c r="E5">
        <v>19.3</v>
      </c>
      <c r="F5">
        <v>21.1</v>
      </c>
      <c r="G5">
        <v>20.5</v>
      </c>
      <c r="H5">
        <v>20.100000000000001</v>
      </c>
      <c r="I5">
        <v>17.8</v>
      </c>
    </row>
    <row r="6" spans="1:9" x14ac:dyDescent="0.25">
      <c r="A6">
        <v>4</v>
      </c>
      <c r="B6">
        <v>21.7</v>
      </c>
      <c r="C6">
        <v>22.2</v>
      </c>
      <c r="D6">
        <v>20.399999999999999</v>
      </c>
      <c r="E6">
        <v>19.399999999999999</v>
      </c>
      <c r="F6">
        <v>21.4</v>
      </c>
      <c r="G6">
        <v>20.399999999999999</v>
      </c>
      <c r="H6">
        <v>20</v>
      </c>
      <c r="I6">
        <v>18.100000000000001</v>
      </c>
    </row>
    <row r="7" spans="1:9" x14ac:dyDescent="0.25">
      <c r="A7">
        <v>5</v>
      </c>
      <c r="B7">
        <v>21.7</v>
      </c>
      <c r="C7">
        <v>22</v>
      </c>
      <c r="D7">
        <v>20.3</v>
      </c>
      <c r="E7">
        <v>19.3</v>
      </c>
      <c r="F7">
        <v>21.1</v>
      </c>
      <c r="G7">
        <v>20.6</v>
      </c>
      <c r="H7">
        <v>20</v>
      </c>
      <c r="I7">
        <v>17.7</v>
      </c>
    </row>
    <row r="8" spans="1:9" x14ac:dyDescent="0.25">
      <c r="A8">
        <v>6</v>
      </c>
      <c r="B8">
        <v>21.6</v>
      </c>
      <c r="C8">
        <v>22</v>
      </c>
      <c r="D8">
        <v>20.3</v>
      </c>
      <c r="E8">
        <v>19.5</v>
      </c>
      <c r="F8">
        <v>21.2</v>
      </c>
      <c r="G8">
        <v>20.5</v>
      </c>
      <c r="H8">
        <v>19.8</v>
      </c>
      <c r="I8">
        <v>17.7</v>
      </c>
    </row>
    <row r="9" spans="1:9" x14ac:dyDescent="0.25">
      <c r="A9">
        <v>7</v>
      </c>
      <c r="B9">
        <v>21.6</v>
      </c>
      <c r="C9">
        <v>21.7</v>
      </c>
      <c r="D9">
        <v>20.399999999999999</v>
      </c>
      <c r="E9">
        <v>19.5</v>
      </c>
      <c r="F9">
        <v>21.2</v>
      </c>
      <c r="G9">
        <v>20.5</v>
      </c>
      <c r="H9">
        <v>19.8</v>
      </c>
      <c r="I9">
        <v>17.7</v>
      </c>
    </row>
    <row r="10" spans="1:9" x14ac:dyDescent="0.25">
      <c r="A10">
        <v>8</v>
      </c>
      <c r="B10">
        <v>21.9</v>
      </c>
      <c r="C10">
        <v>22.1</v>
      </c>
      <c r="D10">
        <v>20</v>
      </c>
      <c r="E10">
        <v>19.3</v>
      </c>
      <c r="F10">
        <v>21.1</v>
      </c>
      <c r="G10">
        <v>20.5</v>
      </c>
      <c r="H10">
        <v>20</v>
      </c>
      <c r="I10">
        <v>17.8</v>
      </c>
    </row>
    <row r="11" spans="1:9" x14ac:dyDescent="0.25">
      <c r="A11">
        <v>9</v>
      </c>
      <c r="B11">
        <v>21.9</v>
      </c>
      <c r="C11">
        <v>21.7</v>
      </c>
      <c r="D11">
        <v>20.100000000000001</v>
      </c>
      <c r="E11">
        <v>19.5</v>
      </c>
      <c r="F11">
        <v>21.4</v>
      </c>
      <c r="G11">
        <v>20.5</v>
      </c>
      <c r="H11">
        <v>19.899999999999999</v>
      </c>
      <c r="I11">
        <v>17.7</v>
      </c>
    </row>
    <row r="12" spans="1:9" x14ac:dyDescent="0.25">
      <c r="A12">
        <v>10</v>
      </c>
      <c r="B12">
        <v>21.5</v>
      </c>
      <c r="C12">
        <v>21.7</v>
      </c>
      <c r="D12">
        <v>20.5</v>
      </c>
      <c r="E12">
        <v>19.5</v>
      </c>
      <c r="F12">
        <v>21.2</v>
      </c>
      <c r="G12">
        <v>20.5</v>
      </c>
      <c r="H12">
        <v>19.7</v>
      </c>
      <c r="I12">
        <v>17.7</v>
      </c>
    </row>
    <row r="13" spans="1:9" x14ac:dyDescent="0.25">
      <c r="A13">
        <v>11</v>
      </c>
      <c r="B13">
        <v>21.5</v>
      </c>
      <c r="C13">
        <v>21.7</v>
      </c>
      <c r="D13">
        <v>20.3</v>
      </c>
      <c r="E13">
        <v>19.5</v>
      </c>
      <c r="F13">
        <v>21.4</v>
      </c>
      <c r="G13">
        <v>20.399999999999999</v>
      </c>
      <c r="H13">
        <v>19.5</v>
      </c>
      <c r="I13">
        <v>17.8</v>
      </c>
    </row>
    <row r="14" spans="1:9" x14ac:dyDescent="0.25">
      <c r="A14">
        <v>12</v>
      </c>
      <c r="B14">
        <v>21.9</v>
      </c>
      <c r="C14">
        <v>21.7</v>
      </c>
      <c r="D14">
        <v>20.100000000000001</v>
      </c>
      <c r="E14">
        <v>19.3</v>
      </c>
      <c r="F14">
        <v>21.4</v>
      </c>
      <c r="G14">
        <v>20.6</v>
      </c>
      <c r="H14">
        <v>19.899999999999999</v>
      </c>
      <c r="I14">
        <v>17.5</v>
      </c>
    </row>
    <row r="15" spans="1:9" x14ac:dyDescent="0.25">
      <c r="A15">
        <v>13</v>
      </c>
      <c r="B15">
        <v>21.5</v>
      </c>
      <c r="C15">
        <v>21.6</v>
      </c>
      <c r="D15">
        <v>20.3</v>
      </c>
      <c r="E15">
        <v>19.5</v>
      </c>
      <c r="F15">
        <v>21.4</v>
      </c>
      <c r="G15">
        <v>20.399999999999999</v>
      </c>
      <c r="H15">
        <v>19.5</v>
      </c>
      <c r="I15">
        <v>17.899999999999999</v>
      </c>
    </row>
    <row r="16" spans="1:9" x14ac:dyDescent="0.25">
      <c r="A16">
        <v>14</v>
      </c>
      <c r="B16">
        <v>21.6</v>
      </c>
      <c r="C16">
        <v>21.5</v>
      </c>
      <c r="D16">
        <v>20.5</v>
      </c>
      <c r="E16">
        <v>19.7</v>
      </c>
      <c r="F16">
        <v>21.1</v>
      </c>
      <c r="G16">
        <v>20.399999999999999</v>
      </c>
      <c r="H16">
        <v>19.8</v>
      </c>
      <c r="I16">
        <v>17.600000000000001</v>
      </c>
    </row>
    <row r="17" spans="1:9" x14ac:dyDescent="0.25">
      <c r="A17">
        <v>15</v>
      </c>
      <c r="B17">
        <v>21.9</v>
      </c>
      <c r="C17">
        <v>21.6</v>
      </c>
      <c r="D17">
        <v>20.5</v>
      </c>
      <c r="E17">
        <v>19.399999999999999</v>
      </c>
      <c r="F17">
        <v>21</v>
      </c>
      <c r="G17">
        <v>20.399999999999999</v>
      </c>
      <c r="H17">
        <v>19.899999999999999</v>
      </c>
      <c r="I17">
        <v>17.600000000000001</v>
      </c>
    </row>
    <row r="18" spans="1:9" x14ac:dyDescent="0.25">
      <c r="A18">
        <v>16</v>
      </c>
      <c r="B18">
        <v>21.9</v>
      </c>
      <c r="C18">
        <v>21.9</v>
      </c>
      <c r="D18">
        <v>20.3</v>
      </c>
      <c r="E18">
        <v>19.3</v>
      </c>
      <c r="F18">
        <v>21.1</v>
      </c>
      <c r="G18">
        <v>20.399999999999999</v>
      </c>
      <c r="H18">
        <v>19.8</v>
      </c>
      <c r="I18">
        <v>17.8</v>
      </c>
    </row>
    <row r="19" spans="1:9" x14ac:dyDescent="0.25">
      <c r="A19">
        <v>17</v>
      </c>
      <c r="B19">
        <v>21.6</v>
      </c>
      <c r="C19">
        <v>21.9</v>
      </c>
      <c r="D19">
        <v>20.3</v>
      </c>
      <c r="E19">
        <v>19.399999999999999</v>
      </c>
      <c r="F19">
        <v>21.1</v>
      </c>
      <c r="G19">
        <v>20.3</v>
      </c>
      <c r="H19">
        <v>19.8</v>
      </c>
      <c r="I19">
        <v>17.7</v>
      </c>
    </row>
    <row r="20" spans="1:9" x14ac:dyDescent="0.25">
      <c r="A20">
        <v>18</v>
      </c>
      <c r="B20">
        <v>21.9</v>
      </c>
      <c r="C20">
        <v>21.5</v>
      </c>
      <c r="D20">
        <v>20.3</v>
      </c>
      <c r="E20">
        <v>19.3</v>
      </c>
      <c r="F20">
        <v>21.4</v>
      </c>
      <c r="G20">
        <v>20.399999999999999</v>
      </c>
      <c r="H20">
        <v>19.7</v>
      </c>
      <c r="I20">
        <v>18.100000000000001</v>
      </c>
    </row>
    <row r="21" spans="1:9" x14ac:dyDescent="0.25">
      <c r="A21">
        <v>19</v>
      </c>
      <c r="B21">
        <v>21.7</v>
      </c>
      <c r="C21">
        <v>21.4</v>
      </c>
      <c r="D21">
        <v>20.3</v>
      </c>
      <c r="E21">
        <v>19.399999999999999</v>
      </c>
      <c r="F21">
        <v>21</v>
      </c>
      <c r="G21">
        <v>20.3</v>
      </c>
      <c r="H21">
        <v>19.5</v>
      </c>
      <c r="I21">
        <v>17.899999999999999</v>
      </c>
    </row>
    <row r="22" spans="1:9" x14ac:dyDescent="0.25">
      <c r="A22">
        <v>20</v>
      </c>
      <c r="B22">
        <v>21.6</v>
      </c>
      <c r="C22">
        <v>21.2</v>
      </c>
      <c r="D22">
        <v>20.399999999999999</v>
      </c>
      <c r="E22">
        <v>19.5</v>
      </c>
      <c r="F22">
        <v>21.2</v>
      </c>
      <c r="G22">
        <v>20.6</v>
      </c>
      <c r="H22">
        <v>19.7</v>
      </c>
      <c r="I22">
        <v>17.600000000000001</v>
      </c>
    </row>
    <row r="23" spans="1:9" x14ac:dyDescent="0.25">
      <c r="A23">
        <v>21</v>
      </c>
      <c r="B23">
        <v>21.6</v>
      </c>
      <c r="C23">
        <v>21.5</v>
      </c>
      <c r="D23">
        <v>19.899999999999999</v>
      </c>
      <c r="E23">
        <v>19.3</v>
      </c>
      <c r="F23">
        <v>21.1</v>
      </c>
      <c r="G23">
        <v>20.5</v>
      </c>
      <c r="H23">
        <v>19.7</v>
      </c>
      <c r="I23">
        <v>18.100000000000001</v>
      </c>
    </row>
    <row r="24" spans="1:9" x14ac:dyDescent="0.25">
      <c r="A24">
        <v>22</v>
      </c>
      <c r="B24">
        <v>21.9</v>
      </c>
      <c r="C24">
        <v>21</v>
      </c>
      <c r="D24">
        <v>20</v>
      </c>
      <c r="E24">
        <v>19.399999999999999</v>
      </c>
      <c r="F24">
        <v>21</v>
      </c>
      <c r="G24">
        <v>20.5</v>
      </c>
      <c r="H24">
        <v>19.7</v>
      </c>
      <c r="I24">
        <v>17.8</v>
      </c>
    </row>
    <row r="25" spans="1:9" x14ac:dyDescent="0.25">
      <c r="A25">
        <v>23</v>
      </c>
      <c r="B25">
        <v>21.9</v>
      </c>
      <c r="C25">
        <v>21.1</v>
      </c>
      <c r="D25">
        <v>20.3</v>
      </c>
      <c r="E25">
        <v>19.399999999999999</v>
      </c>
      <c r="F25">
        <v>21.4</v>
      </c>
      <c r="G25">
        <v>20.6</v>
      </c>
      <c r="H25">
        <v>19.7</v>
      </c>
      <c r="I25">
        <v>17.7</v>
      </c>
    </row>
    <row r="26" spans="1:9" x14ac:dyDescent="0.25">
      <c r="A26">
        <v>24</v>
      </c>
      <c r="B26">
        <v>21.7</v>
      </c>
      <c r="C26">
        <v>21.1</v>
      </c>
      <c r="D26">
        <v>20.100000000000001</v>
      </c>
      <c r="E26">
        <v>19.2</v>
      </c>
      <c r="F26">
        <v>21</v>
      </c>
      <c r="G26">
        <v>20.5</v>
      </c>
      <c r="H26">
        <v>19.8</v>
      </c>
      <c r="I26">
        <v>17.8</v>
      </c>
    </row>
    <row r="27" spans="1:9" x14ac:dyDescent="0.25">
      <c r="A27">
        <v>25</v>
      </c>
      <c r="B27">
        <v>21.7</v>
      </c>
      <c r="C27">
        <v>21.2</v>
      </c>
      <c r="D27">
        <v>20.5</v>
      </c>
      <c r="E27">
        <v>19.5</v>
      </c>
      <c r="F27">
        <v>21.1</v>
      </c>
      <c r="G27">
        <v>20.3</v>
      </c>
      <c r="H27">
        <v>19.8</v>
      </c>
      <c r="I27">
        <v>17.5</v>
      </c>
    </row>
    <row r="28" spans="1:9" x14ac:dyDescent="0.25">
      <c r="A28">
        <v>26</v>
      </c>
      <c r="B28">
        <v>21.9</v>
      </c>
      <c r="C28">
        <v>21.1</v>
      </c>
      <c r="D28">
        <v>20.100000000000001</v>
      </c>
      <c r="E28">
        <v>19.3</v>
      </c>
      <c r="F28">
        <v>20.9</v>
      </c>
      <c r="G28">
        <v>20.5</v>
      </c>
      <c r="H28">
        <v>19.7</v>
      </c>
      <c r="I28">
        <v>17.8</v>
      </c>
    </row>
    <row r="29" spans="1:9" x14ac:dyDescent="0.25">
      <c r="A29">
        <v>27</v>
      </c>
      <c r="B29">
        <v>21.5</v>
      </c>
      <c r="C29">
        <v>20.8</v>
      </c>
      <c r="D29">
        <v>20.3</v>
      </c>
      <c r="E29">
        <v>19.3</v>
      </c>
      <c r="F29">
        <v>21.1</v>
      </c>
      <c r="G29">
        <v>20.5</v>
      </c>
      <c r="H29">
        <v>19.7</v>
      </c>
      <c r="I29">
        <v>17.7</v>
      </c>
    </row>
    <row r="30" spans="1:9" x14ac:dyDescent="0.25">
      <c r="A30">
        <v>28</v>
      </c>
      <c r="B30">
        <v>21.7</v>
      </c>
      <c r="C30">
        <v>21.1</v>
      </c>
      <c r="D30">
        <v>20.3</v>
      </c>
      <c r="E30">
        <v>19.3</v>
      </c>
      <c r="F30">
        <v>21.2</v>
      </c>
      <c r="G30">
        <v>20.5</v>
      </c>
      <c r="H30">
        <v>19.8</v>
      </c>
      <c r="I30">
        <v>17.7</v>
      </c>
    </row>
    <row r="31" spans="1:9" x14ac:dyDescent="0.25">
      <c r="A31">
        <v>29</v>
      </c>
      <c r="B31">
        <v>21.7</v>
      </c>
      <c r="C31">
        <v>21</v>
      </c>
      <c r="D31">
        <v>20.399999999999999</v>
      </c>
      <c r="E31">
        <v>19.399999999999999</v>
      </c>
      <c r="F31">
        <v>21.1</v>
      </c>
      <c r="G31">
        <v>20.3</v>
      </c>
      <c r="H31">
        <v>19.5</v>
      </c>
      <c r="I31">
        <v>17.8</v>
      </c>
    </row>
    <row r="32" spans="1:9" x14ac:dyDescent="0.25">
      <c r="A32">
        <v>30</v>
      </c>
      <c r="B32">
        <v>21.7</v>
      </c>
      <c r="C32">
        <v>21</v>
      </c>
      <c r="D32">
        <v>20.399999999999999</v>
      </c>
      <c r="E32">
        <v>19.5</v>
      </c>
      <c r="F32">
        <v>21.1</v>
      </c>
      <c r="G32">
        <v>20.399999999999999</v>
      </c>
      <c r="H32">
        <v>19.8</v>
      </c>
      <c r="I32">
        <v>17.600000000000001</v>
      </c>
    </row>
    <row r="33" spans="1:9" x14ac:dyDescent="0.25">
      <c r="A33">
        <v>31</v>
      </c>
      <c r="B33">
        <v>21.9</v>
      </c>
      <c r="C33">
        <v>21</v>
      </c>
      <c r="D33">
        <v>20.3</v>
      </c>
      <c r="E33">
        <v>19.3</v>
      </c>
      <c r="F33">
        <v>21.4</v>
      </c>
      <c r="G33">
        <v>20.5</v>
      </c>
      <c r="H33">
        <v>19.7</v>
      </c>
      <c r="I33">
        <v>17.899999999999999</v>
      </c>
    </row>
    <row r="34" spans="1:9" x14ac:dyDescent="0.25">
      <c r="A34">
        <v>32</v>
      </c>
      <c r="B34">
        <v>21.9</v>
      </c>
      <c r="C34">
        <v>21.1</v>
      </c>
      <c r="D34">
        <v>20.5</v>
      </c>
      <c r="E34">
        <v>19.399999999999999</v>
      </c>
      <c r="F34">
        <v>21.1</v>
      </c>
      <c r="G34">
        <v>20.399999999999999</v>
      </c>
      <c r="H34">
        <v>19.7</v>
      </c>
      <c r="I34">
        <v>17.7</v>
      </c>
    </row>
    <row r="35" spans="1:9" x14ac:dyDescent="0.25">
      <c r="A35">
        <v>33</v>
      </c>
      <c r="B35">
        <v>21.6</v>
      </c>
      <c r="C35">
        <v>21</v>
      </c>
      <c r="D35">
        <v>20.3</v>
      </c>
      <c r="E35">
        <v>19.3</v>
      </c>
      <c r="F35">
        <v>21</v>
      </c>
      <c r="G35">
        <v>20.5</v>
      </c>
      <c r="H35">
        <v>19.7</v>
      </c>
      <c r="I35">
        <v>17.899999999999999</v>
      </c>
    </row>
    <row r="36" spans="1:9" x14ac:dyDescent="0.25">
      <c r="A36">
        <v>34</v>
      </c>
      <c r="B36">
        <v>21.9</v>
      </c>
      <c r="C36">
        <v>20.9</v>
      </c>
      <c r="D36">
        <v>20.5</v>
      </c>
      <c r="E36">
        <v>19.399999999999999</v>
      </c>
      <c r="F36">
        <v>20.6</v>
      </c>
      <c r="G36">
        <v>20.3</v>
      </c>
      <c r="H36">
        <v>19.8</v>
      </c>
      <c r="I36">
        <v>17.7</v>
      </c>
    </row>
    <row r="37" spans="1:9" x14ac:dyDescent="0.25">
      <c r="A37">
        <v>35</v>
      </c>
      <c r="B37">
        <v>21.9</v>
      </c>
      <c r="C37">
        <v>20.9</v>
      </c>
      <c r="D37">
        <v>20.3</v>
      </c>
      <c r="E37">
        <v>19.399999999999999</v>
      </c>
      <c r="F37">
        <v>21.1</v>
      </c>
      <c r="G37">
        <v>20.6</v>
      </c>
      <c r="H37">
        <v>19.7</v>
      </c>
      <c r="I37">
        <v>17.7</v>
      </c>
    </row>
    <row r="38" spans="1:9" x14ac:dyDescent="0.25">
      <c r="A38">
        <v>36</v>
      </c>
      <c r="B38">
        <v>21.6</v>
      </c>
      <c r="C38">
        <v>20.6</v>
      </c>
      <c r="D38">
        <v>20.3</v>
      </c>
      <c r="E38">
        <v>19.399999999999999</v>
      </c>
      <c r="F38">
        <v>21.1</v>
      </c>
      <c r="G38">
        <v>20.5</v>
      </c>
      <c r="H38">
        <v>19.399999999999999</v>
      </c>
      <c r="I38">
        <v>17.8</v>
      </c>
    </row>
    <row r="39" spans="1:9" x14ac:dyDescent="0.25">
      <c r="A39">
        <v>37</v>
      </c>
      <c r="B39">
        <v>21.7</v>
      </c>
      <c r="C39">
        <v>20.9</v>
      </c>
      <c r="D39">
        <v>20.6</v>
      </c>
      <c r="E39">
        <v>19.8</v>
      </c>
      <c r="F39">
        <v>21.5</v>
      </c>
      <c r="G39">
        <v>20.8</v>
      </c>
      <c r="H39">
        <v>19.7</v>
      </c>
      <c r="I39">
        <v>17.899999999999999</v>
      </c>
    </row>
    <row r="40" spans="1:9" x14ac:dyDescent="0.25">
      <c r="A40">
        <v>38</v>
      </c>
      <c r="B40">
        <v>21.4</v>
      </c>
      <c r="C40">
        <v>20.8</v>
      </c>
      <c r="D40">
        <v>20.399999999999999</v>
      </c>
      <c r="E40">
        <v>19.5</v>
      </c>
      <c r="F40">
        <v>21.1</v>
      </c>
      <c r="G40">
        <v>20.5</v>
      </c>
      <c r="H40">
        <v>19.5</v>
      </c>
      <c r="I40">
        <v>17.7</v>
      </c>
    </row>
    <row r="41" spans="1:9" x14ac:dyDescent="0.25">
      <c r="A41">
        <v>39</v>
      </c>
      <c r="B41">
        <v>21.5</v>
      </c>
      <c r="C41">
        <v>20.5</v>
      </c>
      <c r="D41">
        <v>20.3</v>
      </c>
      <c r="E41">
        <v>19.5</v>
      </c>
      <c r="F41">
        <v>20.9</v>
      </c>
      <c r="G41">
        <v>20.5</v>
      </c>
      <c r="H41">
        <v>19.5</v>
      </c>
      <c r="I41">
        <v>17.8</v>
      </c>
    </row>
    <row r="42" spans="1:9" x14ac:dyDescent="0.25">
      <c r="A42">
        <v>40</v>
      </c>
      <c r="B42">
        <v>21.9</v>
      </c>
      <c r="C42">
        <v>20.6</v>
      </c>
      <c r="D42">
        <v>20.3</v>
      </c>
      <c r="E42">
        <v>19.399999999999999</v>
      </c>
      <c r="F42">
        <v>20.9</v>
      </c>
      <c r="G42">
        <v>20.399999999999999</v>
      </c>
      <c r="H42">
        <v>19.7</v>
      </c>
      <c r="I42">
        <v>17.899999999999999</v>
      </c>
    </row>
    <row r="43" spans="1:9" x14ac:dyDescent="0.25">
      <c r="A43">
        <v>41</v>
      </c>
      <c r="B43">
        <v>21.7</v>
      </c>
      <c r="C43">
        <v>20.5</v>
      </c>
      <c r="D43">
        <v>20</v>
      </c>
      <c r="E43">
        <v>19.399999999999999</v>
      </c>
      <c r="F43">
        <v>21.2</v>
      </c>
      <c r="G43">
        <v>20.5</v>
      </c>
      <c r="H43">
        <v>19.7</v>
      </c>
      <c r="I43">
        <v>17.600000000000001</v>
      </c>
    </row>
    <row r="44" spans="1:9" x14ac:dyDescent="0.25">
      <c r="A44">
        <v>42</v>
      </c>
      <c r="B44">
        <v>21.9</v>
      </c>
      <c r="C44">
        <v>20.6</v>
      </c>
      <c r="D44">
        <v>20.3</v>
      </c>
      <c r="E44">
        <v>19.3</v>
      </c>
      <c r="F44">
        <v>21</v>
      </c>
      <c r="G44">
        <v>20.5</v>
      </c>
      <c r="H44">
        <v>19.7</v>
      </c>
      <c r="I44">
        <v>17.7</v>
      </c>
    </row>
    <row r="45" spans="1:9" x14ac:dyDescent="0.25">
      <c r="A45">
        <v>43</v>
      </c>
      <c r="B45">
        <v>21.7</v>
      </c>
      <c r="C45">
        <v>20.5</v>
      </c>
      <c r="D45">
        <v>20.399999999999999</v>
      </c>
      <c r="E45">
        <v>19.3</v>
      </c>
      <c r="F45">
        <v>20.9</v>
      </c>
      <c r="G45">
        <v>20.399999999999999</v>
      </c>
      <c r="H45">
        <v>19.7</v>
      </c>
      <c r="I45">
        <v>17.899999999999999</v>
      </c>
    </row>
    <row r="46" spans="1:9" x14ac:dyDescent="0.25">
      <c r="A46">
        <v>44</v>
      </c>
      <c r="B46">
        <v>21.7</v>
      </c>
      <c r="C46">
        <v>20.399999999999999</v>
      </c>
      <c r="D46">
        <v>20.3</v>
      </c>
      <c r="E46">
        <v>19.5</v>
      </c>
      <c r="F46">
        <v>21</v>
      </c>
      <c r="G46">
        <v>20.399999999999999</v>
      </c>
      <c r="H46">
        <v>19.5</v>
      </c>
      <c r="I46">
        <v>17.7</v>
      </c>
    </row>
    <row r="47" spans="1:9" x14ac:dyDescent="0.25">
      <c r="A47">
        <v>45</v>
      </c>
      <c r="B47">
        <v>21.6</v>
      </c>
      <c r="C47">
        <v>20.399999999999999</v>
      </c>
      <c r="D47">
        <v>20.3</v>
      </c>
      <c r="E47">
        <v>19.399999999999999</v>
      </c>
      <c r="F47">
        <v>21.2</v>
      </c>
      <c r="G47">
        <v>20.399999999999999</v>
      </c>
      <c r="H47">
        <v>19.5</v>
      </c>
      <c r="I47">
        <v>17.600000000000001</v>
      </c>
    </row>
    <row r="48" spans="1:9" x14ac:dyDescent="0.25">
      <c r="A48">
        <v>46</v>
      </c>
      <c r="B48">
        <v>21.5</v>
      </c>
      <c r="C48">
        <v>20.6</v>
      </c>
      <c r="D48">
        <v>20.399999999999999</v>
      </c>
      <c r="E48">
        <v>19.399999999999999</v>
      </c>
      <c r="F48">
        <v>21.1</v>
      </c>
      <c r="G48">
        <v>20.3</v>
      </c>
      <c r="H48">
        <v>19.5</v>
      </c>
      <c r="I48">
        <v>17.7</v>
      </c>
    </row>
    <row r="49" spans="1:10" x14ac:dyDescent="0.25">
      <c r="A49">
        <v>47</v>
      </c>
      <c r="B49">
        <v>21.9</v>
      </c>
      <c r="C49">
        <v>20.399999999999999</v>
      </c>
      <c r="D49">
        <v>19.899999999999999</v>
      </c>
      <c r="E49">
        <v>19.3</v>
      </c>
      <c r="F49">
        <v>21.1</v>
      </c>
      <c r="G49">
        <v>20.5</v>
      </c>
      <c r="H49">
        <v>19.7</v>
      </c>
      <c r="I49">
        <v>17.600000000000001</v>
      </c>
    </row>
    <row r="50" spans="1:10" x14ac:dyDescent="0.25">
      <c r="A50">
        <v>48</v>
      </c>
      <c r="B50">
        <v>21.6</v>
      </c>
      <c r="C50">
        <v>20.3</v>
      </c>
      <c r="D50">
        <v>20.399999999999999</v>
      </c>
      <c r="E50">
        <v>19.3</v>
      </c>
      <c r="F50">
        <v>20.9</v>
      </c>
      <c r="G50">
        <v>20.5</v>
      </c>
      <c r="H50">
        <v>19.7</v>
      </c>
      <c r="I50">
        <v>17.8</v>
      </c>
    </row>
    <row r="51" spans="1:10" x14ac:dyDescent="0.25">
      <c r="A51">
        <v>49</v>
      </c>
      <c r="B51">
        <v>21.7</v>
      </c>
      <c r="C51">
        <v>20.5</v>
      </c>
      <c r="D51">
        <v>20.5</v>
      </c>
      <c r="E51">
        <v>19.5</v>
      </c>
      <c r="F51">
        <v>20.8</v>
      </c>
      <c r="G51">
        <v>20.399999999999999</v>
      </c>
      <c r="H51">
        <v>19.8</v>
      </c>
      <c r="I51">
        <v>17.7</v>
      </c>
    </row>
    <row r="52" spans="1:10" x14ac:dyDescent="0.25">
      <c r="A52">
        <v>50</v>
      </c>
      <c r="B52">
        <v>21.6</v>
      </c>
      <c r="C52">
        <v>20.100000000000001</v>
      </c>
      <c r="D52">
        <v>20.3</v>
      </c>
      <c r="E52">
        <v>19.5</v>
      </c>
      <c r="F52">
        <v>21.4</v>
      </c>
      <c r="G52">
        <v>20.399999999999999</v>
      </c>
      <c r="H52">
        <v>19.399999999999999</v>
      </c>
      <c r="I52">
        <v>17.7</v>
      </c>
    </row>
    <row r="53" spans="1:10" x14ac:dyDescent="0.25">
      <c r="A53" t="s">
        <v>19</v>
      </c>
      <c r="B53">
        <f>AVERAGE(B3:B52)</f>
        <v>21.716000000000005</v>
      </c>
      <c r="C53">
        <f t="shared" ref="C53:I53" si="0">AVERAGE(C3:C52)</f>
        <v>21.189999999999994</v>
      </c>
      <c r="D53">
        <f t="shared" si="0"/>
        <v>20.303999999999988</v>
      </c>
      <c r="E53">
        <f t="shared" si="0"/>
        <v>19.407999999999987</v>
      </c>
      <c r="F53">
        <f t="shared" si="0"/>
        <v>21.138000000000005</v>
      </c>
      <c r="G53">
        <f t="shared" si="0"/>
        <v>20.465999999999994</v>
      </c>
      <c r="H53">
        <f t="shared" si="0"/>
        <v>19.726000000000006</v>
      </c>
      <c r="I53">
        <f t="shared" si="0"/>
        <v>17.754000000000005</v>
      </c>
      <c r="J53">
        <f>AVERAGE(B53:I53)</f>
        <v>20.21275</v>
      </c>
    </row>
    <row r="54" spans="1:10" x14ac:dyDescent="0.25">
      <c r="A54" t="s">
        <v>20</v>
      </c>
      <c r="B54">
        <f>MEDIAN(B3:B52)</f>
        <v>21.7</v>
      </c>
      <c r="C54">
        <f t="shared" ref="C54:I54" si="1">MEDIAN(C3:C52)</f>
        <v>21.1</v>
      </c>
      <c r="D54">
        <f t="shared" si="1"/>
        <v>20.3</v>
      </c>
      <c r="E54">
        <f t="shared" si="1"/>
        <v>19.399999999999999</v>
      </c>
      <c r="F54">
        <f t="shared" si="1"/>
        <v>21.1</v>
      </c>
      <c r="G54">
        <f t="shared" si="1"/>
        <v>20.5</v>
      </c>
      <c r="H54">
        <f t="shared" si="1"/>
        <v>19.7</v>
      </c>
      <c r="I54">
        <f t="shared" si="1"/>
        <v>17.7</v>
      </c>
      <c r="J54">
        <f>MEDIAN(B54:I54)</f>
        <v>20.399999999999999</v>
      </c>
    </row>
    <row r="55" spans="1:10" x14ac:dyDescent="0.25">
      <c r="A55" t="s">
        <v>21</v>
      </c>
      <c r="B55">
        <f>_xlfn.VAR.P(B3:B52)</f>
        <v>2.2143999999999772E-2</v>
      </c>
      <c r="C55">
        <f t="shared" ref="C55:I55" si="2">_xlfn.VAR.P(C3:C52)</f>
        <v>0.34249999999999969</v>
      </c>
      <c r="D55">
        <f t="shared" si="2"/>
        <v>2.4383999999999961E-2</v>
      </c>
      <c r="E55">
        <f t="shared" si="2"/>
        <v>1.1935999999999967E-2</v>
      </c>
      <c r="F55">
        <f t="shared" si="2"/>
        <v>3.6755999999999872E-2</v>
      </c>
      <c r="G55">
        <f t="shared" si="2"/>
        <v>9.8440000000000975E-3</v>
      </c>
      <c r="H55">
        <f t="shared" si="2"/>
        <v>2.8324000000000064E-2</v>
      </c>
      <c r="I55">
        <f t="shared" si="2"/>
        <v>1.8483999999999948E-2</v>
      </c>
      <c r="J55">
        <f>_xlfn.VAR.P(B55:I55)</f>
        <v>1.1321876261749981E-2</v>
      </c>
    </row>
    <row r="56" spans="1:10" x14ac:dyDescent="0.25">
      <c r="A56" t="s">
        <v>22</v>
      </c>
      <c r="B56">
        <f>MIN(B3:B52)</f>
        <v>21.4</v>
      </c>
      <c r="C56">
        <f t="shared" ref="C56:I56" si="3">MIN(C3:C52)</f>
        <v>20.100000000000001</v>
      </c>
      <c r="D56">
        <f t="shared" si="3"/>
        <v>19.899999999999999</v>
      </c>
      <c r="E56">
        <f t="shared" si="3"/>
        <v>19.2</v>
      </c>
      <c r="F56">
        <f t="shared" si="3"/>
        <v>20.6</v>
      </c>
      <c r="G56">
        <f t="shared" si="3"/>
        <v>20.3</v>
      </c>
      <c r="H56">
        <f t="shared" si="3"/>
        <v>19.399999999999999</v>
      </c>
      <c r="I56">
        <f t="shared" si="3"/>
        <v>17.5</v>
      </c>
      <c r="J56">
        <f>MIN(B56:I56)</f>
        <v>17.5</v>
      </c>
    </row>
    <row r="57" spans="1:10" x14ac:dyDescent="0.25">
      <c r="A57" t="s">
        <v>23</v>
      </c>
      <c r="B57">
        <f>MAX(B3:B52)</f>
        <v>21.9</v>
      </c>
      <c r="C57">
        <f t="shared" ref="C57:I57" si="4">MAX(C3:C52)</f>
        <v>22.2</v>
      </c>
      <c r="D57">
        <f t="shared" si="4"/>
        <v>20.6</v>
      </c>
      <c r="E57">
        <f t="shared" si="4"/>
        <v>19.8</v>
      </c>
      <c r="F57">
        <f t="shared" si="4"/>
        <v>21.6</v>
      </c>
      <c r="G57">
        <f t="shared" si="4"/>
        <v>20.8</v>
      </c>
      <c r="H57">
        <f t="shared" si="4"/>
        <v>20.100000000000001</v>
      </c>
      <c r="I57">
        <f t="shared" si="4"/>
        <v>18.100000000000001</v>
      </c>
      <c r="J57">
        <f>MAX(B57:I57)</f>
        <v>22.2</v>
      </c>
    </row>
    <row r="58" spans="1:10" x14ac:dyDescent="0.25">
      <c r="A58" t="s">
        <v>4</v>
      </c>
      <c r="B58">
        <f>_xlfn.STDEV.P(B3:B52)</f>
        <v>0.14880860190190542</v>
      </c>
      <c r="C58">
        <f t="shared" ref="C58:I58" si="5">_xlfn.STDEV.P(C3:C52)</f>
        <v>0.58523499553598102</v>
      </c>
      <c r="D58">
        <f t="shared" si="5"/>
        <v>0.15615377036754496</v>
      </c>
      <c r="E58">
        <f t="shared" si="5"/>
        <v>0.10925200226998115</v>
      </c>
      <c r="F58">
        <f t="shared" si="5"/>
        <v>0.19171854370404515</v>
      </c>
      <c r="G58">
        <f t="shared" si="5"/>
        <v>9.9216934038500196E-2</v>
      </c>
      <c r="H58">
        <f t="shared" si="5"/>
        <v>0.16829735589129161</v>
      </c>
      <c r="I58">
        <f t="shared" si="5"/>
        <v>0.13595587519485852</v>
      </c>
      <c r="J58">
        <f>_xlfn.STDEV.P(B58:I58)</f>
        <v>0.14854005127558453</v>
      </c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8" width="4" bestFit="1" customWidth="1"/>
    <col min="9" max="9" width="4.710937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93</v>
      </c>
      <c r="D2">
        <v>149</v>
      </c>
      <c r="E2">
        <v>121</v>
      </c>
      <c r="F2">
        <v>269</v>
      </c>
      <c r="G2">
        <v>64</v>
      </c>
      <c r="H2">
        <v>156</v>
      </c>
      <c r="I2">
        <v>92</v>
      </c>
    </row>
    <row r="3" spans="1:9" x14ac:dyDescent="0.25">
      <c r="A3">
        <v>1</v>
      </c>
      <c r="B3">
        <v>0.5</v>
      </c>
      <c r="C3">
        <v>0.1</v>
      </c>
      <c r="D3">
        <v>0.5</v>
      </c>
      <c r="E3">
        <v>0.4</v>
      </c>
      <c r="F3">
        <v>0.6</v>
      </c>
      <c r="G3">
        <v>0.7</v>
      </c>
      <c r="H3">
        <v>0.5</v>
      </c>
      <c r="I3">
        <v>0.2</v>
      </c>
    </row>
    <row r="4" spans="1:9" x14ac:dyDescent="0.25">
      <c r="A4">
        <v>2</v>
      </c>
      <c r="B4">
        <v>0.4</v>
      </c>
      <c r="C4">
        <v>0.2</v>
      </c>
      <c r="D4">
        <v>0.6</v>
      </c>
      <c r="E4">
        <v>0.4</v>
      </c>
      <c r="F4">
        <v>0.9</v>
      </c>
      <c r="G4">
        <v>0.7</v>
      </c>
      <c r="H4">
        <v>0.5</v>
      </c>
      <c r="I4">
        <v>-0.1</v>
      </c>
    </row>
    <row r="5" spans="1:9" x14ac:dyDescent="0.25">
      <c r="A5">
        <v>3</v>
      </c>
      <c r="B5">
        <v>0.5</v>
      </c>
      <c r="C5">
        <v>0.2</v>
      </c>
      <c r="D5">
        <v>0.6</v>
      </c>
      <c r="E5">
        <v>0.4</v>
      </c>
      <c r="F5">
        <v>0.9</v>
      </c>
      <c r="G5">
        <v>0.7</v>
      </c>
      <c r="H5">
        <v>0.5</v>
      </c>
      <c r="I5">
        <v>0.6</v>
      </c>
    </row>
    <row r="6" spans="1:9" x14ac:dyDescent="0.25">
      <c r="A6">
        <v>4</v>
      </c>
      <c r="B6">
        <v>0.5</v>
      </c>
      <c r="C6">
        <v>0.1</v>
      </c>
      <c r="D6">
        <v>0.5</v>
      </c>
      <c r="E6">
        <v>0.4</v>
      </c>
      <c r="F6">
        <v>0.7</v>
      </c>
      <c r="G6">
        <v>0.7</v>
      </c>
      <c r="H6">
        <v>0.5</v>
      </c>
      <c r="I6">
        <v>0.2</v>
      </c>
    </row>
    <row r="7" spans="1:9" x14ac:dyDescent="0.25">
      <c r="A7">
        <v>5</v>
      </c>
      <c r="B7">
        <v>0.6</v>
      </c>
      <c r="C7">
        <v>0.6</v>
      </c>
      <c r="D7">
        <v>0.4</v>
      </c>
      <c r="E7">
        <v>0.2</v>
      </c>
      <c r="F7">
        <v>1</v>
      </c>
      <c r="G7">
        <v>0.7</v>
      </c>
      <c r="H7">
        <v>0.7</v>
      </c>
      <c r="I7">
        <v>0.5</v>
      </c>
    </row>
    <row r="8" spans="1:9" x14ac:dyDescent="0.25">
      <c r="A8">
        <v>6</v>
      </c>
      <c r="B8">
        <v>0.5</v>
      </c>
      <c r="C8">
        <v>0.1</v>
      </c>
      <c r="D8">
        <v>0.4</v>
      </c>
      <c r="E8">
        <v>0.5</v>
      </c>
      <c r="F8">
        <v>0.7</v>
      </c>
      <c r="G8">
        <v>0.6</v>
      </c>
      <c r="H8">
        <v>0.5</v>
      </c>
      <c r="I8">
        <v>0.5</v>
      </c>
    </row>
    <row r="9" spans="1:9" x14ac:dyDescent="0.25">
      <c r="A9">
        <v>7</v>
      </c>
      <c r="B9">
        <v>0.6</v>
      </c>
      <c r="C9">
        <v>0.2</v>
      </c>
      <c r="D9">
        <v>0.2</v>
      </c>
      <c r="E9">
        <v>0.4</v>
      </c>
      <c r="F9">
        <v>0.7</v>
      </c>
      <c r="G9">
        <v>0.7</v>
      </c>
      <c r="H9">
        <v>0.6</v>
      </c>
      <c r="I9">
        <v>0.4</v>
      </c>
    </row>
    <row r="10" spans="1:9" x14ac:dyDescent="0.25">
      <c r="A10">
        <v>8</v>
      </c>
      <c r="B10">
        <v>0.4</v>
      </c>
      <c r="C10">
        <v>0.1</v>
      </c>
      <c r="D10">
        <v>0.6</v>
      </c>
      <c r="E10">
        <v>0.4</v>
      </c>
      <c r="F10">
        <v>0.9</v>
      </c>
      <c r="G10">
        <v>0.7</v>
      </c>
      <c r="H10">
        <v>0.6</v>
      </c>
      <c r="I10">
        <v>0.4</v>
      </c>
    </row>
    <row r="11" spans="1:9" x14ac:dyDescent="0.25">
      <c r="A11">
        <v>9</v>
      </c>
      <c r="B11">
        <v>0.6</v>
      </c>
      <c r="C11">
        <v>0.5</v>
      </c>
      <c r="D11">
        <v>0.5</v>
      </c>
      <c r="E11">
        <v>0.2</v>
      </c>
      <c r="F11">
        <v>0.6</v>
      </c>
      <c r="G11">
        <v>0.5</v>
      </c>
      <c r="H11">
        <v>0.6</v>
      </c>
      <c r="I11">
        <v>0.6</v>
      </c>
    </row>
    <row r="12" spans="1:9" x14ac:dyDescent="0.25">
      <c r="A12">
        <v>10</v>
      </c>
      <c r="B12">
        <v>0.6</v>
      </c>
      <c r="C12">
        <v>0.5</v>
      </c>
      <c r="D12">
        <v>0.7</v>
      </c>
      <c r="E12">
        <v>0.2</v>
      </c>
      <c r="F12">
        <v>0.7</v>
      </c>
      <c r="G12">
        <v>0.7</v>
      </c>
      <c r="H12">
        <v>0.7</v>
      </c>
      <c r="I12">
        <v>0.2</v>
      </c>
    </row>
    <row r="13" spans="1:9" x14ac:dyDescent="0.25">
      <c r="A13">
        <v>11</v>
      </c>
      <c r="B13">
        <v>0.6</v>
      </c>
      <c r="C13">
        <v>0.4</v>
      </c>
      <c r="D13">
        <v>0.4</v>
      </c>
      <c r="E13">
        <v>0.4</v>
      </c>
      <c r="F13">
        <v>1.1000000000000001</v>
      </c>
      <c r="G13">
        <v>0.7</v>
      </c>
      <c r="H13">
        <v>0.6</v>
      </c>
      <c r="I13">
        <v>0.4</v>
      </c>
    </row>
    <row r="14" spans="1:9" x14ac:dyDescent="0.25">
      <c r="A14">
        <v>12</v>
      </c>
      <c r="B14">
        <v>0.5</v>
      </c>
      <c r="C14">
        <v>0.2</v>
      </c>
      <c r="D14">
        <v>0.5</v>
      </c>
      <c r="E14">
        <v>0.4</v>
      </c>
      <c r="F14">
        <v>0.7</v>
      </c>
      <c r="G14">
        <v>0.6</v>
      </c>
      <c r="H14">
        <v>0.4</v>
      </c>
      <c r="I14">
        <v>0.4</v>
      </c>
    </row>
    <row r="15" spans="1:9" x14ac:dyDescent="0.25">
      <c r="A15">
        <v>13</v>
      </c>
      <c r="B15">
        <v>0.4</v>
      </c>
      <c r="C15">
        <v>0.2</v>
      </c>
      <c r="D15">
        <v>0.6</v>
      </c>
      <c r="E15">
        <v>0.5</v>
      </c>
      <c r="F15">
        <v>1</v>
      </c>
      <c r="G15">
        <v>0.7</v>
      </c>
      <c r="H15">
        <v>0.5</v>
      </c>
      <c r="I15">
        <v>0.2</v>
      </c>
    </row>
    <row r="16" spans="1:9" x14ac:dyDescent="0.25">
      <c r="A16">
        <v>14</v>
      </c>
      <c r="B16">
        <v>0.6</v>
      </c>
      <c r="C16">
        <v>0.6</v>
      </c>
      <c r="D16">
        <v>0.1</v>
      </c>
      <c r="E16">
        <v>0.2</v>
      </c>
      <c r="F16">
        <v>1</v>
      </c>
      <c r="G16">
        <v>0.7</v>
      </c>
      <c r="H16">
        <v>0.6</v>
      </c>
      <c r="I16">
        <v>0.5</v>
      </c>
    </row>
    <row r="17" spans="1:9" x14ac:dyDescent="0.25">
      <c r="A17">
        <v>15</v>
      </c>
      <c r="B17">
        <v>0.5</v>
      </c>
      <c r="C17">
        <v>0.4</v>
      </c>
      <c r="D17">
        <v>0.5</v>
      </c>
      <c r="E17">
        <v>0.4</v>
      </c>
      <c r="F17">
        <v>1</v>
      </c>
      <c r="G17">
        <v>0.5</v>
      </c>
      <c r="H17">
        <v>0.5</v>
      </c>
      <c r="I17">
        <v>0.7</v>
      </c>
    </row>
    <row r="18" spans="1:9" x14ac:dyDescent="0.25">
      <c r="A18">
        <v>16</v>
      </c>
      <c r="B18">
        <v>0.6</v>
      </c>
      <c r="C18">
        <v>0.4</v>
      </c>
      <c r="D18">
        <v>0.2</v>
      </c>
      <c r="E18">
        <v>0.2</v>
      </c>
      <c r="F18">
        <v>0.9</v>
      </c>
      <c r="G18">
        <v>0.7</v>
      </c>
      <c r="H18">
        <v>0.7</v>
      </c>
      <c r="I18">
        <v>0.2</v>
      </c>
    </row>
    <row r="19" spans="1:9" x14ac:dyDescent="0.25">
      <c r="A19">
        <v>17</v>
      </c>
      <c r="B19">
        <v>0.6</v>
      </c>
      <c r="C19">
        <v>0.5</v>
      </c>
      <c r="D19">
        <v>0.5</v>
      </c>
      <c r="E19">
        <v>0.4</v>
      </c>
      <c r="F19">
        <v>0.9</v>
      </c>
      <c r="G19">
        <v>0.6</v>
      </c>
      <c r="H19">
        <v>0.6</v>
      </c>
      <c r="I19">
        <v>0.2</v>
      </c>
    </row>
    <row r="20" spans="1:9" x14ac:dyDescent="0.25">
      <c r="A20">
        <v>18</v>
      </c>
      <c r="B20">
        <v>0.7</v>
      </c>
      <c r="C20">
        <v>0.5</v>
      </c>
      <c r="D20">
        <v>0.6</v>
      </c>
      <c r="E20">
        <v>0.4</v>
      </c>
      <c r="F20">
        <v>0.7</v>
      </c>
      <c r="G20">
        <v>0.6</v>
      </c>
      <c r="H20">
        <v>0.7</v>
      </c>
      <c r="I20">
        <v>0.4</v>
      </c>
    </row>
    <row r="21" spans="1:9" x14ac:dyDescent="0.25">
      <c r="A21">
        <v>19</v>
      </c>
      <c r="B21">
        <v>0.2</v>
      </c>
      <c r="C21">
        <v>0.5</v>
      </c>
      <c r="D21">
        <v>0.6</v>
      </c>
      <c r="E21">
        <v>0.5</v>
      </c>
      <c r="F21">
        <v>0.9</v>
      </c>
      <c r="G21">
        <v>0.6</v>
      </c>
      <c r="H21">
        <v>0.4</v>
      </c>
      <c r="I21">
        <v>0.6</v>
      </c>
    </row>
    <row r="22" spans="1:9" x14ac:dyDescent="0.25">
      <c r="A22">
        <v>20</v>
      </c>
      <c r="B22">
        <v>0.5</v>
      </c>
      <c r="C22">
        <v>0.4</v>
      </c>
      <c r="D22">
        <v>0.6</v>
      </c>
      <c r="E22">
        <v>0.2</v>
      </c>
      <c r="F22">
        <v>0.6</v>
      </c>
      <c r="G22">
        <v>0.6</v>
      </c>
      <c r="H22">
        <v>0.7</v>
      </c>
      <c r="I22">
        <v>0.2</v>
      </c>
    </row>
    <row r="23" spans="1:9" x14ac:dyDescent="0.25">
      <c r="A23">
        <v>21</v>
      </c>
      <c r="B23">
        <v>0.6</v>
      </c>
      <c r="C23">
        <v>0.5</v>
      </c>
      <c r="D23">
        <v>0.5</v>
      </c>
      <c r="E23">
        <v>0.2</v>
      </c>
      <c r="F23">
        <v>0.9</v>
      </c>
      <c r="G23">
        <v>0.6</v>
      </c>
      <c r="H23">
        <v>0.7</v>
      </c>
      <c r="I23">
        <v>0.9</v>
      </c>
    </row>
    <row r="24" spans="1:9" x14ac:dyDescent="0.25">
      <c r="A24">
        <v>22</v>
      </c>
      <c r="B24">
        <v>0.4</v>
      </c>
      <c r="C24">
        <v>0.4</v>
      </c>
      <c r="D24">
        <v>0.5</v>
      </c>
      <c r="E24">
        <v>0.4</v>
      </c>
      <c r="F24">
        <v>0.9</v>
      </c>
      <c r="G24">
        <v>0.5</v>
      </c>
      <c r="H24">
        <v>0.4</v>
      </c>
      <c r="I24">
        <v>0.9</v>
      </c>
    </row>
    <row r="25" spans="1:9" x14ac:dyDescent="0.25">
      <c r="A25">
        <v>23</v>
      </c>
      <c r="B25">
        <v>0.4</v>
      </c>
      <c r="C25">
        <v>0.2</v>
      </c>
      <c r="D25">
        <v>0.7</v>
      </c>
      <c r="E25">
        <v>0.5</v>
      </c>
      <c r="F25">
        <v>0.7</v>
      </c>
      <c r="G25">
        <v>0.6</v>
      </c>
      <c r="H25">
        <v>0.5</v>
      </c>
      <c r="I25">
        <v>0.5</v>
      </c>
    </row>
    <row r="26" spans="1:9" x14ac:dyDescent="0.25">
      <c r="A26">
        <v>24</v>
      </c>
      <c r="B26">
        <v>0.6</v>
      </c>
      <c r="C26">
        <v>0.5</v>
      </c>
      <c r="D26">
        <v>0.7</v>
      </c>
      <c r="E26">
        <v>0.4</v>
      </c>
      <c r="F26">
        <v>0.6</v>
      </c>
      <c r="G26">
        <v>0.6</v>
      </c>
      <c r="H26">
        <v>0.6</v>
      </c>
      <c r="I26">
        <v>1</v>
      </c>
    </row>
    <row r="27" spans="1:9" x14ac:dyDescent="0.25">
      <c r="A27">
        <v>25</v>
      </c>
      <c r="B27">
        <v>0.9</v>
      </c>
      <c r="C27">
        <v>0.4</v>
      </c>
      <c r="D27">
        <v>0.4</v>
      </c>
      <c r="E27">
        <v>0.2</v>
      </c>
      <c r="F27">
        <v>0.6</v>
      </c>
      <c r="G27">
        <v>0.7</v>
      </c>
      <c r="H27">
        <v>0.6</v>
      </c>
      <c r="I27">
        <v>0.6</v>
      </c>
    </row>
    <row r="28" spans="1:9" x14ac:dyDescent="0.25">
      <c r="A28">
        <v>26</v>
      </c>
      <c r="B28">
        <v>0.5</v>
      </c>
      <c r="C28">
        <v>0.2</v>
      </c>
      <c r="D28">
        <v>0.4</v>
      </c>
      <c r="E28">
        <v>0.4</v>
      </c>
      <c r="F28">
        <v>0.9</v>
      </c>
      <c r="G28">
        <v>0.9</v>
      </c>
      <c r="H28">
        <v>0.6</v>
      </c>
      <c r="I28">
        <v>0.5</v>
      </c>
    </row>
    <row r="29" spans="1:9" x14ac:dyDescent="0.25">
      <c r="A29">
        <v>27</v>
      </c>
      <c r="B29">
        <v>0.5</v>
      </c>
      <c r="C29">
        <v>0.5</v>
      </c>
      <c r="D29">
        <v>0.5</v>
      </c>
      <c r="E29">
        <v>0.4</v>
      </c>
      <c r="F29">
        <v>0.5</v>
      </c>
      <c r="G29">
        <v>0.5</v>
      </c>
      <c r="H29">
        <v>0.6</v>
      </c>
      <c r="I29">
        <v>0.6</v>
      </c>
    </row>
    <row r="30" spans="1:9" x14ac:dyDescent="0.25">
      <c r="A30">
        <v>28</v>
      </c>
      <c r="B30">
        <v>0.5</v>
      </c>
      <c r="C30">
        <v>0.5</v>
      </c>
      <c r="D30">
        <v>0.9</v>
      </c>
      <c r="E30">
        <v>0.4</v>
      </c>
      <c r="F30">
        <v>0.7</v>
      </c>
      <c r="G30">
        <v>0.6</v>
      </c>
      <c r="H30">
        <v>0.6</v>
      </c>
      <c r="I30">
        <v>0.4</v>
      </c>
    </row>
    <row r="31" spans="1:9" x14ac:dyDescent="0.25">
      <c r="A31">
        <v>29</v>
      </c>
      <c r="B31">
        <v>0.5</v>
      </c>
      <c r="C31">
        <v>0.5</v>
      </c>
      <c r="D31">
        <v>0.4</v>
      </c>
      <c r="E31">
        <v>0.2</v>
      </c>
      <c r="F31">
        <v>0.9</v>
      </c>
      <c r="G31">
        <v>0.7</v>
      </c>
      <c r="H31">
        <v>0.6</v>
      </c>
      <c r="I31">
        <v>1</v>
      </c>
    </row>
    <row r="32" spans="1:9" x14ac:dyDescent="0.25">
      <c r="A32">
        <v>30</v>
      </c>
      <c r="B32">
        <v>0.5</v>
      </c>
      <c r="C32">
        <v>0.2</v>
      </c>
      <c r="D32">
        <v>0.5</v>
      </c>
      <c r="E32">
        <v>0.4</v>
      </c>
      <c r="F32">
        <v>1</v>
      </c>
      <c r="G32">
        <v>0.6</v>
      </c>
      <c r="H32">
        <v>0.5</v>
      </c>
      <c r="I32">
        <v>0.6</v>
      </c>
    </row>
    <row r="33" spans="1:9" x14ac:dyDescent="0.25">
      <c r="A33">
        <v>31</v>
      </c>
      <c r="B33">
        <v>0.6</v>
      </c>
      <c r="C33">
        <v>0.5</v>
      </c>
      <c r="D33">
        <v>0.7</v>
      </c>
      <c r="E33">
        <v>0.2</v>
      </c>
      <c r="F33">
        <v>0.5</v>
      </c>
      <c r="G33">
        <v>0.6</v>
      </c>
      <c r="H33">
        <v>0.7</v>
      </c>
      <c r="I33">
        <v>0.7</v>
      </c>
    </row>
    <row r="34" spans="1:9" x14ac:dyDescent="0.25">
      <c r="A34">
        <v>32</v>
      </c>
      <c r="B34">
        <v>0.6</v>
      </c>
      <c r="C34">
        <v>0.4</v>
      </c>
      <c r="D34">
        <v>0.4</v>
      </c>
      <c r="E34">
        <v>0.2</v>
      </c>
      <c r="F34">
        <v>0.7</v>
      </c>
      <c r="G34">
        <v>0.9</v>
      </c>
      <c r="H34">
        <v>0.6</v>
      </c>
      <c r="I34">
        <v>0.4</v>
      </c>
    </row>
    <row r="35" spans="1:9" x14ac:dyDescent="0.25">
      <c r="A35">
        <v>33</v>
      </c>
      <c r="B35">
        <v>0.6</v>
      </c>
      <c r="C35">
        <v>0.6</v>
      </c>
      <c r="D35">
        <v>0.4</v>
      </c>
      <c r="E35">
        <v>0.1</v>
      </c>
      <c r="F35">
        <v>0.9</v>
      </c>
      <c r="G35">
        <v>0.7</v>
      </c>
      <c r="H35">
        <v>0.6</v>
      </c>
      <c r="I35">
        <v>0.9</v>
      </c>
    </row>
    <row r="36" spans="1:9" x14ac:dyDescent="0.25">
      <c r="A36">
        <v>34</v>
      </c>
      <c r="B36">
        <v>0.4</v>
      </c>
      <c r="C36">
        <v>0.4</v>
      </c>
      <c r="D36">
        <v>0.6</v>
      </c>
      <c r="E36">
        <v>0.4</v>
      </c>
      <c r="F36">
        <v>0.7</v>
      </c>
      <c r="G36">
        <v>0.5</v>
      </c>
      <c r="H36">
        <v>0.4</v>
      </c>
      <c r="I36">
        <v>0.6</v>
      </c>
    </row>
    <row r="37" spans="1:9" x14ac:dyDescent="0.25">
      <c r="A37">
        <v>35</v>
      </c>
      <c r="B37">
        <v>0.6</v>
      </c>
      <c r="C37">
        <v>0.4</v>
      </c>
      <c r="D37">
        <v>0.5</v>
      </c>
      <c r="E37">
        <v>0.1</v>
      </c>
      <c r="F37">
        <v>0.5</v>
      </c>
      <c r="G37">
        <v>0.6</v>
      </c>
      <c r="H37">
        <v>0.7</v>
      </c>
      <c r="I37">
        <v>0.7</v>
      </c>
    </row>
    <row r="38" spans="1:9" x14ac:dyDescent="0.25">
      <c r="A38">
        <v>36</v>
      </c>
      <c r="B38">
        <v>0.6</v>
      </c>
      <c r="C38">
        <v>0.5</v>
      </c>
      <c r="D38">
        <v>0.6</v>
      </c>
      <c r="E38">
        <v>0.4</v>
      </c>
      <c r="F38">
        <v>0.7</v>
      </c>
      <c r="G38">
        <v>0.5</v>
      </c>
      <c r="H38">
        <v>0.6</v>
      </c>
      <c r="I38">
        <v>0.4</v>
      </c>
    </row>
    <row r="39" spans="1:9" x14ac:dyDescent="0.25">
      <c r="A39">
        <v>37</v>
      </c>
      <c r="B39">
        <v>0.4</v>
      </c>
      <c r="C39">
        <v>0.4</v>
      </c>
      <c r="D39">
        <v>0.4</v>
      </c>
      <c r="E39">
        <v>0.5</v>
      </c>
      <c r="F39">
        <v>1</v>
      </c>
      <c r="G39">
        <v>0.7</v>
      </c>
      <c r="H39">
        <v>0.6</v>
      </c>
      <c r="I39">
        <v>0.5</v>
      </c>
    </row>
    <row r="40" spans="1:9" x14ac:dyDescent="0.25">
      <c r="A40">
        <v>38</v>
      </c>
      <c r="B40">
        <v>0.6</v>
      </c>
      <c r="C40">
        <v>0.4</v>
      </c>
      <c r="D40">
        <v>0.2</v>
      </c>
      <c r="E40">
        <v>0.2</v>
      </c>
      <c r="F40">
        <v>0.7</v>
      </c>
      <c r="G40">
        <v>0.7</v>
      </c>
      <c r="H40">
        <v>0.6</v>
      </c>
      <c r="I40">
        <v>0.6</v>
      </c>
    </row>
    <row r="41" spans="1:9" x14ac:dyDescent="0.25">
      <c r="A41">
        <v>39</v>
      </c>
      <c r="B41">
        <v>0.6</v>
      </c>
      <c r="C41">
        <v>0.4</v>
      </c>
      <c r="D41">
        <v>0.5</v>
      </c>
      <c r="E41">
        <v>0.2</v>
      </c>
      <c r="F41">
        <v>0.9</v>
      </c>
      <c r="G41">
        <v>0.7</v>
      </c>
      <c r="H41">
        <v>0.7</v>
      </c>
      <c r="I41">
        <v>0.7</v>
      </c>
    </row>
    <row r="42" spans="1:9" x14ac:dyDescent="0.25">
      <c r="A42">
        <v>40</v>
      </c>
      <c r="B42">
        <v>0.5</v>
      </c>
      <c r="C42">
        <v>0.2</v>
      </c>
      <c r="D42">
        <v>0.4</v>
      </c>
      <c r="E42">
        <v>0.4</v>
      </c>
      <c r="F42">
        <v>0.9</v>
      </c>
      <c r="G42">
        <v>0.7</v>
      </c>
      <c r="H42">
        <v>0.6</v>
      </c>
      <c r="I42">
        <v>0.2</v>
      </c>
    </row>
    <row r="43" spans="1:9" x14ac:dyDescent="0.25">
      <c r="A43">
        <v>41</v>
      </c>
      <c r="B43">
        <v>0.6</v>
      </c>
      <c r="C43">
        <v>0.5</v>
      </c>
      <c r="D43">
        <v>0.6</v>
      </c>
      <c r="E43">
        <v>0.2</v>
      </c>
      <c r="F43">
        <v>0.9</v>
      </c>
      <c r="G43">
        <v>0.9</v>
      </c>
      <c r="H43">
        <v>0.9</v>
      </c>
      <c r="I43">
        <v>0.2</v>
      </c>
    </row>
    <row r="44" spans="1:9" x14ac:dyDescent="0.25">
      <c r="A44">
        <v>42</v>
      </c>
      <c r="B44">
        <v>0.5</v>
      </c>
      <c r="C44">
        <v>0.6</v>
      </c>
      <c r="D44">
        <v>0.6</v>
      </c>
      <c r="E44">
        <v>0.1</v>
      </c>
      <c r="F44">
        <v>0.9</v>
      </c>
      <c r="G44">
        <v>0.7</v>
      </c>
      <c r="H44">
        <v>0.6</v>
      </c>
      <c r="I44">
        <v>0.6</v>
      </c>
    </row>
    <row r="45" spans="1:9" x14ac:dyDescent="0.25">
      <c r="A45">
        <v>43</v>
      </c>
      <c r="B45">
        <v>0.6</v>
      </c>
      <c r="C45">
        <v>0.4</v>
      </c>
      <c r="D45">
        <v>0.7</v>
      </c>
      <c r="E45">
        <v>0.4</v>
      </c>
      <c r="F45">
        <v>0.5</v>
      </c>
      <c r="G45">
        <v>0.5</v>
      </c>
      <c r="H45">
        <v>0.6</v>
      </c>
      <c r="I45">
        <v>0.5</v>
      </c>
    </row>
    <row r="46" spans="1:9" x14ac:dyDescent="0.25">
      <c r="A46">
        <v>44</v>
      </c>
      <c r="B46">
        <v>0.5</v>
      </c>
      <c r="C46">
        <v>0.4</v>
      </c>
      <c r="D46">
        <v>0.6</v>
      </c>
      <c r="E46">
        <v>0.5</v>
      </c>
      <c r="F46">
        <v>0.6</v>
      </c>
      <c r="G46">
        <v>0.4</v>
      </c>
      <c r="H46">
        <v>0.5</v>
      </c>
      <c r="I46">
        <v>0.9</v>
      </c>
    </row>
    <row r="47" spans="1:9" x14ac:dyDescent="0.25">
      <c r="A47">
        <v>45</v>
      </c>
      <c r="B47">
        <v>0.5</v>
      </c>
      <c r="C47">
        <v>0.2</v>
      </c>
      <c r="D47">
        <v>0.4</v>
      </c>
      <c r="E47">
        <v>0.4</v>
      </c>
      <c r="F47">
        <v>1</v>
      </c>
      <c r="G47">
        <v>0.6</v>
      </c>
      <c r="H47">
        <v>0.5</v>
      </c>
      <c r="I47">
        <v>0.7</v>
      </c>
    </row>
    <row r="48" spans="1:9" x14ac:dyDescent="0.25">
      <c r="A48">
        <v>46</v>
      </c>
      <c r="B48">
        <v>0.5</v>
      </c>
      <c r="C48">
        <v>0.5</v>
      </c>
      <c r="D48">
        <v>0.5</v>
      </c>
      <c r="E48">
        <v>0.5</v>
      </c>
      <c r="F48">
        <v>0.7</v>
      </c>
      <c r="G48">
        <v>0.5</v>
      </c>
      <c r="H48">
        <v>0.6</v>
      </c>
      <c r="I48">
        <v>0.7</v>
      </c>
    </row>
    <row r="49" spans="1:10" x14ac:dyDescent="0.25">
      <c r="A49">
        <v>47</v>
      </c>
      <c r="B49">
        <v>0.5</v>
      </c>
      <c r="C49">
        <v>0.5</v>
      </c>
      <c r="D49">
        <v>0.5</v>
      </c>
      <c r="E49">
        <v>0.5</v>
      </c>
      <c r="F49">
        <v>1</v>
      </c>
      <c r="G49">
        <v>0.7</v>
      </c>
      <c r="H49">
        <v>0.5</v>
      </c>
      <c r="I49">
        <v>0.4</v>
      </c>
    </row>
    <row r="50" spans="1:10" x14ac:dyDescent="0.25">
      <c r="A50">
        <v>48</v>
      </c>
      <c r="B50">
        <v>0.4</v>
      </c>
      <c r="C50">
        <v>0.4</v>
      </c>
      <c r="D50">
        <v>0.5</v>
      </c>
      <c r="E50">
        <v>0.5</v>
      </c>
      <c r="F50">
        <v>0.7</v>
      </c>
      <c r="G50">
        <v>0.6</v>
      </c>
      <c r="H50">
        <v>0.5</v>
      </c>
      <c r="I50">
        <v>0.5</v>
      </c>
    </row>
    <row r="51" spans="1:10" x14ac:dyDescent="0.25">
      <c r="A51">
        <v>49</v>
      </c>
      <c r="B51">
        <v>0.6</v>
      </c>
      <c r="C51">
        <v>0.6</v>
      </c>
      <c r="D51">
        <v>0.5</v>
      </c>
      <c r="E51">
        <v>0.2</v>
      </c>
      <c r="F51">
        <v>0.9</v>
      </c>
      <c r="G51">
        <v>0.9</v>
      </c>
      <c r="H51">
        <v>0.7</v>
      </c>
      <c r="I51">
        <v>0.2</v>
      </c>
    </row>
    <row r="52" spans="1:10" x14ac:dyDescent="0.25">
      <c r="A52">
        <v>50</v>
      </c>
      <c r="B52">
        <v>0.6</v>
      </c>
      <c r="C52">
        <v>0.5</v>
      </c>
      <c r="D52">
        <v>0.6</v>
      </c>
      <c r="E52">
        <v>0.2</v>
      </c>
      <c r="F52">
        <v>0.6</v>
      </c>
      <c r="G52">
        <v>0.7</v>
      </c>
      <c r="H52">
        <v>0.6</v>
      </c>
      <c r="I52">
        <v>0.5</v>
      </c>
    </row>
    <row r="53" spans="1:10" x14ac:dyDescent="0.25">
      <c r="A53" t="s">
        <v>19</v>
      </c>
      <c r="B53">
        <f>AVERAGE(B3:B52)</f>
        <v>0.53200000000000014</v>
      </c>
      <c r="C53">
        <f t="shared" ref="C53:I53" si="0">AVERAGE(C3:C52)</f>
        <v>0.38799999999999996</v>
      </c>
      <c r="D53">
        <f t="shared" si="0"/>
        <v>0.50600000000000001</v>
      </c>
      <c r="E53">
        <f t="shared" si="0"/>
        <v>0.33599999999999997</v>
      </c>
      <c r="F53">
        <f t="shared" si="0"/>
        <v>0.78999999999999981</v>
      </c>
      <c r="G53">
        <f t="shared" si="0"/>
        <v>0.6479999999999998</v>
      </c>
      <c r="H53">
        <f t="shared" si="0"/>
        <v>0.58400000000000007</v>
      </c>
      <c r="I53">
        <f t="shared" si="0"/>
        <v>0.50399999999999989</v>
      </c>
      <c r="J53">
        <f>AVERAGE(B53:I53)</f>
        <v>0.53599999999999992</v>
      </c>
    </row>
    <row r="54" spans="1:10" x14ac:dyDescent="0.25">
      <c r="A54" t="s">
        <v>20</v>
      </c>
      <c r="B54">
        <f>MEDIAN(B3:B52)</f>
        <v>0.5</v>
      </c>
      <c r="C54">
        <f t="shared" ref="C54:I54" si="1">MEDIAN(C3:C52)</f>
        <v>0.4</v>
      </c>
      <c r="D54">
        <f t="shared" si="1"/>
        <v>0.5</v>
      </c>
      <c r="E54">
        <f t="shared" si="1"/>
        <v>0.4</v>
      </c>
      <c r="F54">
        <f t="shared" si="1"/>
        <v>0.8</v>
      </c>
      <c r="G54">
        <f t="shared" si="1"/>
        <v>0.7</v>
      </c>
      <c r="H54">
        <f t="shared" si="1"/>
        <v>0.6</v>
      </c>
      <c r="I54">
        <f t="shared" si="1"/>
        <v>0.5</v>
      </c>
      <c r="J54">
        <f>MEDIAN(B54:I54)</f>
        <v>0.5</v>
      </c>
    </row>
    <row r="55" spans="1:10" x14ac:dyDescent="0.25">
      <c r="A55" t="s">
        <v>21</v>
      </c>
      <c r="B55">
        <f>_xlfn.VAR.P(B3:B52)</f>
        <v>1.0575999999999749E-2</v>
      </c>
      <c r="C55">
        <f t="shared" ref="C55:I55" si="2">_xlfn.VAR.P(C3:C52)</f>
        <v>2.2256000000000064E-2</v>
      </c>
      <c r="D55">
        <f t="shared" si="2"/>
        <v>2.0563999999999943E-2</v>
      </c>
      <c r="E55">
        <f t="shared" si="2"/>
        <v>1.5904000000000088E-2</v>
      </c>
      <c r="F55">
        <f t="shared" si="2"/>
        <v>2.6899999999999816E-2</v>
      </c>
      <c r="G55">
        <f t="shared" si="2"/>
        <v>1.1695999999999913E-2</v>
      </c>
      <c r="H55">
        <f t="shared" si="2"/>
        <v>9.3439999999997778E-3</v>
      </c>
      <c r="I55">
        <f t="shared" si="2"/>
        <v>5.6384000000000108E-2</v>
      </c>
      <c r="J55">
        <f>_xlfn.VAR.P(B55:I55)</f>
        <v>2.052133950000021E-4</v>
      </c>
    </row>
    <row r="56" spans="1:10" x14ac:dyDescent="0.25">
      <c r="A56" t="s">
        <v>22</v>
      </c>
      <c r="B56">
        <f>MIN(B3:B52)</f>
        <v>0.2</v>
      </c>
      <c r="C56">
        <f t="shared" ref="C56:I56" si="3">MIN(C3:C52)</f>
        <v>0.1</v>
      </c>
      <c r="D56">
        <f t="shared" si="3"/>
        <v>0.1</v>
      </c>
      <c r="E56">
        <f t="shared" si="3"/>
        <v>0.1</v>
      </c>
      <c r="F56">
        <f t="shared" si="3"/>
        <v>0.5</v>
      </c>
      <c r="G56">
        <f t="shared" si="3"/>
        <v>0.4</v>
      </c>
      <c r="H56">
        <f t="shared" si="3"/>
        <v>0.4</v>
      </c>
      <c r="I56">
        <f t="shared" si="3"/>
        <v>-0.1</v>
      </c>
      <c r="J56">
        <f>MIN(B56:I56)</f>
        <v>-0.1</v>
      </c>
    </row>
    <row r="57" spans="1:10" x14ac:dyDescent="0.25">
      <c r="A57" t="s">
        <v>23</v>
      </c>
      <c r="B57">
        <f>MAX(B3:B52)</f>
        <v>0.9</v>
      </c>
      <c r="C57">
        <f t="shared" ref="C57:I57" si="4">MAX(C3:C52)</f>
        <v>0.6</v>
      </c>
      <c r="D57">
        <f t="shared" si="4"/>
        <v>0.9</v>
      </c>
      <c r="E57">
        <f t="shared" si="4"/>
        <v>0.5</v>
      </c>
      <c r="F57">
        <f t="shared" si="4"/>
        <v>1.1000000000000001</v>
      </c>
      <c r="G57">
        <f t="shared" si="4"/>
        <v>0.9</v>
      </c>
      <c r="H57">
        <f t="shared" si="4"/>
        <v>0.9</v>
      </c>
      <c r="I57">
        <f t="shared" si="4"/>
        <v>1</v>
      </c>
      <c r="J57">
        <f>MAX(B57:I57)</f>
        <v>1.1000000000000001</v>
      </c>
    </row>
    <row r="58" spans="1:10" x14ac:dyDescent="0.25">
      <c r="A58" t="s">
        <v>4</v>
      </c>
      <c r="B58">
        <f>_xlfn.STDEV.P(B3:B52)</f>
        <v>0.1028396810574583</v>
      </c>
      <c r="C58">
        <f t="shared" ref="C58:I58" si="5">_xlfn.STDEV.P(C3:C52)</f>
        <v>0.14918444959177235</v>
      </c>
      <c r="D58">
        <f t="shared" si="5"/>
        <v>0.14340153416194662</v>
      </c>
      <c r="E58">
        <f t="shared" si="5"/>
        <v>0.12611106216347592</v>
      </c>
      <c r="F58">
        <f t="shared" si="5"/>
        <v>0.1640121946685667</v>
      </c>
      <c r="G58">
        <f t="shared" si="5"/>
        <v>0.10814804667676579</v>
      </c>
      <c r="H58">
        <f t="shared" si="5"/>
        <v>9.6664367788755423E-2</v>
      </c>
      <c r="I58">
        <f t="shared" si="5"/>
        <v>0.23745315327449351</v>
      </c>
      <c r="J58">
        <f>_xlfn.STDEV.P(B58:I58)</f>
        <v>4.276141615427638E-2</v>
      </c>
    </row>
  </sheetData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93</v>
      </c>
      <c r="D2">
        <v>149</v>
      </c>
      <c r="E2">
        <v>121</v>
      </c>
      <c r="F2">
        <v>269</v>
      </c>
      <c r="G2">
        <v>64</v>
      </c>
      <c r="H2">
        <v>156</v>
      </c>
      <c r="I2">
        <v>92</v>
      </c>
    </row>
    <row r="3" spans="1:9" x14ac:dyDescent="0.25">
      <c r="A3">
        <v>1</v>
      </c>
      <c r="B3">
        <v>21.9</v>
      </c>
      <c r="C3">
        <v>18.3</v>
      </c>
      <c r="D3">
        <v>19.399999999999999</v>
      </c>
      <c r="E3">
        <v>19.7</v>
      </c>
      <c r="F3">
        <v>21.7</v>
      </c>
      <c r="G3">
        <v>20.3</v>
      </c>
      <c r="H3">
        <v>19.5</v>
      </c>
      <c r="I3">
        <v>16.600000000000001</v>
      </c>
    </row>
    <row r="4" spans="1:9" x14ac:dyDescent="0.25">
      <c r="A4">
        <v>2</v>
      </c>
      <c r="B4">
        <v>21.9</v>
      </c>
      <c r="C4">
        <v>18.2</v>
      </c>
      <c r="D4">
        <v>19.399999999999999</v>
      </c>
      <c r="E4">
        <v>19.7</v>
      </c>
      <c r="F4">
        <v>21.7</v>
      </c>
      <c r="G4">
        <v>20.3</v>
      </c>
      <c r="H4">
        <v>19.5</v>
      </c>
      <c r="I4">
        <v>16.5</v>
      </c>
    </row>
    <row r="5" spans="1:9" x14ac:dyDescent="0.25">
      <c r="A5">
        <v>3</v>
      </c>
      <c r="B5">
        <v>21.7</v>
      </c>
      <c r="C5">
        <v>18.100000000000001</v>
      </c>
      <c r="D5">
        <v>19.3</v>
      </c>
      <c r="E5">
        <v>19.8</v>
      </c>
      <c r="F5">
        <v>22</v>
      </c>
      <c r="G5">
        <v>20.3</v>
      </c>
      <c r="H5">
        <v>19.399999999999999</v>
      </c>
      <c r="I5">
        <v>16</v>
      </c>
    </row>
    <row r="6" spans="1:9" x14ac:dyDescent="0.25">
      <c r="A6">
        <v>4</v>
      </c>
      <c r="B6">
        <v>21.6</v>
      </c>
      <c r="C6">
        <v>18.2</v>
      </c>
      <c r="D6">
        <v>19</v>
      </c>
      <c r="E6">
        <v>19.7</v>
      </c>
      <c r="F6">
        <v>22</v>
      </c>
      <c r="G6">
        <v>20</v>
      </c>
      <c r="H6">
        <v>19.2</v>
      </c>
      <c r="I6">
        <v>16.8</v>
      </c>
    </row>
    <row r="7" spans="1:9" x14ac:dyDescent="0.25">
      <c r="A7">
        <v>5</v>
      </c>
      <c r="B7">
        <v>21.7</v>
      </c>
      <c r="C7">
        <v>18.100000000000001</v>
      </c>
      <c r="D7">
        <v>19.2</v>
      </c>
      <c r="E7">
        <v>19.7</v>
      </c>
      <c r="F7">
        <v>22.1</v>
      </c>
      <c r="G7">
        <v>20.100000000000001</v>
      </c>
      <c r="H7">
        <v>19.3</v>
      </c>
      <c r="I7">
        <v>16.399999999999999</v>
      </c>
    </row>
    <row r="8" spans="1:9" x14ac:dyDescent="0.25">
      <c r="A8">
        <v>6</v>
      </c>
      <c r="B8">
        <v>21.9</v>
      </c>
      <c r="C8">
        <v>18.3</v>
      </c>
      <c r="D8">
        <v>19.2</v>
      </c>
      <c r="E8">
        <v>19.5</v>
      </c>
      <c r="F8">
        <v>21.9</v>
      </c>
      <c r="G8">
        <v>20.3</v>
      </c>
      <c r="H8">
        <v>19.5</v>
      </c>
      <c r="I8">
        <v>16.5</v>
      </c>
    </row>
    <row r="9" spans="1:9" x14ac:dyDescent="0.25">
      <c r="A9">
        <v>7</v>
      </c>
      <c r="B9">
        <v>21.5</v>
      </c>
      <c r="C9">
        <v>18.100000000000001</v>
      </c>
      <c r="D9">
        <v>19.3</v>
      </c>
      <c r="E9">
        <v>19.8</v>
      </c>
      <c r="F9">
        <v>21.6</v>
      </c>
      <c r="G9">
        <v>19.899999999999999</v>
      </c>
      <c r="H9">
        <v>19.399999999999999</v>
      </c>
      <c r="I9">
        <v>16.600000000000001</v>
      </c>
    </row>
    <row r="10" spans="1:9" x14ac:dyDescent="0.25">
      <c r="A10">
        <v>8</v>
      </c>
      <c r="B10">
        <v>21.7</v>
      </c>
      <c r="C10">
        <v>18.2</v>
      </c>
      <c r="D10">
        <v>19.3</v>
      </c>
      <c r="E10">
        <v>19.5</v>
      </c>
      <c r="F10">
        <v>21.9</v>
      </c>
      <c r="G10">
        <v>20.100000000000001</v>
      </c>
      <c r="H10">
        <v>19.5</v>
      </c>
      <c r="I10">
        <v>16.100000000000001</v>
      </c>
    </row>
    <row r="11" spans="1:9" x14ac:dyDescent="0.25">
      <c r="A11">
        <v>9</v>
      </c>
      <c r="B11">
        <v>21.9</v>
      </c>
      <c r="C11">
        <v>18.399999999999999</v>
      </c>
      <c r="D11">
        <v>19</v>
      </c>
      <c r="E11">
        <v>19.5</v>
      </c>
      <c r="F11">
        <v>21.9</v>
      </c>
      <c r="G11">
        <v>19.899999999999999</v>
      </c>
      <c r="H11">
        <v>19.399999999999999</v>
      </c>
      <c r="I11">
        <v>16.5</v>
      </c>
    </row>
    <row r="12" spans="1:9" x14ac:dyDescent="0.25">
      <c r="A12">
        <v>10</v>
      </c>
      <c r="B12">
        <v>21.6</v>
      </c>
      <c r="C12">
        <v>18.2</v>
      </c>
      <c r="D12">
        <v>19.2</v>
      </c>
      <c r="E12">
        <v>19.7</v>
      </c>
      <c r="F12">
        <v>21.7</v>
      </c>
      <c r="G12">
        <v>20.100000000000001</v>
      </c>
      <c r="H12">
        <v>19.3</v>
      </c>
      <c r="I12">
        <v>16.100000000000001</v>
      </c>
    </row>
    <row r="13" spans="1:9" x14ac:dyDescent="0.25">
      <c r="A13">
        <v>11</v>
      </c>
      <c r="B13">
        <v>21.7</v>
      </c>
      <c r="C13">
        <v>18.3</v>
      </c>
      <c r="D13">
        <v>19.399999999999999</v>
      </c>
      <c r="E13">
        <v>19.5</v>
      </c>
      <c r="F13">
        <v>21.7</v>
      </c>
      <c r="G13">
        <v>20</v>
      </c>
      <c r="H13">
        <v>19.399999999999999</v>
      </c>
      <c r="I13">
        <v>16.600000000000001</v>
      </c>
    </row>
    <row r="14" spans="1:9" x14ac:dyDescent="0.25">
      <c r="A14">
        <v>12</v>
      </c>
      <c r="B14">
        <v>21.6</v>
      </c>
      <c r="C14">
        <v>18.2</v>
      </c>
      <c r="D14">
        <v>19.3</v>
      </c>
      <c r="E14">
        <v>19.5</v>
      </c>
      <c r="F14">
        <v>21.6</v>
      </c>
      <c r="G14">
        <v>20</v>
      </c>
      <c r="H14">
        <v>19.2</v>
      </c>
      <c r="I14">
        <v>16.5</v>
      </c>
    </row>
    <row r="15" spans="1:9" x14ac:dyDescent="0.25">
      <c r="A15">
        <v>13</v>
      </c>
      <c r="B15">
        <v>21.9</v>
      </c>
      <c r="C15">
        <v>18.2</v>
      </c>
      <c r="D15">
        <v>19.3</v>
      </c>
      <c r="E15">
        <v>19.7</v>
      </c>
      <c r="F15">
        <v>21.7</v>
      </c>
      <c r="G15">
        <v>19.8</v>
      </c>
      <c r="H15">
        <v>19.399999999999999</v>
      </c>
      <c r="I15">
        <v>16.5</v>
      </c>
    </row>
    <row r="16" spans="1:9" x14ac:dyDescent="0.25">
      <c r="A16">
        <v>14</v>
      </c>
      <c r="B16">
        <v>21.9</v>
      </c>
      <c r="C16">
        <v>18.3</v>
      </c>
      <c r="D16">
        <v>19.3</v>
      </c>
      <c r="E16">
        <v>19.5</v>
      </c>
      <c r="F16">
        <v>21.6</v>
      </c>
      <c r="G16">
        <v>19.899999999999999</v>
      </c>
      <c r="H16">
        <v>19.5</v>
      </c>
      <c r="I16">
        <v>16.7</v>
      </c>
    </row>
    <row r="17" spans="1:9" x14ac:dyDescent="0.25">
      <c r="A17">
        <v>15</v>
      </c>
      <c r="B17">
        <v>21.6</v>
      </c>
      <c r="C17">
        <v>17.899999999999999</v>
      </c>
      <c r="D17">
        <v>19.2</v>
      </c>
      <c r="E17">
        <v>19.5</v>
      </c>
      <c r="F17">
        <v>21.7</v>
      </c>
      <c r="G17">
        <v>20</v>
      </c>
      <c r="H17">
        <v>19.3</v>
      </c>
      <c r="I17">
        <v>16.7</v>
      </c>
    </row>
    <row r="18" spans="1:9" x14ac:dyDescent="0.25">
      <c r="A18">
        <v>16</v>
      </c>
      <c r="B18">
        <v>21.6</v>
      </c>
      <c r="C18">
        <v>18.2</v>
      </c>
      <c r="D18">
        <v>19.3</v>
      </c>
      <c r="E18">
        <v>19.5</v>
      </c>
      <c r="F18">
        <v>22</v>
      </c>
      <c r="G18">
        <v>20</v>
      </c>
      <c r="H18">
        <v>19.3</v>
      </c>
      <c r="I18">
        <v>16.399999999999999</v>
      </c>
    </row>
    <row r="19" spans="1:9" x14ac:dyDescent="0.25">
      <c r="A19">
        <v>17</v>
      </c>
      <c r="B19">
        <v>21.7</v>
      </c>
      <c r="C19">
        <v>18.100000000000001</v>
      </c>
      <c r="D19">
        <v>19.2</v>
      </c>
      <c r="E19">
        <v>19.8</v>
      </c>
      <c r="F19">
        <v>21.6</v>
      </c>
      <c r="G19">
        <v>20</v>
      </c>
      <c r="H19">
        <v>19.399999999999999</v>
      </c>
      <c r="I19">
        <v>16.399999999999999</v>
      </c>
    </row>
    <row r="20" spans="1:9" x14ac:dyDescent="0.25">
      <c r="A20">
        <v>18</v>
      </c>
      <c r="B20">
        <v>21.7</v>
      </c>
      <c r="C20">
        <v>18.3</v>
      </c>
      <c r="D20">
        <v>19.399999999999999</v>
      </c>
      <c r="E20">
        <v>19.7</v>
      </c>
      <c r="F20">
        <v>21.7</v>
      </c>
      <c r="G20">
        <v>19.899999999999999</v>
      </c>
      <c r="H20">
        <v>19.2</v>
      </c>
      <c r="I20">
        <v>16.600000000000001</v>
      </c>
    </row>
    <row r="21" spans="1:9" x14ac:dyDescent="0.25">
      <c r="A21">
        <v>19</v>
      </c>
      <c r="B21">
        <v>21.7</v>
      </c>
      <c r="C21">
        <v>18.3</v>
      </c>
      <c r="D21">
        <v>19.2</v>
      </c>
      <c r="E21">
        <v>19.399999999999999</v>
      </c>
      <c r="F21">
        <v>21.7</v>
      </c>
      <c r="G21">
        <v>20.100000000000001</v>
      </c>
      <c r="H21">
        <v>19.399999999999999</v>
      </c>
      <c r="I21">
        <v>16.8</v>
      </c>
    </row>
    <row r="22" spans="1:9" x14ac:dyDescent="0.25">
      <c r="A22">
        <v>20</v>
      </c>
      <c r="B22">
        <v>21.7</v>
      </c>
      <c r="C22">
        <v>18.2</v>
      </c>
      <c r="D22">
        <v>19.2</v>
      </c>
      <c r="E22">
        <v>19.5</v>
      </c>
      <c r="F22">
        <v>21.9</v>
      </c>
      <c r="G22">
        <v>19.8</v>
      </c>
      <c r="H22">
        <v>19.2</v>
      </c>
      <c r="I22">
        <v>17</v>
      </c>
    </row>
    <row r="23" spans="1:9" x14ac:dyDescent="0.25">
      <c r="A23">
        <v>21</v>
      </c>
      <c r="B23">
        <v>21.7</v>
      </c>
      <c r="C23">
        <v>18.100000000000001</v>
      </c>
      <c r="D23">
        <v>19.2</v>
      </c>
      <c r="E23">
        <v>19.7</v>
      </c>
      <c r="F23">
        <v>21.6</v>
      </c>
      <c r="G23">
        <v>20</v>
      </c>
      <c r="H23">
        <v>19.3</v>
      </c>
      <c r="I23">
        <v>16.2</v>
      </c>
    </row>
    <row r="24" spans="1:9" x14ac:dyDescent="0.25">
      <c r="A24">
        <v>22</v>
      </c>
      <c r="B24">
        <v>21.6</v>
      </c>
      <c r="C24">
        <v>18.100000000000001</v>
      </c>
      <c r="D24">
        <v>19</v>
      </c>
      <c r="E24">
        <v>19.5</v>
      </c>
      <c r="F24">
        <v>22</v>
      </c>
      <c r="G24">
        <v>20.100000000000001</v>
      </c>
      <c r="H24">
        <v>19.3</v>
      </c>
      <c r="I24">
        <v>16.399999999999999</v>
      </c>
    </row>
    <row r="25" spans="1:9" x14ac:dyDescent="0.25">
      <c r="A25">
        <v>23</v>
      </c>
      <c r="B25">
        <v>21.9</v>
      </c>
      <c r="C25">
        <v>18.399999999999999</v>
      </c>
      <c r="D25">
        <v>19.399999999999999</v>
      </c>
      <c r="E25">
        <v>19.8</v>
      </c>
      <c r="F25">
        <v>21.6</v>
      </c>
      <c r="G25">
        <v>19.899999999999999</v>
      </c>
      <c r="H25">
        <v>19.5</v>
      </c>
      <c r="I25">
        <v>16.600000000000001</v>
      </c>
    </row>
    <row r="26" spans="1:9" x14ac:dyDescent="0.25">
      <c r="A26">
        <v>24</v>
      </c>
      <c r="B26">
        <v>21.9</v>
      </c>
      <c r="C26">
        <v>18.100000000000001</v>
      </c>
      <c r="D26">
        <v>19.2</v>
      </c>
      <c r="E26">
        <v>19.399999999999999</v>
      </c>
      <c r="F26">
        <v>21.4</v>
      </c>
      <c r="G26">
        <v>20</v>
      </c>
      <c r="H26">
        <v>19.399999999999999</v>
      </c>
      <c r="I26">
        <v>16.8</v>
      </c>
    </row>
    <row r="27" spans="1:9" x14ac:dyDescent="0.25">
      <c r="A27">
        <v>25</v>
      </c>
      <c r="B27">
        <v>21.7</v>
      </c>
      <c r="C27">
        <v>18.2</v>
      </c>
      <c r="D27">
        <v>19.3</v>
      </c>
      <c r="E27">
        <v>19.5</v>
      </c>
      <c r="F27">
        <v>21.6</v>
      </c>
      <c r="G27">
        <v>19.8</v>
      </c>
      <c r="H27">
        <v>19.5</v>
      </c>
      <c r="I27">
        <v>16.399999999999999</v>
      </c>
    </row>
    <row r="28" spans="1:9" x14ac:dyDescent="0.25">
      <c r="A28">
        <v>26</v>
      </c>
      <c r="B28">
        <v>21.9</v>
      </c>
      <c r="C28">
        <v>18.399999999999999</v>
      </c>
      <c r="D28">
        <v>19.399999999999999</v>
      </c>
      <c r="E28">
        <v>19.399999999999999</v>
      </c>
      <c r="F28">
        <v>21.6</v>
      </c>
      <c r="G28">
        <v>19.899999999999999</v>
      </c>
      <c r="H28">
        <v>19.5</v>
      </c>
      <c r="I28">
        <v>16.5</v>
      </c>
    </row>
    <row r="29" spans="1:9" x14ac:dyDescent="0.25">
      <c r="A29">
        <v>27</v>
      </c>
      <c r="B29">
        <v>21.9</v>
      </c>
      <c r="C29">
        <v>18.3</v>
      </c>
      <c r="D29">
        <v>19</v>
      </c>
      <c r="E29">
        <v>19.399999999999999</v>
      </c>
      <c r="F29">
        <v>21.9</v>
      </c>
      <c r="G29">
        <v>19.899999999999999</v>
      </c>
      <c r="H29">
        <v>19.3</v>
      </c>
      <c r="I29">
        <v>16.7</v>
      </c>
    </row>
    <row r="30" spans="1:9" x14ac:dyDescent="0.25">
      <c r="A30">
        <v>28</v>
      </c>
      <c r="B30">
        <v>22</v>
      </c>
      <c r="C30">
        <v>18.399999999999999</v>
      </c>
      <c r="D30">
        <v>19.5</v>
      </c>
      <c r="E30">
        <v>19.8</v>
      </c>
      <c r="F30">
        <v>22</v>
      </c>
      <c r="G30">
        <v>20</v>
      </c>
      <c r="H30">
        <v>19.5</v>
      </c>
      <c r="I30">
        <v>16.7</v>
      </c>
    </row>
    <row r="31" spans="1:9" x14ac:dyDescent="0.25">
      <c r="A31">
        <v>29</v>
      </c>
      <c r="B31">
        <v>21.6</v>
      </c>
      <c r="C31">
        <v>18.399999999999999</v>
      </c>
      <c r="D31">
        <v>19.2</v>
      </c>
      <c r="E31">
        <v>19.5</v>
      </c>
      <c r="F31">
        <v>21.9</v>
      </c>
      <c r="G31">
        <v>19.8</v>
      </c>
      <c r="H31">
        <v>19.2</v>
      </c>
      <c r="I31">
        <v>16.7</v>
      </c>
    </row>
    <row r="32" spans="1:9" x14ac:dyDescent="0.25">
      <c r="A32">
        <v>30</v>
      </c>
      <c r="B32">
        <v>21.9</v>
      </c>
      <c r="C32">
        <v>18.2</v>
      </c>
      <c r="D32">
        <v>19</v>
      </c>
      <c r="E32">
        <v>19.3</v>
      </c>
      <c r="F32">
        <v>21.5</v>
      </c>
      <c r="G32">
        <v>20.100000000000001</v>
      </c>
      <c r="H32">
        <v>19.3</v>
      </c>
      <c r="I32">
        <v>16.7</v>
      </c>
    </row>
    <row r="33" spans="1:9" x14ac:dyDescent="0.25">
      <c r="A33">
        <v>31</v>
      </c>
      <c r="B33">
        <v>21.7</v>
      </c>
      <c r="C33">
        <v>18.3</v>
      </c>
      <c r="D33">
        <v>18.899999999999999</v>
      </c>
      <c r="E33">
        <v>19.3</v>
      </c>
      <c r="F33">
        <v>21.9</v>
      </c>
      <c r="G33">
        <v>20</v>
      </c>
      <c r="H33">
        <v>19.399999999999999</v>
      </c>
      <c r="I33">
        <v>16.399999999999999</v>
      </c>
    </row>
    <row r="34" spans="1:9" x14ac:dyDescent="0.25">
      <c r="A34">
        <v>32</v>
      </c>
      <c r="B34">
        <v>21.9</v>
      </c>
      <c r="C34">
        <v>18.3</v>
      </c>
      <c r="D34">
        <v>19.2</v>
      </c>
      <c r="E34">
        <v>19.7</v>
      </c>
      <c r="F34">
        <v>21.6</v>
      </c>
      <c r="G34">
        <v>19.899999999999999</v>
      </c>
      <c r="H34">
        <v>19.399999999999999</v>
      </c>
      <c r="I34">
        <v>16.600000000000001</v>
      </c>
    </row>
    <row r="35" spans="1:9" x14ac:dyDescent="0.25">
      <c r="A35">
        <v>33</v>
      </c>
      <c r="B35">
        <v>21.7</v>
      </c>
      <c r="C35">
        <v>17.8</v>
      </c>
      <c r="D35">
        <v>19.2</v>
      </c>
      <c r="E35">
        <v>19.5</v>
      </c>
      <c r="F35">
        <v>21.6</v>
      </c>
      <c r="G35">
        <v>20</v>
      </c>
      <c r="H35">
        <v>19.399999999999999</v>
      </c>
      <c r="I35">
        <v>16.5</v>
      </c>
    </row>
    <row r="36" spans="1:9" x14ac:dyDescent="0.25">
      <c r="A36">
        <v>34</v>
      </c>
      <c r="B36">
        <v>21.7</v>
      </c>
      <c r="C36">
        <v>18.2</v>
      </c>
      <c r="D36">
        <v>19</v>
      </c>
      <c r="E36">
        <v>19.7</v>
      </c>
      <c r="F36">
        <v>21.7</v>
      </c>
      <c r="G36">
        <v>20</v>
      </c>
      <c r="H36">
        <v>19.399999999999999</v>
      </c>
      <c r="I36">
        <v>16.399999999999999</v>
      </c>
    </row>
    <row r="37" spans="1:9" x14ac:dyDescent="0.25">
      <c r="A37">
        <v>35</v>
      </c>
      <c r="B37">
        <v>21.6</v>
      </c>
      <c r="C37">
        <v>18.2</v>
      </c>
      <c r="D37">
        <v>19.2</v>
      </c>
      <c r="E37">
        <v>19.7</v>
      </c>
      <c r="F37">
        <v>22</v>
      </c>
      <c r="G37">
        <v>19.899999999999999</v>
      </c>
      <c r="H37">
        <v>19.2</v>
      </c>
      <c r="I37">
        <v>16.2</v>
      </c>
    </row>
    <row r="38" spans="1:9" x14ac:dyDescent="0.25">
      <c r="A38">
        <v>36</v>
      </c>
      <c r="B38">
        <v>21.9</v>
      </c>
      <c r="C38">
        <v>18.2</v>
      </c>
      <c r="D38">
        <v>19.2</v>
      </c>
      <c r="E38">
        <v>19.399999999999999</v>
      </c>
      <c r="F38">
        <v>21.6</v>
      </c>
      <c r="G38">
        <v>20</v>
      </c>
      <c r="H38">
        <v>19.3</v>
      </c>
      <c r="I38">
        <v>16.5</v>
      </c>
    </row>
    <row r="39" spans="1:9" x14ac:dyDescent="0.25">
      <c r="A39">
        <v>37</v>
      </c>
      <c r="B39">
        <v>21.6</v>
      </c>
      <c r="C39">
        <v>18.100000000000001</v>
      </c>
      <c r="D39">
        <v>19.3</v>
      </c>
      <c r="E39">
        <v>19.5</v>
      </c>
      <c r="F39">
        <v>21.9</v>
      </c>
      <c r="G39">
        <v>20</v>
      </c>
      <c r="H39">
        <v>19.3</v>
      </c>
      <c r="I39">
        <v>16.399999999999999</v>
      </c>
    </row>
    <row r="40" spans="1:9" x14ac:dyDescent="0.25">
      <c r="A40">
        <v>38</v>
      </c>
      <c r="B40">
        <v>21.7</v>
      </c>
      <c r="C40">
        <v>18.3</v>
      </c>
      <c r="D40">
        <v>19.2</v>
      </c>
      <c r="E40">
        <v>19.399999999999999</v>
      </c>
      <c r="F40">
        <v>21.7</v>
      </c>
      <c r="G40">
        <v>19.899999999999999</v>
      </c>
      <c r="H40">
        <v>19.3</v>
      </c>
      <c r="I40">
        <v>16.600000000000001</v>
      </c>
    </row>
    <row r="41" spans="1:9" x14ac:dyDescent="0.25">
      <c r="A41">
        <v>39</v>
      </c>
      <c r="B41">
        <v>21.7</v>
      </c>
      <c r="C41">
        <v>18.2</v>
      </c>
      <c r="D41">
        <v>19</v>
      </c>
      <c r="E41">
        <v>19.7</v>
      </c>
      <c r="F41">
        <v>21.9</v>
      </c>
      <c r="G41">
        <v>19.899999999999999</v>
      </c>
      <c r="H41">
        <v>19.3</v>
      </c>
      <c r="I41">
        <v>16.2</v>
      </c>
    </row>
    <row r="42" spans="1:9" x14ac:dyDescent="0.25">
      <c r="A42">
        <v>40</v>
      </c>
      <c r="B42">
        <v>21.9</v>
      </c>
      <c r="C42">
        <v>18.399999999999999</v>
      </c>
      <c r="D42">
        <v>19.3</v>
      </c>
      <c r="E42">
        <v>19.399999999999999</v>
      </c>
      <c r="F42">
        <v>21.6</v>
      </c>
      <c r="G42">
        <v>20</v>
      </c>
      <c r="H42">
        <v>19.3</v>
      </c>
      <c r="I42">
        <v>16.399999999999999</v>
      </c>
    </row>
    <row r="43" spans="1:9" x14ac:dyDescent="0.25">
      <c r="A43">
        <v>41</v>
      </c>
      <c r="B43">
        <v>21.9</v>
      </c>
      <c r="C43">
        <v>18.3</v>
      </c>
      <c r="D43">
        <v>19.3</v>
      </c>
      <c r="E43">
        <v>19.399999999999999</v>
      </c>
      <c r="F43">
        <v>21.5</v>
      </c>
      <c r="G43">
        <v>19.8</v>
      </c>
      <c r="H43">
        <v>19.3</v>
      </c>
      <c r="I43">
        <v>16.399999999999999</v>
      </c>
    </row>
    <row r="44" spans="1:9" x14ac:dyDescent="0.25">
      <c r="A44">
        <v>42</v>
      </c>
      <c r="B44">
        <v>21.7</v>
      </c>
      <c r="C44">
        <v>18.3</v>
      </c>
      <c r="D44">
        <v>19.3</v>
      </c>
      <c r="E44">
        <v>19.5</v>
      </c>
      <c r="F44">
        <v>21.7</v>
      </c>
      <c r="G44">
        <v>19.8</v>
      </c>
      <c r="H44">
        <v>19.3</v>
      </c>
      <c r="I44">
        <v>16.2</v>
      </c>
    </row>
    <row r="45" spans="1:9" x14ac:dyDescent="0.25">
      <c r="A45">
        <v>43</v>
      </c>
      <c r="B45">
        <v>21.9</v>
      </c>
      <c r="C45">
        <v>18.3</v>
      </c>
      <c r="D45">
        <v>18.899999999999999</v>
      </c>
      <c r="E45">
        <v>19.399999999999999</v>
      </c>
      <c r="F45">
        <v>22</v>
      </c>
      <c r="G45">
        <v>20</v>
      </c>
      <c r="H45">
        <v>19.399999999999999</v>
      </c>
      <c r="I45">
        <v>16.2</v>
      </c>
    </row>
    <row r="46" spans="1:9" x14ac:dyDescent="0.25">
      <c r="A46">
        <v>44</v>
      </c>
      <c r="B46">
        <v>21.9</v>
      </c>
      <c r="C46">
        <v>18.100000000000001</v>
      </c>
      <c r="D46">
        <v>19</v>
      </c>
      <c r="E46">
        <v>19.5</v>
      </c>
      <c r="F46">
        <v>21.6</v>
      </c>
      <c r="G46">
        <v>19.899999999999999</v>
      </c>
      <c r="H46">
        <v>19.3</v>
      </c>
      <c r="I46">
        <v>16.2</v>
      </c>
    </row>
    <row r="47" spans="1:9" x14ac:dyDescent="0.25">
      <c r="A47">
        <v>45</v>
      </c>
      <c r="B47">
        <v>21.6</v>
      </c>
      <c r="C47">
        <v>18.2</v>
      </c>
      <c r="D47">
        <v>19.2</v>
      </c>
      <c r="E47">
        <v>19.7</v>
      </c>
      <c r="F47">
        <v>22</v>
      </c>
      <c r="G47">
        <v>19.899999999999999</v>
      </c>
      <c r="H47">
        <v>19.2</v>
      </c>
      <c r="I47">
        <v>16.5</v>
      </c>
    </row>
    <row r="48" spans="1:9" x14ac:dyDescent="0.25">
      <c r="A48">
        <v>46</v>
      </c>
      <c r="B48">
        <v>21.7</v>
      </c>
      <c r="C48">
        <v>18.100000000000001</v>
      </c>
      <c r="D48">
        <v>19.2</v>
      </c>
      <c r="E48">
        <v>19.5</v>
      </c>
      <c r="F48">
        <v>21.6</v>
      </c>
      <c r="G48">
        <v>19.899999999999999</v>
      </c>
      <c r="H48">
        <v>19.2</v>
      </c>
      <c r="I48">
        <v>16.2</v>
      </c>
    </row>
    <row r="49" spans="1:10" x14ac:dyDescent="0.25">
      <c r="A49">
        <v>47</v>
      </c>
      <c r="B49">
        <v>21.9</v>
      </c>
      <c r="C49">
        <v>18.2</v>
      </c>
      <c r="D49">
        <v>19.2</v>
      </c>
      <c r="E49">
        <v>19.399999999999999</v>
      </c>
      <c r="F49">
        <v>22</v>
      </c>
      <c r="G49">
        <v>20</v>
      </c>
      <c r="H49">
        <v>19.399999999999999</v>
      </c>
      <c r="I49">
        <v>16.100000000000001</v>
      </c>
    </row>
    <row r="50" spans="1:10" x14ac:dyDescent="0.25">
      <c r="A50">
        <v>48</v>
      </c>
      <c r="B50">
        <v>21.7</v>
      </c>
      <c r="C50">
        <v>18.3</v>
      </c>
      <c r="D50">
        <v>19.3</v>
      </c>
      <c r="E50">
        <v>19.399999999999999</v>
      </c>
      <c r="F50">
        <v>21.7</v>
      </c>
      <c r="G50">
        <v>19.899999999999999</v>
      </c>
      <c r="H50">
        <v>19.399999999999999</v>
      </c>
      <c r="I50">
        <v>16.5</v>
      </c>
    </row>
    <row r="51" spans="1:10" x14ac:dyDescent="0.25">
      <c r="A51">
        <v>49</v>
      </c>
      <c r="B51">
        <v>21.9</v>
      </c>
      <c r="C51">
        <v>18.2</v>
      </c>
      <c r="D51">
        <v>19.399999999999999</v>
      </c>
      <c r="E51">
        <v>19.3</v>
      </c>
      <c r="F51">
        <v>21.4</v>
      </c>
      <c r="G51">
        <v>19.899999999999999</v>
      </c>
      <c r="H51">
        <v>19.399999999999999</v>
      </c>
      <c r="I51">
        <v>16.5</v>
      </c>
    </row>
    <row r="52" spans="1:10" x14ac:dyDescent="0.25">
      <c r="A52">
        <v>50</v>
      </c>
      <c r="B52">
        <v>21.6</v>
      </c>
      <c r="C52">
        <v>18.3</v>
      </c>
      <c r="D52">
        <v>19.2</v>
      </c>
      <c r="E52">
        <v>19.5</v>
      </c>
      <c r="F52">
        <v>22</v>
      </c>
      <c r="G52">
        <v>19.899999999999999</v>
      </c>
      <c r="H52">
        <v>19.2</v>
      </c>
      <c r="I52">
        <v>16.2</v>
      </c>
    </row>
    <row r="53" spans="1:10" x14ac:dyDescent="0.25">
      <c r="A53" t="s">
        <v>19</v>
      </c>
      <c r="B53">
        <f>AVERAGE(B3:B52)</f>
        <v>21.756000000000004</v>
      </c>
      <c r="C53">
        <f t="shared" ref="C53:I53" si="0">AVERAGE(C3:C52)</f>
        <v>18.22</v>
      </c>
      <c r="D53">
        <f t="shared" si="0"/>
        <v>19.216000000000001</v>
      </c>
      <c r="E53">
        <f t="shared" si="0"/>
        <v>19.547999999999995</v>
      </c>
      <c r="F53">
        <f t="shared" si="0"/>
        <v>21.756000000000007</v>
      </c>
      <c r="G53">
        <f t="shared" si="0"/>
        <v>19.977999999999994</v>
      </c>
      <c r="H53">
        <f t="shared" si="0"/>
        <v>19.349999999999991</v>
      </c>
      <c r="I53">
        <f t="shared" si="0"/>
        <v>16.464000000000002</v>
      </c>
      <c r="J53">
        <f>AVERAGE(B53:I53)</f>
        <v>19.535999999999998</v>
      </c>
    </row>
    <row r="54" spans="1:10" x14ac:dyDescent="0.25">
      <c r="A54" t="s">
        <v>20</v>
      </c>
      <c r="B54">
        <f>MEDIAN(B3:B52)</f>
        <v>21.7</v>
      </c>
      <c r="C54">
        <f t="shared" ref="C54:I54" si="1">MEDIAN(C3:C52)</f>
        <v>18.2</v>
      </c>
      <c r="D54">
        <f t="shared" si="1"/>
        <v>19.2</v>
      </c>
      <c r="E54">
        <f t="shared" si="1"/>
        <v>19.5</v>
      </c>
      <c r="F54">
        <f t="shared" si="1"/>
        <v>21.7</v>
      </c>
      <c r="G54">
        <f t="shared" si="1"/>
        <v>20</v>
      </c>
      <c r="H54">
        <f t="shared" si="1"/>
        <v>19.350000000000001</v>
      </c>
      <c r="I54">
        <f t="shared" si="1"/>
        <v>16.5</v>
      </c>
      <c r="J54">
        <f>MEDIAN(B54:I54)</f>
        <v>19.425000000000001</v>
      </c>
    </row>
    <row r="55" spans="1:10" x14ac:dyDescent="0.25">
      <c r="A55" t="s">
        <v>21</v>
      </c>
      <c r="B55">
        <f>_xlfn.VAR.P(B3:B52)</f>
        <v>1.6863999999999772E-2</v>
      </c>
      <c r="C55">
        <f t="shared" ref="C55:I55" si="2">_xlfn.VAR.P(C3:C52)</f>
        <v>1.4399999999999915E-2</v>
      </c>
      <c r="D55">
        <f t="shared" si="2"/>
        <v>1.9744000000000005E-2</v>
      </c>
      <c r="E55">
        <f t="shared" si="2"/>
        <v>2.1696000000000045E-2</v>
      </c>
      <c r="F55">
        <f t="shared" si="2"/>
        <v>3.3263999999999891E-2</v>
      </c>
      <c r="G55">
        <f t="shared" si="2"/>
        <v>1.6116000000000113E-2</v>
      </c>
      <c r="H55">
        <f t="shared" si="2"/>
        <v>9.6999999999999725E-3</v>
      </c>
      <c r="I55">
        <f t="shared" si="2"/>
        <v>4.6304000000000088E-2</v>
      </c>
      <c r="J55">
        <f>_xlfn.VAR.P(B55:I55)</f>
        <v>1.2403113100000027E-4</v>
      </c>
    </row>
    <row r="56" spans="1:10" x14ac:dyDescent="0.25">
      <c r="A56" t="s">
        <v>22</v>
      </c>
      <c r="B56">
        <f>MIN(B3:B52)</f>
        <v>21.5</v>
      </c>
      <c r="C56">
        <f t="shared" ref="C56:I56" si="3">MIN(C3:C52)</f>
        <v>17.8</v>
      </c>
      <c r="D56">
        <f t="shared" si="3"/>
        <v>18.899999999999999</v>
      </c>
      <c r="E56">
        <f t="shared" si="3"/>
        <v>19.3</v>
      </c>
      <c r="F56">
        <f t="shared" si="3"/>
        <v>21.4</v>
      </c>
      <c r="G56">
        <f t="shared" si="3"/>
        <v>19.8</v>
      </c>
      <c r="H56">
        <f t="shared" si="3"/>
        <v>19.2</v>
      </c>
      <c r="I56">
        <f t="shared" si="3"/>
        <v>16</v>
      </c>
      <c r="J56">
        <f>MIN(B56:I56)</f>
        <v>16</v>
      </c>
    </row>
    <row r="57" spans="1:10" x14ac:dyDescent="0.25">
      <c r="A57" t="s">
        <v>23</v>
      </c>
      <c r="B57">
        <f>MAX(B3:B52)</f>
        <v>22</v>
      </c>
      <c r="C57">
        <f t="shared" ref="C57:I57" si="4">MAX(C3:C52)</f>
        <v>18.399999999999999</v>
      </c>
      <c r="D57">
        <f t="shared" si="4"/>
        <v>19.5</v>
      </c>
      <c r="E57">
        <f t="shared" si="4"/>
        <v>19.8</v>
      </c>
      <c r="F57">
        <f t="shared" si="4"/>
        <v>22.1</v>
      </c>
      <c r="G57">
        <f t="shared" si="4"/>
        <v>20.3</v>
      </c>
      <c r="H57">
        <f t="shared" si="4"/>
        <v>19.5</v>
      </c>
      <c r="I57">
        <f t="shared" si="4"/>
        <v>17</v>
      </c>
      <c r="J57">
        <f>MAX(B57:I57)</f>
        <v>22.1</v>
      </c>
    </row>
    <row r="58" spans="1:10" x14ac:dyDescent="0.25">
      <c r="A58" t="s">
        <v>4</v>
      </c>
      <c r="B58">
        <f>_xlfn.STDEV.P(B3:B52)</f>
        <v>0.12986146464598253</v>
      </c>
      <c r="C58">
        <f t="shared" ref="C58:I58" si="5">_xlfn.STDEV.P(C3:C52)</f>
        <v>0.11999999999999965</v>
      </c>
      <c r="D58">
        <f t="shared" si="5"/>
        <v>0.14051334456200237</v>
      </c>
      <c r="E58">
        <f t="shared" si="5"/>
        <v>0.14729562111617592</v>
      </c>
      <c r="F58">
        <f t="shared" si="5"/>
        <v>0.18238420984284767</v>
      </c>
      <c r="G58">
        <f t="shared" si="5"/>
        <v>0.12694880858046725</v>
      </c>
      <c r="H58">
        <f t="shared" si="5"/>
        <v>9.8488578017960904E-2</v>
      </c>
      <c r="I58">
        <f t="shared" si="5"/>
        <v>0.21518364250100444</v>
      </c>
      <c r="J58">
        <f>_xlfn.STDEV.P(B58:I58)</f>
        <v>3.4806606496849593E-2</v>
      </c>
    </row>
  </sheetData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2" width="4" bestFit="1" customWidth="1"/>
    <col min="3" max="3" width="4.7109375" bestFit="1" customWidth="1"/>
    <col min="4" max="9" width="4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168</v>
      </c>
      <c r="D2">
        <v>145</v>
      </c>
      <c r="E2">
        <v>171</v>
      </c>
      <c r="F2">
        <v>162</v>
      </c>
      <c r="G2">
        <v>140</v>
      </c>
      <c r="H2">
        <v>30</v>
      </c>
      <c r="I2">
        <v>141</v>
      </c>
    </row>
    <row r="3" spans="1:9" x14ac:dyDescent="0.25">
      <c r="A3">
        <v>1</v>
      </c>
      <c r="B3">
        <v>0.2</v>
      </c>
      <c r="C3">
        <v>0.1</v>
      </c>
      <c r="D3">
        <v>0.2</v>
      </c>
      <c r="E3">
        <v>0</v>
      </c>
      <c r="F3">
        <v>1.1000000000000001</v>
      </c>
      <c r="G3">
        <v>0.7</v>
      </c>
      <c r="H3">
        <v>0.6</v>
      </c>
      <c r="I3">
        <v>0.5</v>
      </c>
    </row>
    <row r="4" spans="1:9" x14ac:dyDescent="0.25">
      <c r="A4">
        <v>2</v>
      </c>
      <c r="B4">
        <v>0.2</v>
      </c>
      <c r="C4">
        <v>-0.1</v>
      </c>
      <c r="D4">
        <v>0.5</v>
      </c>
      <c r="E4">
        <v>0.2</v>
      </c>
      <c r="F4">
        <v>1</v>
      </c>
      <c r="G4">
        <v>0.7</v>
      </c>
      <c r="H4">
        <v>0.6</v>
      </c>
      <c r="I4">
        <v>0.1</v>
      </c>
    </row>
    <row r="5" spans="1:9" x14ac:dyDescent="0.25">
      <c r="A5">
        <v>3</v>
      </c>
      <c r="B5">
        <v>0.4</v>
      </c>
      <c r="C5">
        <v>0.2</v>
      </c>
      <c r="D5">
        <v>0.2</v>
      </c>
      <c r="E5">
        <v>0.1</v>
      </c>
      <c r="F5">
        <v>1.1000000000000001</v>
      </c>
      <c r="G5">
        <v>0.5</v>
      </c>
      <c r="H5">
        <v>0.5</v>
      </c>
      <c r="I5">
        <v>0.6</v>
      </c>
    </row>
    <row r="6" spans="1:9" x14ac:dyDescent="0.25">
      <c r="A6">
        <v>4</v>
      </c>
      <c r="B6">
        <v>0.1</v>
      </c>
      <c r="C6">
        <v>0.1</v>
      </c>
      <c r="D6">
        <v>0.2</v>
      </c>
      <c r="E6">
        <v>0.1</v>
      </c>
      <c r="F6">
        <v>1.1000000000000001</v>
      </c>
      <c r="G6">
        <v>0.7</v>
      </c>
      <c r="H6">
        <v>0.2</v>
      </c>
      <c r="I6">
        <v>0.5</v>
      </c>
    </row>
    <row r="7" spans="1:9" x14ac:dyDescent="0.25">
      <c r="A7">
        <v>5</v>
      </c>
      <c r="B7">
        <v>0.4</v>
      </c>
      <c r="C7">
        <v>-0.1</v>
      </c>
      <c r="D7">
        <v>0.1</v>
      </c>
      <c r="E7">
        <v>0.2</v>
      </c>
      <c r="F7">
        <v>1.1000000000000001</v>
      </c>
      <c r="G7">
        <v>0.7</v>
      </c>
      <c r="H7">
        <v>0.6</v>
      </c>
      <c r="I7">
        <v>0.4</v>
      </c>
    </row>
    <row r="8" spans="1:9" x14ac:dyDescent="0.25">
      <c r="A8">
        <v>6</v>
      </c>
      <c r="B8">
        <v>0.4</v>
      </c>
      <c r="C8">
        <v>0.1</v>
      </c>
      <c r="D8">
        <v>0.4</v>
      </c>
      <c r="E8">
        <v>0.2</v>
      </c>
      <c r="F8">
        <v>1.1000000000000001</v>
      </c>
      <c r="G8">
        <v>0.6</v>
      </c>
      <c r="H8">
        <v>0.4</v>
      </c>
      <c r="I8">
        <v>0.5</v>
      </c>
    </row>
    <row r="9" spans="1:9" x14ac:dyDescent="0.25">
      <c r="A9">
        <v>7</v>
      </c>
      <c r="B9">
        <v>0.4</v>
      </c>
      <c r="C9">
        <v>0.1</v>
      </c>
      <c r="D9">
        <v>0.4</v>
      </c>
      <c r="E9">
        <v>0</v>
      </c>
      <c r="F9">
        <v>0.9</v>
      </c>
      <c r="G9">
        <v>0.7</v>
      </c>
      <c r="H9">
        <v>0.7</v>
      </c>
      <c r="I9">
        <v>0.6</v>
      </c>
    </row>
    <row r="10" spans="1:9" x14ac:dyDescent="0.25">
      <c r="A10">
        <v>8</v>
      </c>
      <c r="B10">
        <v>0.4</v>
      </c>
      <c r="C10">
        <v>0.2</v>
      </c>
      <c r="D10">
        <v>0.4</v>
      </c>
      <c r="E10">
        <v>0</v>
      </c>
      <c r="F10">
        <v>0.9</v>
      </c>
      <c r="G10">
        <v>0.7</v>
      </c>
      <c r="H10">
        <v>0.7</v>
      </c>
      <c r="I10">
        <v>0.5</v>
      </c>
    </row>
    <row r="11" spans="1:9" x14ac:dyDescent="0.25">
      <c r="A11">
        <v>9</v>
      </c>
      <c r="B11">
        <v>0.2</v>
      </c>
      <c r="C11">
        <v>0</v>
      </c>
      <c r="D11">
        <v>0.2</v>
      </c>
      <c r="E11">
        <v>0.1</v>
      </c>
      <c r="F11">
        <v>1.1000000000000001</v>
      </c>
      <c r="G11">
        <v>0.7</v>
      </c>
      <c r="H11">
        <v>0.5</v>
      </c>
      <c r="I11">
        <v>0.4</v>
      </c>
    </row>
    <row r="12" spans="1:9" x14ac:dyDescent="0.25">
      <c r="A12">
        <v>10</v>
      </c>
      <c r="B12">
        <v>0.4</v>
      </c>
      <c r="C12">
        <v>0.1</v>
      </c>
      <c r="D12">
        <v>0</v>
      </c>
      <c r="E12">
        <v>0.1</v>
      </c>
      <c r="F12">
        <v>1.2</v>
      </c>
      <c r="G12">
        <v>0.6</v>
      </c>
      <c r="H12">
        <v>0.7</v>
      </c>
      <c r="I12">
        <v>0.4</v>
      </c>
    </row>
    <row r="13" spans="1:9" x14ac:dyDescent="0.25">
      <c r="A13">
        <v>11</v>
      </c>
      <c r="B13">
        <v>0.4</v>
      </c>
      <c r="C13">
        <v>0.1</v>
      </c>
      <c r="D13">
        <v>0.2</v>
      </c>
      <c r="E13">
        <v>0.1</v>
      </c>
      <c r="F13">
        <v>0.9</v>
      </c>
      <c r="G13">
        <v>0.6</v>
      </c>
      <c r="H13">
        <v>0.6</v>
      </c>
      <c r="I13">
        <v>0.6</v>
      </c>
    </row>
    <row r="14" spans="1:9" x14ac:dyDescent="0.25">
      <c r="A14">
        <v>12</v>
      </c>
      <c r="B14">
        <v>0</v>
      </c>
      <c r="C14">
        <v>-0.1</v>
      </c>
      <c r="D14">
        <v>0.4</v>
      </c>
      <c r="E14">
        <v>0.1</v>
      </c>
      <c r="F14">
        <v>1</v>
      </c>
      <c r="G14">
        <v>0.6</v>
      </c>
      <c r="H14">
        <v>0.5</v>
      </c>
      <c r="I14">
        <v>0.6</v>
      </c>
    </row>
    <row r="15" spans="1:9" x14ac:dyDescent="0.25">
      <c r="A15">
        <v>13</v>
      </c>
      <c r="B15">
        <v>0.1</v>
      </c>
      <c r="C15">
        <v>0</v>
      </c>
      <c r="D15">
        <v>0.1</v>
      </c>
      <c r="E15">
        <v>0.1</v>
      </c>
      <c r="F15">
        <v>1</v>
      </c>
      <c r="G15">
        <v>0.6</v>
      </c>
      <c r="H15">
        <v>0.4</v>
      </c>
      <c r="I15">
        <v>0.5</v>
      </c>
    </row>
    <row r="16" spans="1:9" x14ac:dyDescent="0.25">
      <c r="A16">
        <v>14</v>
      </c>
      <c r="B16">
        <v>0.1</v>
      </c>
      <c r="C16">
        <v>0.1</v>
      </c>
      <c r="D16">
        <v>0.5</v>
      </c>
      <c r="E16">
        <v>0.2</v>
      </c>
      <c r="F16">
        <v>0.9</v>
      </c>
      <c r="G16">
        <v>0.7</v>
      </c>
      <c r="H16">
        <v>0.4</v>
      </c>
      <c r="I16">
        <v>0.7</v>
      </c>
    </row>
    <row r="17" spans="1:9" x14ac:dyDescent="0.25">
      <c r="A17">
        <v>15</v>
      </c>
      <c r="B17">
        <v>0.2</v>
      </c>
      <c r="C17">
        <v>0.2</v>
      </c>
      <c r="D17">
        <v>0.2</v>
      </c>
      <c r="E17">
        <v>0.1</v>
      </c>
      <c r="F17">
        <v>0.9</v>
      </c>
      <c r="G17">
        <v>0.6</v>
      </c>
      <c r="H17">
        <v>0.5</v>
      </c>
      <c r="I17">
        <v>0.5</v>
      </c>
    </row>
    <row r="18" spans="1:9" x14ac:dyDescent="0.25">
      <c r="A18">
        <v>16</v>
      </c>
      <c r="B18">
        <v>0.5</v>
      </c>
      <c r="C18">
        <v>0.2</v>
      </c>
      <c r="D18">
        <v>0.4</v>
      </c>
      <c r="E18">
        <v>0.1</v>
      </c>
      <c r="F18">
        <v>0.9</v>
      </c>
      <c r="G18">
        <v>0.6</v>
      </c>
      <c r="H18">
        <v>0.6</v>
      </c>
      <c r="I18">
        <v>0.5</v>
      </c>
    </row>
    <row r="19" spans="1:9" x14ac:dyDescent="0.25">
      <c r="A19">
        <v>17</v>
      </c>
      <c r="B19">
        <v>0.4</v>
      </c>
      <c r="C19">
        <v>0.1</v>
      </c>
      <c r="D19">
        <v>0.2</v>
      </c>
      <c r="E19">
        <v>0.1</v>
      </c>
      <c r="F19">
        <v>1</v>
      </c>
      <c r="G19">
        <v>0.7</v>
      </c>
      <c r="H19">
        <v>0.7</v>
      </c>
      <c r="I19">
        <v>0.5</v>
      </c>
    </row>
    <row r="20" spans="1:9" x14ac:dyDescent="0.25">
      <c r="A20">
        <v>18</v>
      </c>
      <c r="B20">
        <v>0.4</v>
      </c>
      <c r="C20">
        <v>0.4</v>
      </c>
      <c r="D20">
        <v>0.2</v>
      </c>
      <c r="E20">
        <v>0.1</v>
      </c>
      <c r="F20">
        <v>1</v>
      </c>
      <c r="G20">
        <v>0.5</v>
      </c>
      <c r="H20">
        <v>0.6</v>
      </c>
      <c r="I20">
        <v>0.4</v>
      </c>
    </row>
    <row r="21" spans="1:9" x14ac:dyDescent="0.25">
      <c r="A21">
        <v>19</v>
      </c>
      <c r="B21">
        <v>0.4</v>
      </c>
      <c r="C21">
        <v>0.1</v>
      </c>
      <c r="D21">
        <v>0.4</v>
      </c>
      <c r="E21">
        <v>0.2</v>
      </c>
      <c r="F21">
        <v>1.1000000000000001</v>
      </c>
      <c r="G21">
        <v>0.6</v>
      </c>
      <c r="H21">
        <v>0.5</v>
      </c>
      <c r="I21">
        <v>0.5</v>
      </c>
    </row>
    <row r="22" spans="1:9" x14ac:dyDescent="0.25">
      <c r="A22">
        <v>20</v>
      </c>
      <c r="B22">
        <v>0.5</v>
      </c>
      <c r="C22">
        <v>0.1</v>
      </c>
      <c r="D22">
        <v>0.1</v>
      </c>
      <c r="E22">
        <v>0.1</v>
      </c>
      <c r="F22">
        <v>0.9</v>
      </c>
      <c r="G22">
        <v>0.6</v>
      </c>
      <c r="H22">
        <v>0.6</v>
      </c>
      <c r="I22">
        <v>0.9</v>
      </c>
    </row>
    <row r="23" spans="1:9" x14ac:dyDescent="0.25">
      <c r="A23">
        <v>21</v>
      </c>
      <c r="B23">
        <v>0.2</v>
      </c>
      <c r="C23">
        <v>0.2</v>
      </c>
      <c r="D23">
        <v>0.1</v>
      </c>
      <c r="E23">
        <v>0</v>
      </c>
      <c r="F23">
        <v>0.9</v>
      </c>
      <c r="G23">
        <v>0.6</v>
      </c>
      <c r="H23">
        <v>0.6</v>
      </c>
      <c r="I23">
        <v>1.1000000000000001</v>
      </c>
    </row>
    <row r="24" spans="1:9" x14ac:dyDescent="0.25">
      <c r="A24">
        <v>22</v>
      </c>
      <c r="B24">
        <v>0.2</v>
      </c>
      <c r="C24">
        <v>0.4</v>
      </c>
      <c r="D24">
        <v>0.5</v>
      </c>
      <c r="E24">
        <v>0</v>
      </c>
      <c r="F24">
        <v>0.9</v>
      </c>
      <c r="G24">
        <v>0.7</v>
      </c>
      <c r="H24">
        <v>0.7</v>
      </c>
      <c r="I24">
        <v>0.4</v>
      </c>
    </row>
    <row r="25" spans="1:9" x14ac:dyDescent="0.25">
      <c r="A25">
        <v>23</v>
      </c>
      <c r="B25">
        <v>0.1</v>
      </c>
      <c r="C25">
        <v>0.1</v>
      </c>
      <c r="D25">
        <v>0.5</v>
      </c>
      <c r="E25">
        <v>0.2</v>
      </c>
      <c r="F25">
        <v>0.9</v>
      </c>
      <c r="G25">
        <v>0.5</v>
      </c>
      <c r="H25">
        <v>0.5</v>
      </c>
      <c r="I25">
        <v>0.7</v>
      </c>
    </row>
    <row r="26" spans="1:9" x14ac:dyDescent="0.25">
      <c r="A26">
        <v>24</v>
      </c>
      <c r="B26">
        <v>0.2</v>
      </c>
      <c r="C26">
        <v>0.1</v>
      </c>
      <c r="D26">
        <v>0.4</v>
      </c>
      <c r="E26">
        <v>0</v>
      </c>
      <c r="F26">
        <v>1</v>
      </c>
      <c r="G26">
        <v>0.6</v>
      </c>
      <c r="H26">
        <v>0.6</v>
      </c>
      <c r="I26">
        <v>0.7</v>
      </c>
    </row>
    <row r="27" spans="1:9" x14ac:dyDescent="0.25">
      <c r="A27">
        <v>25</v>
      </c>
      <c r="B27">
        <v>0.4</v>
      </c>
      <c r="C27">
        <v>0.2</v>
      </c>
      <c r="D27">
        <v>0.4</v>
      </c>
      <c r="E27">
        <v>0.1</v>
      </c>
      <c r="F27">
        <v>0.9</v>
      </c>
      <c r="G27">
        <v>0.7</v>
      </c>
      <c r="H27">
        <v>0.7</v>
      </c>
      <c r="I27">
        <v>0.9</v>
      </c>
    </row>
    <row r="28" spans="1:9" x14ac:dyDescent="0.25">
      <c r="A28">
        <v>26</v>
      </c>
      <c r="B28">
        <v>0.5</v>
      </c>
      <c r="C28">
        <v>0.1</v>
      </c>
      <c r="D28">
        <v>0.2</v>
      </c>
      <c r="E28">
        <v>0.1</v>
      </c>
      <c r="F28">
        <v>0.7</v>
      </c>
      <c r="G28">
        <v>0.6</v>
      </c>
      <c r="H28">
        <v>0.5</v>
      </c>
      <c r="I28">
        <v>0.7</v>
      </c>
    </row>
    <row r="29" spans="1:9" x14ac:dyDescent="0.25">
      <c r="A29">
        <v>27</v>
      </c>
      <c r="B29">
        <v>0.5</v>
      </c>
      <c r="C29">
        <v>0.2</v>
      </c>
      <c r="D29">
        <v>0.4</v>
      </c>
      <c r="E29">
        <v>0.1</v>
      </c>
      <c r="F29">
        <v>0.6</v>
      </c>
      <c r="G29">
        <v>0.6</v>
      </c>
      <c r="H29">
        <v>0.7</v>
      </c>
      <c r="I29">
        <v>0.7</v>
      </c>
    </row>
    <row r="30" spans="1:9" x14ac:dyDescent="0.25">
      <c r="A30">
        <v>28</v>
      </c>
      <c r="B30">
        <v>0.2</v>
      </c>
      <c r="C30">
        <v>0</v>
      </c>
      <c r="D30">
        <v>0.2</v>
      </c>
      <c r="E30">
        <v>0.2</v>
      </c>
      <c r="F30">
        <v>0.9</v>
      </c>
      <c r="G30">
        <v>0.7</v>
      </c>
      <c r="H30">
        <v>0.6</v>
      </c>
      <c r="I30">
        <v>0.6</v>
      </c>
    </row>
    <row r="31" spans="1:9" x14ac:dyDescent="0.25">
      <c r="A31">
        <v>29</v>
      </c>
      <c r="B31">
        <v>0.1</v>
      </c>
      <c r="C31">
        <v>-0.1</v>
      </c>
      <c r="D31">
        <v>0.4</v>
      </c>
      <c r="E31">
        <v>0.1</v>
      </c>
      <c r="F31">
        <v>1</v>
      </c>
      <c r="G31">
        <v>0.6</v>
      </c>
      <c r="H31">
        <v>0.5</v>
      </c>
      <c r="I31">
        <v>0.6</v>
      </c>
    </row>
    <row r="32" spans="1:9" x14ac:dyDescent="0.25">
      <c r="A32">
        <v>30</v>
      </c>
      <c r="B32">
        <v>0.2</v>
      </c>
      <c r="C32">
        <v>0.2</v>
      </c>
      <c r="D32">
        <v>0.2</v>
      </c>
      <c r="E32">
        <v>0.1</v>
      </c>
      <c r="F32">
        <v>1</v>
      </c>
      <c r="G32">
        <v>0.5</v>
      </c>
      <c r="H32">
        <v>0.5</v>
      </c>
      <c r="I32">
        <v>1</v>
      </c>
    </row>
    <row r="33" spans="1:9" x14ac:dyDescent="0.25">
      <c r="A33">
        <v>31</v>
      </c>
      <c r="B33">
        <v>0.2</v>
      </c>
      <c r="C33">
        <v>0.4</v>
      </c>
      <c r="D33">
        <v>0.1</v>
      </c>
      <c r="E33">
        <v>0.1</v>
      </c>
      <c r="F33">
        <v>0.9</v>
      </c>
      <c r="G33">
        <v>0.5</v>
      </c>
      <c r="H33">
        <v>0.4</v>
      </c>
      <c r="I33">
        <v>1.1000000000000001</v>
      </c>
    </row>
    <row r="34" spans="1:9" x14ac:dyDescent="0.25">
      <c r="A34">
        <v>32</v>
      </c>
      <c r="B34">
        <v>0.4</v>
      </c>
      <c r="C34">
        <v>0.1</v>
      </c>
      <c r="D34">
        <v>0.2</v>
      </c>
      <c r="E34">
        <v>0</v>
      </c>
      <c r="F34">
        <v>0.6</v>
      </c>
      <c r="G34">
        <v>0.6</v>
      </c>
      <c r="H34">
        <v>0.6</v>
      </c>
      <c r="I34">
        <v>1</v>
      </c>
    </row>
    <row r="35" spans="1:9" x14ac:dyDescent="0.25">
      <c r="A35">
        <v>33</v>
      </c>
      <c r="B35">
        <v>0.2</v>
      </c>
      <c r="C35">
        <v>0.4</v>
      </c>
      <c r="D35">
        <v>0.4</v>
      </c>
      <c r="E35">
        <v>0</v>
      </c>
      <c r="F35">
        <v>0.9</v>
      </c>
      <c r="G35">
        <v>0.7</v>
      </c>
      <c r="H35">
        <v>0.6</v>
      </c>
      <c r="I35">
        <v>0.7</v>
      </c>
    </row>
    <row r="36" spans="1:9" x14ac:dyDescent="0.25">
      <c r="A36">
        <v>34</v>
      </c>
      <c r="B36">
        <v>0.1</v>
      </c>
      <c r="C36">
        <v>0.1</v>
      </c>
      <c r="D36">
        <v>0.2</v>
      </c>
      <c r="E36">
        <v>0.2</v>
      </c>
      <c r="F36">
        <v>0.9</v>
      </c>
      <c r="G36">
        <v>0.5</v>
      </c>
      <c r="H36">
        <v>0.4</v>
      </c>
      <c r="I36">
        <v>1</v>
      </c>
    </row>
    <row r="37" spans="1:9" x14ac:dyDescent="0.25">
      <c r="A37">
        <v>35</v>
      </c>
      <c r="B37">
        <v>0.2</v>
      </c>
      <c r="C37">
        <v>0.2</v>
      </c>
      <c r="D37">
        <v>0.4</v>
      </c>
      <c r="E37">
        <v>0</v>
      </c>
      <c r="F37">
        <v>0.7</v>
      </c>
      <c r="G37">
        <v>0.6</v>
      </c>
      <c r="H37">
        <v>0.6</v>
      </c>
      <c r="I37">
        <v>0.7</v>
      </c>
    </row>
    <row r="38" spans="1:9" x14ac:dyDescent="0.25">
      <c r="A38">
        <v>36</v>
      </c>
      <c r="B38">
        <v>0.2</v>
      </c>
      <c r="C38">
        <v>0</v>
      </c>
      <c r="D38">
        <v>0.2</v>
      </c>
      <c r="E38">
        <v>0.2</v>
      </c>
      <c r="F38">
        <v>0.9</v>
      </c>
      <c r="G38">
        <v>0.7</v>
      </c>
      <c r="H38">
        <v>0.4</v>
      </c>
      <c r="I38">
        <v>0.6</v>
      </c>
    </row>
    <row r="39" spans="1:9" x14ac:dyDescent="0.25">
      <c r="A39">
        <v>37</v>
      </c>
      <c r="B39">
        <v>0.4</v>
      </c>
      <c r="C39">
        <v>0.2</v>
      </c>
      <c r="D39">
        <v>0.1</v>
      </c>
      <c r="E39">
        <v>0.1</v>
      </c>
      <c r="F39">
        <v>0.9</v>
      </c>
      <c r="G39">
        <v>0.6</v>
      </c>
      <c r="H39">
        <v>0.6</v>
      </c>
      <c r="I39">
        <v>0.9</v>
      </c>
    </row>
    <row r="40" spans="1:9" x14ac:dyDescent="0.25">
      <c r="A40">
        <v>38</v>
      </c>
      <c r="B40">
        <v>0.4</v>
      </c>
      <c r="C40">
        <v>0.1</v>
      </c>
      <c r="D40">
        <v>0.2</v>
      </c>
      <c r="E40">
        <v>0.1</v>
      </c>
      <c r="F40">
        <v>0.9</v>
      </c>
      <c r="G40">
        <v>0.6</v>
      </c>
      <c r="H40">
        <v>0.5</v>
      </c>
      <c r="I40">
        <v>0.6</v>
      </c>
    </row>
    <row r="41" spans="1:9" x14ac:dyDescent="0.25">
      <c r="A41">
        <v>39</v>
      </c>
      <c r="B41">
        <v>0.2</v>
      </c>
      <c r="C41">
        <v>0.2</v>
      </c>
      <c r="D41">
        <v>0.1</v>
      </c>
      <c r="E41">
        <v>0.1</v>
      </c>
      <c r="F41">
        <v>1.1000000000000001</v>
      </c>
      <c r="G41">
        <v>0.7</v>
      </c>
      <c r="H41">
        <v>0.6</v>
      </c>
      <c r="I41">
        <v>0.4</v>
      </c>
    </row>
    <row r="42" spans="1:9" x14ac:dyDescent="0.25">
      <c r="A42">
        <v>40</v>
      </c>
      <c r="B42">
        <v>0.1</v>
      </c>
      <c r="C42">
        <v>0</v>
      </c>
      <c r="D42">
        <v>0.2</v>
      </c>
      <c r="E42">
        <v>0.1</v>
      </c>
      <c r="F42">
        <v>0.7</v>
      </c>
      <c r="G42">
        <v>0.5</v>
      </c>
      <c r="H42">
        <v>0.4</v>
      </c>
      <c r="I42">
        <v>0.9</v>
      </c>
    </row>
    <row r="43" spans="1:9" x14ac:dyDescent="0.25">
      <c r="A43">
        <v>41</v>
      </c>
      <c r="B43">
        <v>0.2</v>
      </c>
      <c r="C43">
        <v>0.5</v>
      </c>
      <c r="D43">
        <v>0.2</v>
      </c>
      <c r="E43">
        <v>0.1</v>
      </c>
      <c r="F43">
        <v>1</v>
      </c>
      <c r="G43">
        <v>0.4</v>
      </c>
      <c r="H43">
        <v>0.5</v>
      </c>
      <c r="I43">
        <v>0.7</v>
      </c>
    </row>
    <row r="44" spans="1:9" x14ac:dyDescent="0.25">
      <c r="A44">
        <v>42</v>
      </c>
      <c r="B44">
        <v>0.2</v>
      </c>
      <c r="C44">
        <v>0.2</v>
      </c>
      <c r="D44">
        <v>0.4</v>
      </c>
      <c r="E44">
        <v>0.2</v>
      </c>
      <c r="F44">
        <v>0.6</v>
      </c>
      <c r="G44">
        <v>0.4</v>
      </c>
      <c r="H44">
        <v>0.6</v>
      </c>
      <c r="I44">
        <v>0.7</v>
      </c>
    </row>
    <row r="45" spans="1:9" x14ac:dyDescent="0.25">
      <c r="A45">
        <v>43</v>
      </c>
      <c r="B45">
        <v>0.4</v>
      </c>
      <c r="C45">
        <v>0.4</v>
      </c>
      <c r="D45">
        <v>0.5</v>
      </c>
      <c r="E45">
        <v>0</v>
      </c>
      <c r="F45">
        <v>0.6</v>
      </c>
      <c r="G45">
        <v>0.6</v>
      </c>
      <c r="H45">
        <v>0.6</v>
      </c>
      <c r="I45">
        <v>0.5</v>
      </c>
    </row>
    <row r="46" spans="1:9" x14ac:dyDescent="0.25">
      <c r="A46">
        <v>44</v>
      </c>
      <c r="B46">
        <v>0.2</v>
      </c>
      <c r="C46">
        <v>0.2</v>
      </c>
      <c r="D46">
        <v>0.4</v>
      </c>
      <c r="E46">
        <v>0.1</v>
      </c>
      <c r="F46">
        <v>1</v>
      </c>
      <c r="G46">
        <v>0.4</v>
      </c>
      <c r="H46">
        <v>0.5</v>
      </c>
      <c r="I46">
        <v>0.6</v>
      </c>
    </row>
    <row r="47" spans="1:9" x14ac:dyDescent="0.25">
      <c r="A47">
        <v>45</v>
      </c>
      <c r="B47">
        <v>0.1</v>
      </c>
      <c r="C47">
        <v>0.1</v>
      </c>
      <c r="D47">
        <v>0.4</v>
      </c>
      <c r="E47">
        <v>0.2</v>
      </c>
      <c r="F47">
        <v>0.7</v>
      </c>
      <c r="G47">
        <v>0.5</v>
      </c>
      <c r="H47">
        <v>0.5</v>
      </c>
      <c r="I47">
        <v>0.9</v>
      </c>
    </row>
    <row r="48" spans="1:9" x14ac:dyDescent="0.25">
      <c r="A48">
        <v>46</v>
      </c>
      <c r="B48">
        <v>0.5</v>
      </c>
      <c r="C48">
        <v>0</v>
      </c>
      <c r="D48">
        <v>0.1</v>
      </c>
      <c r="E48">
        <v>0</v>
      </c>
      <c r="F48">
        <v>0.9</v>
      </c>
      <c r="G48">
        <v>0.7</v>
      </c>
      <c r="H48">
        <v>0.6</v>
      </c>
      <c r="I48">
        <v>0.5</v>
      </c>
    </row>
    <row r="49" spans="1:10" x14ac:dyDescent="0.25">
      <c r="A49">
        <v>47</v>
      </c>
      <c r="B49">
        <v>0.4</v>
      </c>
      <c r="C49">
        <v>0.1</v>
      </c>
      <c r="D49">
        <v>0.2</v>
      </c>
      <c r="E49">
        <v>0.1</v>
      </c>
      <c r="F49">
        <v>0.6</v>
      </c>
      <c r="G49">
        <v>0.6</v>
      </c>
      <c r="H49">
        <v>0.5</v>
      </c>
      <c r="I49">
        <v>0.7</v>
      </c>
    </row>
    <row r="50" spans="1:10" x14ac:dyDescent="0.25">
      <c r="A50">
        <v>48</v>
      </c>
      <c r="B50">
        <v>0.4</v>
      </c>
      <c r="C50">
        <v>0.2</v>
      </c>
      <c r="D50">
        <v>0.2</v>
      </c>
      <c r="E50">
        <v>0</v>
      </c>
      <c r="F50">
        <v>0.7</v>
      </c>
      <c r="G50">
        <v>0.7</v>
      </c>
      <c r="H50">
        <v>0.6</v>
      </c>
      <c r="I50">
        <v>0.7</v>
      </c>
    </row>
    <row r="51" spans="1:10" x14ac:dyDescent="0.25">
      <c r="A51">
        <v>49</v>
      </c>
      <c r="B51">
        <v>0.4</v>
      </c>
      <c r="C51">
        <v>0</v>
      </c>
      <c r="D51">
        <v>0.2</v>
      </c>
      <c r="E51">
        <v>0</v>
      </c>
      <c r="F51">
        <v>0.7</v>
      </c>
      <c r="G51">
        <v>0.6</v>
      </c>
      <c r="H51">
        <v>0.5</v>
      </c>
      <c r="I51">
        <v>0.6</v>
      </c>
    </row>
    <row r="52" spans="1:10" x14ac:dyDescent="0.25">
      <c r="A52">
        <v>50</v>
      </c>
      <c r="B52">
        <v>0.2</v>
      </c>
      <c r="C52">
        <v>0.2</v>
      </c>
      <c r="D52">
        <v>0.4</v>
      </c>
      <c r="E52">
        <v>0</v>
      </c>
      <c r="F52">
        <v>0.7</v>
      </c>
      <c r="G52">
        <v>0.6</v>
      </c>
      <c r="H52">
        <v>0.5</v>
      </c>
      <c r="I52">
        <v>0.7</v>
      </c>
    </row>
    <row r="53" spans="1:10" x14ac:dyDescent="0.25">
      <c r="A53" t="s">
        <v>19</v>
      </c>
      <c r="B53">
        <f>AVERAGE(B3:B52)</f>
        <v>0.28199999999999992</v>
      </c>
      <c r="C53">
        <f t="shared" ref="C53:I53" si="0">AVERAGE(C3:C52)</f>
        <v>0.13800000000000001</v>
      </c>
      <c r="D53">
        <f t="shared" si="0"/>
        <v>0.27399999999999991</v>
      </c>
      <c r="E53">
        <f t="shared" si="0"/>
        <v>9.4000000000000028E-2</v>
      </c>
      <c r="F53">
        <f t="shared" si="0"/>
        <v>0.90000000000000013</v>
      </c>
      <c r="G53">
        <f t="shared" si="0"/>
        <v>0.60599999999999998</v>
      </c>
      <c r="H53">
        <f t="shared" si="0"/>
        <v>0.54600000000000004</v>
      </c>
      <c r="I53">
        <f t="shared" si="0"/>
        <v>0.6419999999999999</v>
      </c>
      <c r="J53">
        <f>AVERAGE(B53:I53)</f>
        <v>0.43524999999999997</v>
      </c>
    </row>
    <row r="54" spans="1:10" x14ac:dyDescent="0.25">
      <c r="A54" t="s">
        <v>20</v>
      </c>
      <c r="B54">
        <f>MEDIAN(B3:B52)</f>
        <v>0.2</v>
      </c>
      <c r="C54">
        <f t="shared" ref="C54:I54" si="1">MEDIAN(C3:C52)</f>
        <v>0.1</v>
      </c>
      <c r="D54">
        <f t="shared" si="1"/>
        <v>0.2</v>
      </c>
      <c r="E54">
        <f t="shared" si="1"/>
        <v>0.1</v>
      </c>
      <c r="F54">
        <f t="shared" si="1"/>
        <v>0.9</v>
      </c>
      <c r="G54">
        <f t="shared" si="1"/>
        <v>0.6</v>
      </c>
      <c r="H54">
        <f t="shared" si="1"/>
        <v>0.6</v>
      </c>
      <c r="I54">
        <f t="shared" si="1"/>
        <v>0.6</v>
      </c>
      <c r="J54">
        <f>MEDIAN(B54:I54)</f>
        <v>0.4</v>
      </c>
    </row>
    <row r="55" spans="1:10" x14ac:dyDescent="0.25">
      <c r="A55" t="s">
        <v>21</v>
      </c>
      <c r="B55">
        <f>_xlfn.VAR.P(B3:B52)</f>
        <v>1.9076000000000079E-2</v>
      </c>
      <c r="C55">
        <f t="shared" ref="C55:I55" si="2">_xlfn.VAR.P(C3:C52)</f>
        <v>1.8356000000000018E-2</v>
      </c>
      <c r="D55">
        <f t="shared" si="2"/>
        <v>1.8724000000000091E-2</v>
      </c>
      <c r="E55">
        <f t="shared" si="2"/>
        <v>4.964000000000004E-3</v>
      </c>
      <c r="F55">
        <f t="shared" si="2"/>
        <v>2.4799999999999729E-2</v>
      </c>
      <c r="G55">
        <f t="shared" si="2"/>
        <v>7.3639999999998507E-3</v>
      </c>
      <c r="H55">
        <f t="shared" si="2"/>
        <v>1.0483999999999832E-2</v>
      </c>
      <c r="I55">
        <f t="shared" si="2"/>
        <v>4.1235999999999877E-2</v>
      </c>
      <c r="J55">
        <f>_xlfn.VAR.P(B55:I55)</f>
        <v>1.1592330374999947E-4</v>
      </c>
    </row>
    <row r="56" spans="1:10" x14ac:dyDescent="0.25">
      <c r="A56" t="s">
        <v>22</v>
      </c>
      <c r="B56">
        <f>MIN(B3:B52)</f>
        <v>0</v>
      </c>
      <c r="C56">
        <f t="shared" ref="C56:I56" si="3">MIN(C3:C52)</f>
        <v>-0.1</v>
      </c>
      <c r="D56">
        <f t="shared" si="3"/>
        <v>0</v>
      </c>
      <c r="E56">
        <f t="shared" si="3"/>
        <v>0</v>
      </c>
      <c r="F56">
        <f t="shared" si="3"/>
        <v>0.6</v>
      </c>
      <c r="G56">
        <f t="shared" si="3"/>
        <v>0.4</v>
      </c>
      <c r="H56">
        <f t="shared" si="3"/>
        <v>0.2</v>
      </c>
      <c r="I56">
        <f t="shared" si="3"/>
        <v>0.1</v>
      </c>
      <c r="J56">
        <f>MIN(B56:I56)</f>
        <v>-0.1</v>
      </c>
    </row>
    <row r="57" spans="1:10" x14ac:dyDescent="0.25">
      <c r="A57" t="s">
        <v>23</v>
      </c>
      <c r="B57">
        <f>MAX(B3:B52)</f>
        <v>0.5</v>
      </c>
      <c r="C57">
        <f t="shared" ref="C57:I57" si="4">MAX(C3:C52)</f>
        <v>0.5</v>
      </c>
      <c r="D57">
        <f t="shared" si="4"/>
        <v>0.5</v>
      </c>
      <c r="E57">
        <f t="shared" si="4"/>
        <v>0.2</v>
      </c>
      <c r="F57">
        <f t="shared" si="4"/>
        <v>1.2</v>
      </c>
      <c r="G57">
        <f t="shared" si="4"/>
        <v>0.7</v>
      </c>
      <c r="H57">
        <f t="shared" si="4"/>
        <v>0.7</v>
      </c>
      <c r="I57">
        <f t="shared" si="4"/>
        <v>1.1000000000000001</v>
      </c>
      <c r="J57">
        <f>MAX(B57:I57)</f>
        <v>1.2</v>
      </c>
    </row>
    <row r="58" spans="1:10" x14ac:dyDescent="0.25">
      <c r="A58" t="s">
        <v>4</v>
      </c>
      <c r="B58">
        <f>_xlfn.STDEV.P(B3:B52)</f>
        <v>0.13811589336495667</v>
      </c>
      <c r="C58">
        <f t="shared" ref="C58:I58" si="5">_xlfn.STDEV.P(C3:C52)</f>
        <v>0.13548431643551964</v>
      </c>
      <c r="D58">
        <f t="shared" si="5"/>
        <v>0.13683566786477891</v>
      </c>
      <c r="E58">
        <f t="shared" si="5"/>
        <v>7.0455659815234176E-2</v>
      </c>
      <c r="F58">
        <f t="shared" si="5"/>
        <v>0.15748015748023536</v>
      </c>
      <c r="G58">
        <f t="shared" si="5"/>
        <v>8.5813751811698868E-2</v>
      </c>
      <c r="H58">
        <f t="shared" si="5"/>
        <v>0.10239140588936081</v>
      </c>
      <c r="I58">
        <f t="shared" si="5"/>
        <v>0.2030664915735727</v>
      </c>
      <c r="J58">
        <f>_xlfn.STDEV.P(B58:I58)</f>
        <v>3.9502093234058802E-2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2" width="6.5703125" customWidth="1"/>
    <col min="3" max="3" width="6.28515625" customWidth="1"/>
    <col min="4" max="4" width="6.140625" customWidth="1"/>
    <col min="5" max="5" width="5.5703125" customWidth="1"/>
    <col min="6" max="7" width="6.28515625" customWidth="1"/>
    <col min="8" max="8" width="5.5703125" customWidth="1"/>
    <col min="9" max="9" width="5.7109375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223</v>
      </c>
      <c r="D2">
        <v>207</v>
      </c>
      <c r="E2">
        <v>255</v>
      </c>
      <c r="F2">
        <v>292</v>
      </c>
      <c r="G2">
        <v>266</v>
      </c>
      <c r="H2">
        <v>251</v>
      </c>
      <c r="I2">
        <v>260</v>
      </c>
    </row>
    <row r="3" spans="1:9" x14ac:dyDescent="0.25">
      <c r="A3">
        <v>1</v>
      </c>
      <c r="B3">
        <v>0.6</v>
      </c>
      <c r="C3">
        <v>0.4</v>
      </c>
      <c r="D3">
        <v>0.6</v>
      </c>
      <c r="E3">
        <v>0.2</v>
      </c>
      <c r="F3">
        <v>0.6</v>
      </c>
      <c r="G3">
        <v>0.6</v>
      </c>
      <c r="H3">
        <v>0.5</v>
      </c>
      <c r="I3">
        <v>0.9</v>
      </c>
    </row>
    <row r="4" spans="1:9" x14ac:dyDescent="0.25">
      <c r="A4">
        <v>2</v>
      </c>
      <c r="B4">
        <v>0.7</v>
      </c>
      <c r="C4">
        <v>0.4</v>
      </c>
      <c r="D4">
        <v>0.2</v>
      </c>
      <c r="E4">
        <v>0.2</v>
      </c>
      <c r="F4">
        <v>0.7</v>
      </c>
      <c r="G4">
        <v>0.7</v>
      </c>
      <c r="H4">
        <v>0.6</v>
      </c>
      <c r="I4">
        <v>0.9</v>
      </c>
    </row>
    <row r="5" spans="1:9" x14ac:dyDescent="0.25">
      <c r="A5">
        <v>3</v>
      </c>
      <c r="B5">
        <v>0.6</v>
      </c>
      <c r="C5">
        <v>0.5</v>
      </c>
      <c r="D5">
        <v>0.5</v>
      </c>
      <c r="E5">
        <v>0.4</v>
      </c>
      <c r="F5">
        <v>0.6</v>
      </c>
      <c r="G5">
        <v>0.5</v>
      </c>
      <c r="H5">
        <v>0.5</v>
      </c>
      <c r="I5">
        <v>0.9</v>
      </c>
    </row>
    <row r="6" spans="1:9" x14ac:dyDescent="0.25">
      <c r="A6">
        <v>4</v>
      </c>
      <c r="B6">
        <v>0.6</v>
      </c>
      <c r="C6">
        <v>0.6</v>
      </c>
      <c r="D6">
        <v>0.4</v>
      </c>
      <c r="E6">
        <v>0.1</v>
      </c>
      <c r="F6">
        <v>0.9</v>
      </c>
      <c r="G6">
        <v>0.6</v>
      </c>
      <c r="H6">
        <v>0.6</v>
      </c>
      <c r="I6">
        <v>1</v>
      </c>
    </row>
    <row r="7" spans="1:9" x14ac:dyDescent="0.25">
      <c r="A7">
        <v>5</v>
      </c>
      <c r="B7">
        <v>0.5</v>
      </c>
      <c r="C7">
        <v>0.4</v>
      </c>
      <c r="D7">
        <v>0.5</v>
      </c>
      <c r="E7">
        <v>0.2</v>
      </c>
      <c r="F7">
        <v>0.9</v>
      </c>
      <c r="G7">
        <v>0.6</v>
      </c>
      <c r="H7">
        <v>0.6</v>
      </c>
      <c r="I7">
        <v>1</v>
      </c>
    </row>
    <row r="8" spans="1:9" x14ac:dyDescent="0.25">
      <c r="A8">
        <v>6</v>
      </c>
      <c r="B8">
        <v>0.6</v>
      </c>
      <c r="C8">
        <v>0.5</v>
      </c>
      <c r="D8">
        <v>0.2</v>
      </c>
      <c r="E8">
        <v>0.2</v>
      </c>
      <c r="F8">
        <v>1</v>
      </c>
      <c r="G8">
        <v>0.7</v>
      </c>
      <c r="H8">
        <v>0.6</v>
      </c>
      <c r="I8">
        <v>0.9</v>
      </c>
    </row>
    <row r="9" spans="1:9" x14ac:dyDescent="0.25">
      <c r="A9">
        <v>7</v>
      </c>
      <c r="B9">
        <v>0.4</v>
      </c>
      <c r="C9">
        <v>0.4</v>
      </c>
      <c r="D9">
        <v>0.7</v>
      </c>
      <c r="E9">
        <v>0.4</v>
      </c>
      <c r="F9">
        <v>1</v>
      </c>
      <c r="G9">
        <v>0.5</v>
      </c>
      <c r="H9">
        <v>0.4</v>
      </c>
      <c r="I9">
        <v>1</v>
      </c>
    </row>
    <row r="10" spans="1:9" x14ac:dyDescent="0.25">
      <c r="A10">
        <v>8</v>
      </c>
      <c r="B10">
        <v>0.5</v>
      </c>
      <c r="C10">
        <v>0.4</v>
      </c>
      <c r="D10">
        <v>0.6</v>
      </c>
      <c r="E10">
        <v>0.4</v>
      </c>
      <c r="F10">
        <v>0.7</v>
      </c>
      <c r="G10">
        <v>0.6</v>
      </c>
      <c r="H10">
        <v>0.5</v>
      </c>
      <c r="I10">
        <v>0.9</v>
      </c>
    </row>
    <row r="11" spans="1:9" x14ac:dyDescent="0.25">
      <c r="A11">
        <v>9</v>
      </c>
      <c r="B11">
        <v>0.6</v>
      </c>
      <c r="C11">
        <v>0.5</v>
      </c>
      <c r="D11">
        <v>0.6</v>
      </c>
      <c r="E11">
        <v>0.4</v>
      </c>
      <c r="F11">
        <v>0.6</v>
      </c>
      <c r="G11">
        <v>0.5</v>
      </c>
      <c r="H11">
        <v>0.7</v>
      </c>
      <c r="I11">
        <v>1</v>
      </c>
    </row>
    <row r="12" spans="1:9" x14ac:dyDescent="0.25">
      <c r="A12">
        <v>10</v>
      </c>
      <c r="B12">
        <v>0.6</v>
      </c>
      <c r="C12">
        <v>0.4</v>
      </c>
      <c r="D12">
        <v>0.7</v>
      </c>
      <c r="E12">
        <v>0.5</v>
      </c>
      <c r="F12">
        <v>0.7</v>
      </c>
      <c r="G12">
        <v>0.5</v>
      </c>
      <c r="H12">
        <v>0.5</v>
      </c>
      <c r="I12">
        <v>0.9</v>
      </c>
    </row>
    <row r="13" spans="1:9" x14ac:dyDescent="0.25">
      <c r="A13">
        <v>11</v>
      </c>
      <c r="B13">
        <v>0.5</v>
      </c>
      <c r="C13">
        <v>0.2</v>
      </c>
      <c r="D13">
        <v>0.5</v>
      </c>
      <c r="E13">
        <v>0.4</v>
      </c>
      <c r="F13">
        <v>1</v>
      </c>
      <c r="G13">
        <v>0.6</v>
      </c>
      <c r="H13">
        <v>0.5</v>
      </c>
      <c r="I13">
        <v>0.7</v>
      </c>
    </row>
    <row r="14" spans="1:9" x14ac:dyDescent="0.25">
      <c r="A14">
        <v>12</v>
      </c>
      <c r="B14">
        <v>0.5</v>
      </c>
      <c r="C14">
        <v>0.2</v>
      </c>
      <c r="D14">
        <v>0.6</v>
      </c>
      <c r="E14">
        <v>0.4</v>
      </c>
      <c r="F14">
        <v>0.7</v>
      </c>
      <c r="G14">
        <v>0.7</v>
      </c>
      <c r="H14">
        <v>0.6</v>
      </c>
      <c r="I14">
        <v>0.7</v>
      </c>
    </row>
    <row r="15" spans="1:9" x14ac:dyDescent="0.25">
      <c r="A15">
        <v>13</v>
      </c>
      <c r="B15">
        <v>0.6</v>
      </c>
      <c r="C15">
        <v>0.4</v>
      </c>
      <c r="D15">
        <v>0.4</v>
      </c>
      <c r="E15">
        <v>0.2</v>
      </c>
      <c r="F15">
        <v>0.7</v>
      </c>
      <c r="G15">
        <v>0.6</v>
      </c>
      <c r="H15">
        <v>0.6</v>
      </c>
      <c r="I15">
        <v>1</v>
      </c>
    </row>
    <row r="16" spans="1:9" x14ac:dyDescent="0.25">
      <c r="A16">
        <v>14</v>
      </c>
      <c r="B16">
        <v>0.2</v>
      </c>
      <c r="C16">
        <v>0.5</v>
      </c>
      <c r="D16">
        <v>0.5</v>
      </c>
      <c r="E16">
        <v>0.4</v>
      </c>
      <c r="F16">
        <v>0.7</v>
      </c>
      <c r="G16">
        <v>0.5</v>
      </c>
      <c r="H16">
        <v>0.4</v>
      </c>
      <c r="I16">
        <v>0.9</v>
      </c>
    </row>
    <row r="17" spans="1:9" x14ac:dyDescent="0.25">
      <c r="A17">
        <v>15</v>
      </c>
      <c r="B17">
        <v>0.2</v>
      </c>
      <c r="C17">
        <v>0.2</v>
      </c>
      <c r="D17">
        <v>0.6</v>
      </c>
      <c r="E17">
        <v>0.4</v>
      </c>
      <c r="F17">
        <v>1</v>
      </c>
      <c r="G17">
        <v>0.6</v>
      </c>
      <c r="H17">
        <v>0.4</v>
      </c>
      <c r="I17">
        <v>1.1000000000000001</v>
      </c>
    </row>
    <row r="18" spans="1:9" x14ac:dyDescent="0.25">
      <c r="A18">
        <v>16</v>
      </c>
      <c r="B18">
        <v>0.4</v>
      </c>
      <c r="C18">
        <v>0.6</v>
      </c>
      <c r="D18">
        <v>0.6</v>
      </c>
      <c r="E18">
        <v>0.4</v>
      </c>
      <c r="F18">
        <v>0.6</v>
      </c>
      <c r="G18">
        <v>0.5</v>
      </c>
      <c r="H18">
        <v>0.5</v>
      </c>
      <c r="I18">
        <v>1</v>
      </c>
    </row>
    <row r="19" spans="1:9" x14ac:dyDescent="0.25">
      <c r="A19">
        <v>17</v>
      </c>
      <c r="B19">
        <v>0.5</v>
      </c>
      <c r="C19">
        <v>0.2</v>
      </c>
      <c r="D19">
        <v>0.4</v>
      </c>
      <c r="E19">
        <v>0.4</v>
      </c>
      <c r="F19">
        <v>1</v>
      </c>
      <c r="G19">
        <v>0.6</v>
      </c>
      <c r="H19">
        <v>0.5</v>
      </c>
      <c r="I19">
        <v>0.7</v>
      </c>
    </row>
    <row r="20" spans="1:9" x14ac:dyDescent="0.25">
      <c r="A20">
        <v>18</v>
      </c>
      <c r="B20">
        <v>0.6</v>
      </c>
      <c r="C20">
        <v>0.1</v>
      </c>
      <c r="D20">
        <v>0.2</v>
      </c>
      <c r="E20">
        <v>0.2</v>
      </c>
      <c r="F20">
        <v>0.7</v>
      </c>
      <c r="G20">
        <v>0.7</v>
      </c>
      <c r="H20">
        <v>0.6</v>
      </c>
      <c r="I20">
        <v>0.9</v>
      </c>
    </row>
    <row r="21" spans="1:9" x14ac:dyDescent="0.25">
      <c r="A21">
        <v>19</v>
      </c>
      <c r="B21">
        <v>0.5</v>
      </c>
      <c r="C21">
        <v>0.4</v>
      </c>
      <c r="D21">
        <v>0.9</v>
      </c>
      <c r="E21">
        <v>0.2</v>
      </c>
      <c r="F21">
        <v>0.5</v>
      </c>
      <c r="G21">
        <v>0.6</v>
      </c>
      <c r="H21">
        <v>0.6</v>
      </c>
      <c r="I21">
        <v>1.1000000000000001</v>
      </c>
    </row>
    <row r="22" spans="1:9" x14ac:dyDescent="0.25">
      <c r="A22">
        <v>20</v>
      </c>
      <c r="B22">
        <v>0.7</v>
      </c>
      <c r="C22">
        <v>0.2</v>
      </c>
      <c r="D22">
        <v>0.4</v>
      </c>
      <c r="E22">
        <v>0.2</v>
      </c>
      <c r="F22">
        <v>0.9</v>
      </c>
      <c r="G22">
        <v>0.7</v>
      </c>
      <c r="H22">
        <v>0.6</v>
      </c>
      <c r="I22">
        <v>1</v>
      </c>
    </row>
    <row r="23" spans="1:9" x14ac:dyDescent="0.25">
      <c r="A23">
        <v>21</v>
      </c>
      <c r="B23">
        <v>0.5</v>
      </c>
      <c r="C23">
        <v>0.4</v>
      </c>
      <c r="D23">
        <v>0.4</v>
      </c>
      <c r="E23">
        <v>0.4</v>
      </c>
      <c r="F23">
        <v>1</v>
      </c>
      <c r="G23">
        <v>0.6</v>
      </c>
      <c r="H23">
        <v>0.5</v>
      </c>
      <c r="I23">
        <v>0.7</v>
      </c>
    </row>
    <row r="24" spans="1:9" x14ac:dyDescent="0.25">
      <c r="A24">
        <v>22</v>
      </c>
      <c r="B24">
        <v>0.6</v>
      </c>
      <c r="C24">
        <v>0.5</v>
      </c>
      <c r="D24">
        <v>0.7</v>
      </c>
      <c r="E24">
        <v>0.2</v>
      </c>
      <c r="F24">
        <v>0.9</v>
      </c>
      <c r="G24">
        <v>0.6</v>
      </c>
      <c r="H24">
        <v>0.6</v>
      </c>
      <c r="I24">
        <v>1</v>
      </c>
    </row>
    <row r="25" spans="1:9" x14ac:dyDescent="0.25">
      <c r="A25">
        <v>23</v>
      </c>
      <c r="B25">
        <v>0.6</v>
      </c>
      <c r="C25">
        <v>0.4</v>
      </c>
      <c r="D25">
        <v>0.4</v>
      </c>
      <c r="E25">
        <v>0.2</v>
      </c>
      <c r="F25">
        <v>0.9</v>
      </c>
      <c r="G25">
        <v>0.7</v>
      </c>
      <c r="H25">
        <v>0.6</v>
      </c>
      <c r="I25">
        <v>0.7</v>
      </c>
    </row>
    <row r="26" spans="1:9" x14ac:dyDescent="0.25">
      <c r="A26">
        <v>24</v>
      </c>
      <c r="B26">
        <v>0.5</v>
      </c>
      <c r="C26">
        <v>0.2</v>
      </c>
      <c r="D26">
        <v>0.6</v>
      </c>
      <c r="E26">
        <v>0.4</v>
      </c>
      <c r="F26">
        <v>0.9</v>
      </c>
      <c r="G26">
        <v>0.6</v>
      </c>
      <c r="H26">
        <v>0.5</v>
      </c>
      <c r="I26">
        <v>0.9</v>
      </c>
    </row>
    <row r="27" spans="1:9" x14ac:dyDescent="0.25">
      <c r="A27">
        <v>25</v>
      </c>
      <c r="B27">
        <v>0.6</v>
      </c>
      <c r="C27">
        <v>0.4</v>
      </c>
      <c r="D27">
        <v>0.6</v>
      </c>
      <c r="E27">
        <v>0.2</v>
      </c>
      <c r="F27">
        <v>0.7</v>
      </c>
      <c r="G27">
        <v>0.7</v>
      </c>
      <c r="H27">
        <v>0.6</v>
      </c>
      <c r="I27">
        <v>0.9</v>
      </c>
    </row>
    <row r="28" spans="1:9" x14ac:dyDescent="0.25">
      <c r="A28">
        <v>26</v>
      </c>
      <c r="B28">
        <v>0.4</v>
      </c>
      <c r="C28">
        <v>0.4</v>
      </c>
      <c r="D28">
        <v>0.6</v>
      </c>
      <c r="E28">
        <v>0.4</v>
      </c>
      <c r="F28">
        <v>0.6</v>
      </c>
      <c r="G28">
        <v>0.5</v>
      </c>
      <c r="H28">
        <v>0.4</v>
      </c>
      <c r="I28">
        <v>0.9</v>
      </c>
    </row>
    <row r="29" spans="1:9" x14ac:dyDescent="0.25">
      <c r="A29">
        <v>27</v>
      </c>
      <c r="B29">
        <v>0.5</v>
      </c>
      <c r="C29">
        <v>0.2</v>
      </c>
      <c r="D29">
        <v>0.6</v>
      </c>
      <c r="E29">
        <v>0.4</v>
      </c>
      <c r="F29">
        <v>0.9</v>
      </c>
      <c r="G29">
        <v>0.6</v>
      </c>
      <c r="H29">
        <v>0.5</v>
      </c>
      <c r="I29">
        <v>0.9</v>
      </c>
    </row>
    <row r="30" spans="1:9" x14ac:dyDescent="0.25">
      <c r="A30">
        <v>28</v>
      </c>
      <c r="B30">
        <v>0.6</v>
      </c>
      <c r="C30">
        <v>0.4</v>
      </c>
      <c r="D30">
        <v>0.5</v>
      </c>
      <c r="E30">
        <v>0.4</v>
      </c>
      <c r="F30">
        <v>0.7</v>
      </c>
      <c r="G30">
        <v>0.4</v>
      </c>
      <c r="H30">
        <v>0.4</v>
      </c>
      <c r="I30">
        <v>0.9</v>
      </c>
    </row>
    <row r="31" spans="1:9" x14ac:dyDescent="0.25">
      <c r="A31">
        <v>29</v>
      </c>
      <c r="B31">
        <v>0.4</v>
      </c>
      <c r="C31">
        <v>0.5</v>
      </c>
      <c r="D31">
        <v>0.5</v>
      </c>
      <c r="E31">
        <v>0.4</v>
      </c>
      <c r="F31">
        <v>1</v>
      </c>
      <c r="G31">
        <v>0.5</v>
      </c>
      <c r="H31">
        <v>0.4</v>
      </c>
      <c r="I31">
        <v>0.9</v>
      </c>
    </row>
    <row r="32" spans="1:9" x14ac:dyDescent="0.25">
      <c r="A32">
        <v>30</v>
      </c>
      <c r="B32">
        <v>0.5</v>
      </c>
      <c r="C32">
        <v>0.2</v>
      </c>
      <c r="D32">
        <v>0.5</v>
      </c>
      <c r="E32">
        <v>0.4</v>
      </c>
      <c r="F32">
        <v>0.7</v>
      </c>
      <c r="G32">
        <v>0.7</v>
      </c>
      <c r="H32">
        <v>0.5</v>
      </c>
      <c r="I32">
        <v>0.6</v>
      </c>
    </row>
    <row r="33" spans="1:9" x14ac:dyDescent="0.25">
      <c r="A33">
        <v>31</v>
      </c>
      <c r="B33">
        <v>0.5</v>
      </c>
      <c r="C33">
        <v>0.4</v>
      </c>
      <c r="D33">
        <v>0.4</v>
      </c>
      <c r="E33">
        <v>0.2</v>
      </c>
      <c r="F33">
        <v>0.9</v>
      </c>
      <c r="G33">
        <v>0.6</v>
      </c>
      <c r="H33">
        <v>0.5</v>
      </c>
      <c r="I33">
        <v>0.9</v>
      </c>
    </row>
    <row r="34" spans="1:9" x14ac:dyDescent="0.25">
      <c r="A34">
        <v>32</v>
      </c>
      <c r="B34">
        <v>0.5</v>
      </c>
      <c r="C34">
        <v>0.5</v>
      </c>
      <c r="D34">
        <v>0.6</v>
      </c>
      <c r="E34">
        <v>0.4</v>
      </c>
      <c r="F34">
        <v>0.6</v>
      </c>
      <c r="G34">
        <v>0.6</v>
      </c>
      <c r="H34">
        <v>0.6</v>
      </c>
      <c r="I34">
        <v>0.9</v>
      </c>
    </row>
    <row r="35" spans="1:9" x14ac:dyDescent="0.25">
      <c r="A35">
        <v>33</v>
      </c>
      <c r="B35">
        <v>0.7</v>
      </c>
      <c r="C35">
        <v>0.4</v>
      </c>
      <c r="D35">
        <v>0.5</v>
      </c>
      <c r="E35">
        <v>0.2</v>
      </c>
      <c r="F35">
        <v>0.6</v>
      </c>
      <c r="G35">
        <v>0.6</v>
      </c>
      <c r="H35">
        <v>0.6</v>
      </c>
      <c r="I35">
        <v>0.7</v>
      </c>
    </row>
    <row r="36" spans="1:9" x14ac:dyDescent="0.25">
      <c r="A36">
        <v>34</v>
      </c>
      <c r="B36">
        <v>0.2</v>
      </c>
      <c r="C36">
        <v>0.5</v>
      </c>
      <c r="D36">
        <v>0.6</v>
      </c>
      <c r="E36">
        <v>0.4</v>
      </c>
      <c r="F36">
        <v>1</v>
      </c>
      <c r="G36">
        <v>0.6</v>
      </c>
      <c r="H36">
        <v>0.5</v>
      </c>
      <c r="I36">
        <v>0.9</v>
      </c>
    </row>
    <row r="37" spans="1:9" x14ac:dyDescent="0.25">
      <c r="A37">
        <v>35</v>
      </c>
      <c r="B37">
        <v>0.5</v>
      </c>
      <c r="C37">
        <v>0.2</v>
      </c>
      <c r="D37">
        <v>0.4</v>
      </c>
      <c r="E37">
        <v>0.2</v>
      </c>
      <c r="F37">
        <v>0.9</v>
      </c>
      <c r="G37">
        <v>0.7</v>
      </c>
      <c r="H37">
        <v>0.5</v>
      </c>
      <c r="I37">
        <v>0.7</v>
      </c>
    </row>
    <row r="38" spans="1:9" x14ac:dyDescent="0.25">
      <c r="A38">
        <v>36</v>
      </c>
      <c r="B38">
        <v>0.6</v>
      </c>
      <c r="C38">
        <v>0.4</v>
      </c>
      <c r="D38">
        <v>0.4</v>
      </c>
      <c r="E38">
        <v>0.2</v>
      </c>
      <c r="F38">
        <v>0.9</v>
      </c>
      <c r="G38">
        <v>0.6</v>
      </c>
      <c r="H38">
        <v>0.5</v>
      </c>
      <c r="I38">
        <v>0.7</v>
      </c>
    </row>
    <row r="39" spans="1:9" x14ac:dyDescent="0.25">
      <c r="A39">
        <v>37</v>
      </c>
      <c r="B39">
        <v>0.5</v>
      </c>
      <c r="C39">
        <v>0.4</v>
      </c>
      <c r="D39">
        <v>0.5</v>
      </c>
      <c r="E39">
        <v>0.2</v>
      </c>
      <c r="F39">
        <v>0.9</v>
      </c>
      <c r="G39">
        <v>0.7</v>
      </c>
      <c r="H39">
        <v>0.6</v>
      </c>
      <c r="I39">
        <v>1</v>
      </c>
    </row>
    <row r="40" spans="1:9" x14ac:dyDescent="0.25">
      <c r="A40">
        <v>38</v>
      </c>
      <c r="B40">
        <v>0.4</v>
      </c>
      <c r="C40">
        <v>0.4</v>
      </c>
      <c r="D40">
        <v>0.5</v>
      </c>
      <c r="E40">
        <v>0.4</v>
      </c>
      <c r="F40">
        <v>0.7</v>
      </c>
      <c r="G40">
        <v>0.4</v>
      </c>
      <c r="H40">
        <v>0.4</v>
      </c>
      <c r="I40">
        <v>0.9</v>
      </c>
    </row>
    <row r="41" spans="1:9" x14ac:dyDescent="0.25">
      <c r="A41">
        <v>39</v>
      </c>
      <c r="B41">
        <v>0.5</v>
      </c>
      <c r="C41">
        <v>0.4</v>
      </c>
      <c r="D41">
        <v>0.7</v>
      </c>
      <c r="E41">
        <v>0.1</v>
      </c>
      <c r="F41">
        <v>0.9</v>
      </c>
      <c r="G41">
        <v>0.7</v>
      </c>
      <c r="H41">
        <v>0.6</v>
      </c>
      <c r="I41">
        <v>1</v>
      </c>
    </row>
    <row r="42" spans="1:9" x14ac:dyDescent="0.25">
      <c r="A42">
        <v>40</v>
      </c>
      <c r="B42">
        <v>0.5</v>
      </c>
      <c r="C42">
        <v>0.5</v>
      </c>
      <c r="D42">
        <v>0.5</v>
      </c>
      <c r="E42">
        <v>0.4</v>
      </c>
      <c r="F42">
        <v>0.6</v>
      </c>
      <c r="G42">
        <v>0.5</v>
      </c>
      <c r="H42">
        <v>0.5</v>
      </c>
      <c r="I42">
        <v>0.9</v>
      </c>
    </row>
    <row r="43" spans="1:9" x14ac:dyDescent="0.25">
      <c r="A43">
        <v>41</v>
      </c>
      <c r="B43">
        <v>0.6</v>
      </c>
      <c r="C43">
        <v>0.5</v>
      </c>
      <c r="D43">
        <v>0.7</v>
      </c>
      <c r="E43">
        <v>0.4</v>
      </c>
      <c r="F43">
        <v>0.7</v>
      </c>
      <c r="G43">
        <v>0.6</v>
      </c>
      <c r="H43">
        <v>0.6</v>
      </c>
      <c r="I43">
        <v>0.9</v>
      </c>
    </row>
    <row r="44" spans="1:9" x14ac:dyDescent="0.25">
      <c r="A44">
        <v>42</v>
      </c>
      <c r="B44">
        <v>0.5</v>
      </c>
      <c r="C44">
        <v>0.4</v>
      </c>
      <c r="D44">
        <v>0.6</v>
      </c>
      <c r="E44">
        <v>0.2</v>
      </c>
      <c r="F44">
        <v>0.6</v>
      </c>
      <c r="G44">
        <v>0.6</v>
      </c>
      <c r="H44">
        <v>0.5</v>
      </c>
      <c r="I44">
        <v>0.9</v>
      </c>
    </row>
    <row r="45" spans="1:9" x14ac:dyDescent="0.25">
      <c r="A45">
        <v>43</v>
      </c>
      <c r="B45">
        <v>0.4</v>
      </c>
      <c r="C45">
        <v>0.1</v>
      </c>
      <c r="D45">
        <v>0.5</v>
      </c>
      <c r="E45">
        <v>0.4</v>
      </c>
      <c r="F45">
        <v>0.7</v>
      </c>
      <c r="G45">
        <v>0.6</v>
      </c>
      <c r="H45">
        <v>0.5</v>
      </c>
      <c r="I45">
        <v>0.6</v>
      </c>
    </row>
    <row r="46" spans="1:9" x14ac:dyDescent="0.25">
      <c r="A46">
        <v>44</v>
      </c>
      <c r="B46">
        <v>0.4</v>
      </c>
      <c r="C46">
        <v>0.2</v>
      </c>
      <c r="D46">
        <v>0.6</v>
      </c>
      <c r="E46">
        <v>0.4</v>
      </c>
      <c r="F46">
        <v>0.9</v>
      </c>
      <c r="G46">
        <v>0.7</v>
      </c>
      <c r="H46">
        <v>0.4</v>
      </c>
      <c r="I46">
        <v>0.6</v>
      </c>
    </row>
    <row r="47" spans="1:9" x14ac:dyDescent="0.25">
      <c r="A47">
        <v>45</v>
      </c>
      <c r="B47">
        <v>0.7</v>
      </c>
      <c r="C47">
        <v>0.2</v>
      </c>
      <c r="D47">
        <v>0.5</v>
      </c>
      <c r="E47">
        <v>0.1</v>
      </c>
      <c r="F47">
        <v>0.6</v>
      </c>
      <c r="G47">
        <v>0.7</v>
      </c>
      <c r="H47">
        <v>0.5</v>
      </c>
      <c r="I47">
        <v>0.9</v>
      </c>
    </row>
    <row r="48" spans="1:9" x14ac:dyDescent="0.25">
      <c r="A48">
        <v>46</v>
      </c>
      <c r="B48">
        <v>0.6</v>
      </c>
      <c r="C48">
        <v>0.1</v>
      </c>
      <c r="D48">
        <v>0.5</v>
      </c>
      <c r="E48">
        <v>0.4</v>
      </c>
      <c r="F48">
        <v>0.9</v>
      </c>
      <c r="G48">
        <v>0.6</v>
      </c>
      <c r="H48">
        <v>0.6</v>
      </c>
      <c r="I48">
        <v>0.6</v>
      </c>
    </row>
    <row r="49" spans="1:10" x14ac:dyDescent="0.25">
      <c r="A49">
        <v>47</v>
      </c>
      <c r="B49">
        <v>0.5</v>
      </c>
      <c r="C49">
        <v>0.4</v>
      </c>
      <c r="D49">
        <v>0.7</v>
      </c>
      <c r="E49">
        <v>0.2</v>
      </c>
      <c r="F49">
        <v>0.5</v>
      </c>
      <c r="G49">
        <v>0.5</v>
      </c>
      <c r="H49">
        <v>0.6</v>
      </c>
      <c r="I49">
        <v>0.9</v>
      </c>
    </row>
    <row r="50" spans="1:10" x14ac:dyDescent="0.25">
      <c r="A50">
        <v>48</v>
      </c>
      <c r="B50">
        <v>0.1</v>
      </c>
      <c r="C50">
        <v>0.5</v>
      </c>
      <c r="D50">
        <v>0.6</v>
      </c>
      <c r="E50">
        <v>0.4</v>
      </c>
      <c r="F50">
        <v>0.7</v>
      </c>
      <c r="G50">
        <v>0.5</v>
      </c>
      <c r="H50">
        <v>0.4</v>
      </c>
      <c r="I50">
        <v>0.9</v>
      </c>
    </row>
    <row r="51" spans="1:10" x14ac:dyDescent="0.25">
      <c r="A51">
        <v>49</v>
      </c>
      <c r="B51">
        <v>0.6</v>
      </c>
      <c r="C51">
        <v>0.1</v>
      </c>
      <c r="D51">
        <v>0.5</v>
      </c>
      <c r="E51">
        <v>0.4</v>
      </c>
      <c r="F51">
        <v>0.9</v>
      </c>
      <c r="G51">
        <v>0.7</v>
      </c>
      <c r="H51">
        <v>0.6</v>
      </c>
      <c r="I51">
        <v>0.5</v>
      </c>
    </row>
    <row r="52" spans="1:10" x14ac:dyDescent="0.25">
      <c r="A52">
        <v>50</v>
      </c>
      <c r="B52">
        <v>0.5</v>
      </c>
      <c r="C52">
        <v>0.4</v>
      </c>
      <c r="D52">
        <v>0.7</v>
      </c>
      <c r="E52">
        <v>0.2</v>
      </c>
      <c r="F52">
        <v>0.6</v>
      </c>
      <c r="G52">
        <v>0.6</v>
      </c>
      <c r="H52">
        <v>0.6</v>
      </c>
      <c r="I52">
        <v>0.9</v>
      </c>
    </row>
    <row r="53" spans="1:10" x14ac:dyDescent="0.25">
      <c r="A53" t="s">
        <v>19</v>
      </c>
      <c r="B53">
        <f>AVERAGE(B3:B52)</f>
        <v>0.50800000000000001</v>
      </c>
      <c r="C53">
        <f t="shared" ref="C53:I53" si="0">AVERAGE(C3:C52)</f>
        <v>0.36200000000000004</v>
      </c>
      <c r="D53">
        <f t="shared" si="0"/>
        <v>0.53</v>
      </c>
      <c r="E53">
        <f t="shared" si="0"/>
        <v>0.30800000000000005</v>
      </c>
      <c r="F53">
        <f t="shared" si="0"/>
        <v>0.7779999999999998</v>
      </c>
      <c r="G53">
        <f t="shared" si="0"/>
        <v>0.59800000000000009</v>
      </c>
      <c r="H53">
        <f t="shared" si="0"/>
        <v>0.52800000000000014</v>
      </c>
      <c r="I53">
        <f t="shared" si="0"/>
        <v>0.86399999999999966</v>
      </c>
      <c r="J53">
        <f>AVERAGE(B53:I53)</f>
        <v>0.55949999999999989</v>
      </c>
    </row>
    <row r="54" spans="1:10" x14ac:dyDescent="0.25">
      <c r="A54" t="s">
        <v>20</v>
      </c>
      <c r="B54">
        <f>MEDIAN(B3:B52)</f>
        <v>0.5</v>
      </c>
      <c r="C54">
        <f t="shared" ref="C54:I54" si="1">MEDIAN(C3:C52)</f>
        <v>0.4</v>
      </c>
      <c r="D54">
        <f t="shared" si="1"/>
        <v>0.5</v>
      </c>
      <c r="E54">
        <f t="shared" si="1"/>
        <v>0.4</v>
      </c>
      <c r="F54">
        <f t="shared" si="1"/>
        <v>0.7</v>
      </c>
      <c r="G54">
        <f t="shared" si="1"/>
        <v>0.6</v>
      </c>
      <c r="H54">
        <f t="shared" si="1"/>
        <v>0.5</v>
      </c>
      <c r="I54">
        <f t="shared" si="1"/>
        <v>0.9</v>
      </c>
      <c r="J54">
        <f>MEDIAN(B54:I54)</f>
        <v>0.5</v>
      </c>
    </row>
    <row r="55" spans="1:10" x14ac:dyDescent="0.25">
      <c r="A55" t="s">
        <v>21</v>
      </c>
      <c r="B55">
        <f>_xlfn.VAR.P(B3:B52)</f>
        <v>1.6336000000000014E-2</v>
      </c>
      <c r="C55">
        <f t="shared" ref="C55:I55" si="2">_xlfn.VAR.P(C3:C52)</f>
        <v>1.8355999999999994E-2</v>
      </c>
      <c r="D55">
        <f t="shared" si="2"/>
        <v>1.8100000000000002E-2</v>
      </c>
      <c r="E55">
        <f t="shared" si="2"/>
        <v>1.2336000000000047E-2</v>
      </c>
      <c r="F55">
        <f t="shared" si="2"/>
        <v>2.4115999999999804E-2</v>
      </c>
      <c r="G55">
        <f t="shared" si="2"/>
        <v>6.5959999999998216E-3</v>
      </c>
      <c r="H55">
        <f t="shared" si="2"/>
        <v>6.0159999999998487E-3</v>
      </c>
      <c r="I55">
        <f t="shared" si="2"/>
        <v>1.9104000000000541E-2</v>
      </c>
      <c r="J55">
        <f>_xlfn.VAR.P(B55:I55)</f>
        <v>3.5115384000000775E-5</v>
      </c>
    </row>
    <row r="56" spans="1:10" x14ac:dyDescent="0.25">
      <c r="A56" t="s">
        <v>22</v>
      </c>
      <c r="B56">
        <f>MIN(B3:B52)</f>
        <v>0.1</v>
      </c>
      <c r="C56">
        <f t="shared" ref="C56:I56" si="3">MIN(C3:C52)</f>
        <v>0.1</v>
      </c>
      <c r="D56">
        <f t="shared" si="3"/>
        <v>0.2</v>
      </c>
      <c r="E56">
        <f t="shared" si="3"/>
        <v>0.1</v>
      </c>
      <c r="F56">
        <f t="shared" si="3"/>
        <v>0.5</v>
      </c>
      <c r="G56">
        <f t="shared" si="3"/>
        <v>0.4</v>
      </c>
      <c r="H56">
        <f t="shared" si="3"/>
        <v>0.4</v>
      </c>
      <c r="I56">
        <f t="shared" si="3"/>
        <v>0.5</v>
      </c>
      <c r="J56">
        <f>MIN(B56:I56)</f>
        <v>0.1</v>
      </c>
    </row>
    <row r="57" spans="1:10" x14ac:dyDescent="0.25">
      <c r="A57" t="s">
        <v>23</v>
      </c>
      <c r="B57">
        <f>MAX(B3:B52)</f>
        <v>0.7</v>
      </c>
      <c r="C57">
        <f t="shared" ref="C57:I57" si="4">MAX(C3:C52)</f>
        <v>0.6</v>
      </c>
      <c r="D57">
        <f t="shared" si="4"/>
        <v>0.9</v>
      </c>
      <c r="E57">
        <f t="shared" si="4"/>
        <v>0.5</v>
      </c>
      <c r="F57">
        <f t="shared" si="4"/>
        <v>1</v>
      </c>
      <c r="G57">
        <f t="shared" si="4"/>
        <v>0.7</v>
      </c>
      <c r="H57">
        <f t="shared" si="4"/>
        <v>0.7</v>
      </c>
      <c r="I57">
        <f t="shared" si="4"/>
        <v>1.1000000000000001</v>
      </c>
      <c r="J57">
        <f>MAX(B57:I57)</f>
        <v>1.1000000000000001</v>
      </c>
    </row>
    <row r="58" spans="1:10" x14ac:dyDescent="0.25">
      <c r="A58" t="s">
        <v>4</v>
      </c>
      <c r="B58">
        <f>_xlfn.STDEV.P(B3:B52)</f>
        <v>0.1278123624693637</v>
      </c>
      <c r="C58">
        <f t="shared" ref="C58:I58" si="5">_xlfn.STDEV.P(C3:C52)</f>
        <v>0.13548431643551956</v>
      </c>
      <c r="D58">
        <f t="shared" si="5"/>
        <v>0.13453624047073712</v>
      </c>
      <c r="E58">
        <f t="shared" si="5"/>
        <v>0.11106754701531878</v>
      </c>
      <c r="F58">
        <f t="shared" si="5"/>
        <v>0.15529327094243267</v>
      </c>
      <c r="G58">
        <f t="shared" si="5"/>
        <v>8.1215762016986714E-2</v>
      </c>
      <c r="H58">
        <f t="shared" si="5"/>
        <v>7.7562877718660286E-2</v>
      </c>
      <c r="I58">
        <f t="shared" si="5"/>
        <v>0.13821722034536993</v>
      </c>
      <c r="J58">
        <f>_xlfn.STDEV.P(B58:I58)</f>
        <v>2.6158936636921391E-2</v>
      </c>
    </row>
  </sheetData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168</v>
      </c>
      <c r="D2">
        <v>145</v>
      </c>
      <c r="E2">
        <v>171</v>
      </c>
      <c r="F2">
        <v>162</v>
      </c>
      <c r="G2">
        <v>140</v>
      </c>
      <c r="H2">
        <v>30</v>
      </c>
      <c r="I2">
        <v>141</v>
      </c>
    </row>
    <row r="3" spans="1:9" x14ac:dyDescent="0.25">
      <c r="A3">
        <v>1</v>
      </c>
      <c r="B3">
        <v>21.2</v>
      </c>
      <c r="C3">
        <v>18.399999999999999</v>
      </c>
      <c r="D3">
        <v>18.8</v>
      </c>
      <c r="E3">
        <v>19.8</v>
      </c>
      <c r="F3">
        <v>20.9</v>
      </c>
      <c r="G3">
        <v>20</v>
      </c>
      <c r="H3">
        <v>18.3</v>
      </c>
      <c r="I3">
        <v>23.3</v>
      </c>
    </row>
    <row r="4" spans="1:9" x14ac:dyDescent="0.25">
      <c r="A4">
        <v>2</v>
      </c>
      <c r="B4">
        <v>21.5</v>
      </c>
      <c r="C4">
        <v>18.600000000000001</v>
      </c>
      <c r="D4">
        <v>19</v>
      </c>
      <c r="E4">
        <v>19.7</v>
      </c>
      <c r="F4">
        <v>20.6</v>
      </c>
      <c r="G4">
        <v>20.100000000000001</v>
      </c>
      <c r="H4">
        <v>18.600000000000001</v>
      </c>
      <c r="I4">
        <v>23.1</v>
      </c>
    </row>
    <row r="5" spans="1:9" x14ac:dyDescent="0.25">
      <c r="A5">
        <v>3</v>
      </c>
      <c r="B5">
        <v>21.4</v>
      </c>
      <c r="C5">
        <v>18.7</v>
      </c>
      <c r="D5">
        <v>18.899999999999999</v>
      </c>
      <c r="E5">
        <v>19.5</v>
      </c>
      <c r="F5">
        <v>20.6</v>
      </c>
      <c r="G5">
        <v>20.3</v>
      </c>
      <c r="H5">
        <v>18.600000000000001</v>
      </c>
      <c r="I5">
        <v>22.9</v>
      </c>
    </row>
    <row r="6" spans="1:9" x14ac:dyDescent="0.25">
      <c r="A6">
        <v>4</v>
      </c>
      <c r="B6">
        <v>21.4</v>
      </c>
      <c r="C6">
        <v>18.600000000000001</v>
      </c>
      <c r="D6">
        <v>18.899999999999999</v>
      </c>
      <c r="E6">
        <v>19.8</v>
      </c>
      <c r="F6">
        <v>21</v>
      </c>
      <c r="G6">
        <v>20.399999999999999</v>
      </c>
      <c r="H6">
        <v>18.399999999999999</v>
      </c>
      <c r="I6">
        <v>22.8</v>
      </c>
    </row>
    <row r="7" spans="1:9" x14ac:dyDescent="0.25">
      <c r="A7">
        <v>5</v>
      </c>
      <c r="B7">
        <v>21.5</v>
      </c>
      <c r="C7">
        <v>18.399999999999999</v>
      </c>
      <c r="D7">
        <v>18.8</v>
      </c>
      <c r="E7">
        <v>19.8</v>
      </c>
      <c r="F7">
        <v>20.8</v>
      </c>
      <c r="G7">
        <v>20.399999999999999</v>
      </c>
      <c r="H7">
        <v>18.600000000000001</v>
      </c>
      <c r="I7">
        <v>22.9</v>
      </c>
    </row>
    <row r="8" spans="1:9" x14ac:dyDescent="0.25">
      <c r="A8">
        <v>6</v>
      </c>
      <c r="B8">
        <v>21.4</v>
      </c>
      <c r="C8">
        <v>18.600000000000001</v>
      </c>
      <c r="D8">
        <v>19</v>
      </c>
      <c r="E8">
        <v>19.5</v>
      </c>
      <c r="F8">
        <v>20.9</v>
      </c>
      <c r="G8">
        <v>20.3</v>
      </c>
      <c r="H8">
        <v>18.600000000000001</v>
      </c>
      <c r="I8">
        <v>22.9</v>
      </c>
    </row>
    <row r="9" spans="1:9" x14ac:dyDescent="0.25">
      <c r="A9">
        <v>7</v>
      </c>
      <c r="B9">
        <v>21.6</v>
      </c>
      <c r="C9">
        <v>18.399999999999999</v>
      </c>
      <c r="D9">
        <v>19</v>
      </c>
      <c r="E9">
        <v>19.8</v>
      </c>
      <c r="F9">
        <v>20.6</v>
      </c>
      <c r="G9">
        <v>20.100000000000001</v>
      </c>
      <c r="H9">
        <v>18.399999999999999</v>
      </c>
      <c r="I9">
        <v>22.9</v>
      </c>
    </row>
    <row r="10" spans="1:9" x14ac:dyDescent="0.25">
      <c r="A10">
        <v>8</v>
      </c>
      <c r="B10">
        <v>21.4</v>
      </c>
      <c r="C10">
        <v>18.7</v>
      </c>
      <c r="D10">
        <v>19.2</v>
      </c>
      <c r="E10">
        <v>19.8</v>
      </c>
      <c r="F10">
        <v>20.6</v>
      </c>
      <c r="G10">
        <v>20</v>
      </c>
      <c r="H10">
        <v>18.399999999999999</v>
      </c>
      <c r="I10">
        <v>22.9</v>
      </c>
    </row>
    <row r="11" spans="1:9" x14ac:dyDescent="0.25">
      <c r="A11">
        <v>9</v>
      </c>
      <c r="B11">
        <v>21.7</v>
      </c>
      <c r="C11">
        <v>18.399999999999999</v>
      </c>
      <c r="D11">
        <v>18.899999999999999</v>
      </c>
      <c r="E11">
        <v>19.7</v>
      </c>
      <c r="F11">
        <v>20.9</v>
      </c>
      <c r="G11">
        <v>20.3</v>
      </c>
      <c r="H11">
        <v>18.600000000000001</v>
      </c>
      <c r="I11">
        <v>22.9</v>
      </c>
    </row>
    <row r="12" spans="1:9" x14ac:dyDescent="0.25">
      <c r="A12">
        <v>10</v>
      </c>
      <c r="B12">
        <v>21.5</v>
      </c>
      <c r="C12">
        <v>18.399999999999999</v>
      </c>
      <c r="D12">
        <v>18.8</v>
      </c>
      <c r="E12">
        <v>19.899999999999999</v>
      </c>
      <c r="F12">
        <v>20.9</v>
      </c>
      <c r="G12">
        <v>20.3</v>
      </c>
      <c r="H12">
        <v>18.399999999999999</v>
      </c>
      <c r="I12">
        <v>23.1</v>
      </c>
    </row>
    <row r="13" spans="1:9" x14ac:dyDescent="0.25">
      <c r="A13">
        <v>11</v>
      </c>
      <c r="B13">
        <v>21.5</v>
      </c>
      <c r="C13">
        <v>18.600000000000001</v>
      </c>
      <c r="D13">
        <v>18.8</v>
      </c>
      <c r="E13">
        <v>19.7</v>
      </c>
      <c r="F13">
        <v>20.9</v>
      </c>
      <c r="G13">
        <v>20.3</v>
      </c>
      <c r="H13">
        <v>18.399999999999999</v>
      </c>
      <c r="I13">
        <v>22.7</v>
      </c>
    </row>
    <row r="14" spans="1:9" x14ac:dyDescent="0.25">
      <c r="A14">
        <v>12</v>
      </c>
      <c r="B14">
        <v>21.4</v>
      </c>
      <c r="C14">
        <v>18.600000000000001</v>
      </c>
      <c r="D14">
        <v>19.2</v>
      </c>
      <c r="E14">
        <v>19.8</v>
      </c>
      <c r="F14">
        <v>20.9</v>
      </c>
      <c r="G14">
        <v>20.3</v>
      </c>
      <c r="H14">
        <v>18.600000000000001</v>
      </c>
      <c r="I14">
        <v>22.8</v>
      </c>
    </row>
    <row r="15" spans="1:9" x14ac:dyDescent="0.25">
      <c r="A15">
        <v>13</v>
      </c>
      <c r="B15">
        <v>21.4</v>
      </c>
      <c r="C15">
        <v>18.7</v>
      </c>
      <c r="D15">
        <v>19.2</v>
      </c>
      <c r="E15">
        <v>19.8</v>
      </c>
      <c r="F15">
        <v>20.6</v>
      </c>
      <c r="G15">
        <v>20</v>
      </c>
      <c r="H15">
        <v>18.3</v>
      </c>
      <c r="I15">
        <v>22.9</v>
      </c>
    </row>
    <row r="16" spans="1:9" x14ac:dyDescent="0.25">
      <c r="A16">
        <v>14</v>
      </c>
      <c r="B16">
        <v>21.4</v>
      </c>
      <c r="C16">
        <v>18.399999999999999</v>
      </c>
      <c r="D16">
        <v>18.899999999999999</v>
      </c>
      <c r="E16">
        <v>19.7</v>
      </c>
      <c r="F16">
        <v>20.5</v>
      </c>
      <c r="G16">
        <v>20.100000000000001</v>
      </c>
      <c r="H16">
        <v>18.399999999999999</v>
      </c>
      <c r="I16">
        <v>23.1</v>
      </c>
    </row>
    <row r="17" spans="1:9" x14ac:dyDescent="0.25">
      <c r="A17">
        <v>15</v>
      </c>
      <c r="B17">
        <v>21.5</v>
      </c>
      <c r="C17">
        <v>18.7</v>
      </c>
      <c r="D17">
        <v>18.899999999999999</v>
      </c>
      <c r="E17">
        <v>19.8</v>
      </c>
      <c r="F17">
        <v>20.9</v>
      </c>
      <c r="G17">
        <v>20.3</v>
      </c>
      <c r="H17">
        <v>18.7</v>
      </c>
      <c r="I17">
        <v>22.8</v>
      </c>
    </row>
    <row r="18" spans="1:9" x14ac:dyDescent="0.25">
      <c r="A18">
        <v>16</v>
      </c>
      <c r="B18">
        <v>21.1</v>
      </c>
      <c r="C18">
        <v>18.7</v>
      </c>
      <c r="D18">
        <v>19</v>
      </c>
      <c r="E18">
        <v>19.8</v>
      </c>
      <c r="F18">
        <v>20.9</v>
      </c>
      <c r="G18">
        <v>20.3</v>
      </c>
      <c r="H18">
        <v>18.3</v>
      </c>
      <c r="I18">
        <v>22.8</v>
      </c>
    </row>
    <row r="19" spans="1:9" x14ac:dyDescent="0.25">
      <c r="A19">
        <v>17</v>
      </c>
      <c r="B19">
        <v>21.2</v>
      </c>
      <c r="C19">
        <v>18.7</v>
      </c>
      <c r="D19">
        <v>18.899999999999999</v>
      </c>
      <c r="E19">
        <v>19.8</v>
      </c>
      <c r="F19">
        <v>21</v>
      </c>
      <c r="G19">
        <v>20</v>
      </c>
      <c r="H19">
        <v>18.399999999999999</v>
      </c>
      <c r="I19">
        <v>22.8</v>
      </c>
    </row>
    <row r="20" spans="1:9" x14ac:dyDescent="0.25">
      <c r="A20">
        <v>18</v>
      </c>
      <c r="B20">
        <v>21.4</v>
      </c>
      <c r="C20">
        <v>18.600000000000001</v>
      </c>
      <c r="D20">
        <v>19</v>
      </c>
      <c r="E20">
        <v>19.8</v>
      </c>
      <c r="F20">
        <v>20.8</v>
      </c>
      <c r="G20">
        <v>20.100000000000001</v>
      </c>
      <c r="H20">
        <v>18.399999999999999</v>
      </c>
      <c r="I20">
        <v>22.9</v>
      </c>
    </row>
    <row r="21" spans="1:9" x14ac:dyDescent="0.25">
      <c r="A21">
        <v>19</v>
      </c>
      <c r="B21">
        <v>21.6</v>
      </c>
      <c r="C21">
        <v>18.7</v>
      </c>
      <c r="D21">
        <v>18.600000000000001</v>
      </c>
      <c r="E21">
        <v>19.7</v>
      </c>
      <c r="F21">
        <v>20.9</v>
      </c>
      <c r="G21">
        <v>20.3</v>
      </c>
      <c r="H21">
        <v>18.399999999999999</v>
      </c>
      <c r="I21">
        <v>22.8</v>
      </c>
    </row>
    <row r="22" spans="1:9" x14ac:dyDescent="0.25">
      <c r="A22">
        <v>20</v>
      </c>
      <c r="B22">
        <v>21.5</v>
      </c>
      <c r="C22">
        <v>18.7</v>
      </c>
      <c r="D22">
        <v>19.2</v>
      </c>
      <c r="E22">
        <v>19.7</v>
      </c>
      <c r="F22">
        <v>21</v>
      </c>
      <c r="G22">
        <v>20.3</v>
      </c>
      <c r="H22">
        <v>18.399999999999999</v>
      </c>
      <c r="I22">
        <v>22.8</v>
      </c>
    </row>
    <row r="23" spans="1:9" x14ac:dyDescent="0.25">
      <c r="A23">
        <v>21</v>
      </c>
      <c r="B23">
        <v>21.1</v>
      </c>
      <c r="C23">
        <v>18.600000000000001</v>
      </c>
      <c r="D23">
        <v>19</v>
      </c>
      <c r="E23">
        <v>19.8</v>
      </c>
      <c r="F23">
        <v>21</v>
      </c>
      <c r="G23">
        <v>20.3</v>
      </c>
      <c r="H23">
        <v>18.399999999999999</v>
      </c>
      <c r="I23">
        <v>22.5</v>
      </c>
    </row>
    <row r="24" spans="1:9" x14ac:dyDescent="0.25">
      <c r="A24">
        <v>22</v>
      </c>
      <c r="B24">
        <v>21.2</v>
      </c>
      <c r="C24">
        <v>18.7</v>
      </c>
      <c r="D24">
        <v>18.899999999999999</v>
      </c>
      <c r="E24">
        <v>19.8</v>
      </c>
      <c r="F24">
        <v>21</v>
      </c>
      <c r="G24">
        <v>20.100000000000001</v>
      </c>
      <c r="H24">
        <v>18.2</v>
      </c>
      <c r="I24">
        <v>22.8</v>
      </c>
    </row>
    <row r="25" spans="1:9" x14ac:dyDescent="0.25">
      <c r="A25">
        <v>23</v>
      </c>
      <c r="B25">
        <v>21.2</v>
      </c>
      <c r="C25">
        <v>18.7</v>
      </c>
      <c r="D25">
        <v>19</v>
      </c>
      <c r="E25">
        <v>19.8</v>
      </c>
      <c r="F25">
        <v>20.9</v>
      </c>
      <c r="G25">
        <v>20.100000000000001</v>
      </c>
      <c r="H25">
        <v>18.399999999999999</v>
      </c>
      <c r="I25">
        <v>22.6</v>
      </c>
    </row>
    <row r="26" spans="1:9" x14ac:dyDescent="0.25">
      <c r="A26">
        <v>24</v>
      </c>
      <c r="B26">
        <v>21.4</v>
      </c>
      <c r="C26">
        <v>18.399999999999999</v>
      </c>
      <c r="D26">
        <v>18.8</v>
      </c>
      <c r="E26">
        <v>19.899999999999999</v>
      </c>
      <c r="F26">
        <v>21</v>
      </c>
      <c r="G26">
        <v>20.100000000000001</v>
      </c>
      <c r="H26">
        <v>18.600000000000001</v>
      </c>
      <c r="I26">
        <v>22.7</v>
      </c>
    </row>
    <row r="27" spans="1:9" x14ac:dyDescent="0.25">
      <c r="A27">
        <v>25</v>
      </c>
      <c r="B27">
        <v>21</v>
      </c>
      <c r="C27">
        <v>18.399999999999999</v>
      </c>
      <c r="D27">
        <v>19.3</v>
      </c>
      <c r="E27">
        <v>19.7</v>
      </c>
      <c r="F27">
        <v>20.8</v>
      </c>
      <c r="G27">
        <v>20</v>
      </c>
      <c r="H27">
        <v>18.2</v>
      </c>
      <c r="I27">
        <v>23.1</v>
      </c>
    </row>
    <row r="28" spans="1:9" x14ac:dyDescent="0.25">
      <c r="A28">
        <v>26</v>
      </c>
      <c r="B28">
        <v>21.2</v>
      </c>
      <c r="C28">
        <v>18.7</v>
      </c>
      <c r="D28">
        <v>19.399999999999999</v>
      </c>
      <c r="E28">
        <v>19.8</v>
      </c>
      <c r="F28">
        <v>20.6</v>
      </c>
      <c r="G28">
        <v>20</v>
      </c>
      <c r="H28">
        <v>18.399999999999999</v>
      </c>
      <c r="I28">
        <v>22.8</v>
      </c>
    </row>
    <row r="29" spans="1:9" x14ac:dyDescent="0.25">
      <c r="A29">
        <v>27</v>
      </c>
      <c r="B29">
        <v>21.4</v>
      </c>
      <c r="C29">
        <v>18.7</v>
      </c>
      <c r="D29">
        <v>18.899999999999999</v>
      </c>
      <c r="E29">
        <v>19.5</v>
      </c>
      <c r="F29">
        <v>21</v>
      </c>
      <c r="G29">
        <v>20.399999999999999</v>
      </c>
      <c r="H29">
        <v>18.600000000000001</v>
      </c>
      <c r="I29">
        <v>22.8</v>
      </c>
    </row>
    <row r="30" spans="1:9" x14ac:dyDescent="0.25">
      <c r="A30">
        <v>28</v>
      </c>
      <c r="B30">
        <v>21.2</v>
      </c>
      <c r="C30">
        <v>18.600000000000001</v>
      </c>
      <c r="D30">
        <v>19.2</v>
      </c>
      <c r="E30">
        <v>19.7</v>
      </c>
      <c r="F30">
        <v>20.6</v>
      </c>
      <c r="G30">
        <v>20.100000000000001</v>
      </c>
      <c r="H30">
        <v>18.399999999999999</v>
      </c>
      <c r="I30">
        <v>22.7</v>
      </c>
    </row>
    <row r="31" spans="1:9" x14ac:dyDescent="0.25">
      <c r="A31">
        <v>29</v>
      </c>
      <c r="B31">
        <v>21.4</v>
      </c>
      <c r="C31">
        <v>18.7</v>
      </c>
      <c r="D31">
        <v>19.3</v>
      </c>
      <c r="E31">
        <v>19.8</v>
      </c>
      <c r="F31">
        <v>20.6</v>
      </c>
      <c r="G31">
        <v>20</v>
      </c>
      <c r="H31">
        <v>18.600000000000001</v>
      </c>
      <c r="I31">
        <v>22.9</v>
      </c>
    </row>
    <row r="32" spans="1:9" x14ac:dyDescent="0.25">
      <c r="A32">
        <v>30</v>
      </c>
      <c r="B32">
        <v>21.2</v>
      </c>
      <c r="C32">
        <v>18.3</v>
      </c>
      <c r="D32">
        <v>18.8</v>
      </c>
      <c r="E32">
        <v>19.899999999999999</v>
      </c>
      <c r="F32">
        <v>20.9</v>
      </c>
      <c r="G32">
        <v>20.3</v>
      </c>
      <c r="H32">
        <v>18.3</v>
      </c>
      <c r="I32">
        <v>22.9</v>
      </c>
    </row>
    <row r="33" spans="1:9" x14ac:dyDescent="0.25">
      <c r="A33">
        <v>31</v>
      </c>
      <c r="B33">
        <v>21.4</v>
      </c>
      <c r="C33">
        <v>18.7</v>
      </c>
      <c r="D33">
        <v>19.2</v>
      </c>
      <c r="E33">
        <v>19.8</v>
      </c>
      <c r="F33">
        <v>20.6</v>
      </c>
      <c r="G33">
        <v>20.100000000000001</v>
      </c>
      <c r="H33">
        <v>18.399999999999999</v>
      </c>
      <c r="I33">
        <v>22.9</v>
      </c>
    </row>
    <row r="34" spans="1:9" x14ac:dyDescent="0.25">
      <c r="A34">
        <v>32</v>
      </c>
      <c r="B34">
        <v>21.4</v>
      </c>
      <c r="C34">
        <v>18.8</v>
      </c>
      <c r="D34">
        <v>18.899999999999999</v>
      </c>
      <c r="E34">
        <v>19.7</v>
      </c>
      <c r="F34">
        <v>20.6</v>
      </c>
      <c r="G34">
        <v>20.100000000000001</v>
      </c>
      <c r="H34">
        <v>18.399999999999999</v>
      </c>
      <c r="I34">
        <v>23.1</v>
      </c>
    </row>
    <row r="35" spans="1:9" x14ac:dyDescent="0.25">
      <c r="A35">
        <v>33</v>
      </c>
      <c r="B35">
        <v>21.6</v>
      </c>
      <c r="C35">
        <v>18.8</v>
      </c>
      <c r="D35">
        <v>19</v>
      </c>
      <c r="E35">
        <v>19.8</v>
      </c>
      <c r="F35">
        <v>20.8</v>
      </c>
      <c r="G35">
        <v>20.3</v>
      </c>
      <c r="H35">
        <v>18.7</v>
      </c>
      <c r="I35">
        <v>22.8</v>
      </c>
    </row>
    <row r="36" spans="1:9" x14ac:dyDescent="0.25">
      <c r="A36">
        <v>34</v>
      </c>
      <c r="B36">
        <v>21.5</v>
      </c>
      <c r="C36">
        <v>18.7</v>
      </c>
      <c r="D36">
        <v>19</v>
      </c>
      <c r="E36">
        <v>19.8</v>
      </c>
      <c r="F36">
        <v>20.6</v>
      </c>
      <c r="G36">
        <v>20.100000000000001</v>
      </c>
      <c r="H36">
        <v>18.600000000000001</v>
      </c>
      <c r="I36">
        <v>22.8</v>
      </c>
    </row>
    <row r="37" spans="1:9" x14ac:dyDescent="0.25">
      <c r="A37">
        <v>35</v>
      </c>
      <c r="B37">
        <v>21.5</v>
      </c>
      <c r="C37">
        <v>18.600000000000001</v>
      </c>
      <c r="D37">
        <v>18.8</v>
      </c>
      <c r="E37">
        <v>19.7</v>
      </c>
      <c r="F37">
        <v>20.8</v>
      </c>
      <c r="G37">
        <v>20.3</v>
      </c>
      <c r="H37">
        <v>18.600000000000001</v>
      </c>
      <c r="I37">
        <v>22.8</v>
      </c>
    </row>
    <row r="38" spans="1:9" x14ac:dyDescent="0.25">
      <c r="A38">
        <v>36</v>
      </c>
      <c r="B38">
        <v>21.4</v>
      </c>
      <c r="C38">
        <v>18.8</v>
      </c>
      <c r="D38">
        <v>18.7</v>
      </c>
      <c r="E38">
        <v>19.7</v>
      </c>
      <c r="F38">
        <v>20.9</v>
      </c>
      <c r="G38">
        <v>20.3</v>
      </c>
      <c r="H38">
        <v>18.399999999999999</v>
      </c>
      <c r="I38">
        <v>22.9</v>
      </c>
    </row>
    <row r="39" spans="1:9" x14ac:dyDescent="0.25">
      <c r="A39">
        <v>37</v>
      </c>
      <c r="B39">
        <v>21.6</v>
      </c>
      <c r="C39">
        <v>18.399999999999999</v>
      </c>
      <c r="D39">
        <v>18.899999999999999</v>
      </c>
      <c r="E39">
        <v>19.899999999999999</v>
      </c>
      <c r="F39">
        <v>20.8</v>
      </c>
      <c r="G39">
        <v>20.3</v>
      </c>
      <c r="H39">
        <v>18.600000000000001</v>
      </c>
      <c r="I39">
        <v>22.6</v>
      </c>
    </row>
    <row r="40" spans="1:9" x14ac:dyDescent="0.25">
      <c r="A40">
        <v>38</v>
      </c>
      <c r="B40">
        <v>21.2</v>
      </c>
      <c r="C40">
        <v>18.600000000000001</v>
      </c>
      <c r="D40">
        <v>18.899999999999999</v>
      </c>
      <c r="E40">
        <v>19.899999999999999</v>
      </c>
      <c r="F40">
        <v>21</v>
      </c>
      <c r="G40">
        <v>20.100000000000001</v>
      </c>
      <c r="H40">
        <v>18.399999999999999</v>
      </c>
      <c r="I40">
        <v>22.8</v>
      </c>
    </row>
    <row r="41" spans="1:9" x14ac:dyDescent="0.25">
      <c r="A41">
        <v>39</v>
      </c>
      <c r="B41">
        <v>21.6</v>
      </c>
      <c r="C41">
        <v>18.600000000000001</v>
      </c>
      <c r="D41">
        <v>18.8</v>
      </c>
      <c r="E41">
        <v>19.8</v>
      </c>
      <c r="F41">
        <v>20.8</v>
      </c>
      <c r="G41">
        <v>20.3</v>
      </c>
      <c r="H41">
        <v>18.399999999999999</v>
      </c>
      <c r="I41">
        <v>23.1</v>
      </c>
    </row>
    <row r="42" spans="1:9" x14ac:dyDescent="0.25">
      <c r="A42">
        <v>40</v>
      </c>
      <c r="B42">
        <v>21.4</v>
      </c>
      <c r="C42">
        <v>18.7</v>
      </c>
      <c r="D42">
        <v>18.899999999999999</v>
      </c>
      <c r="E42">
        <v>19.8</v>
      </c>
      <c r="F42">
        <v>20.9</v>
      </c>
      <c r="G42">
        <v>20.100000000000001</v>
      </c>
      <c r="H42">
        <v>18.600000000000001</v>
      </c>
      <c r="I42">
        <v>22.9</v>
      </c>
    </row>
    <row r="43" spans="1:9" x14ac:dyDescent="0.25">
      <c r="A43">
        <v>41</v>
      </c>
      <c r="B43">
        <v>21.5</v>
      </c>
      <c r="C43">
        <v>18.600000000000001</v>
      </c>
      <c r="D43">
        <v>19.3</v>
      </c>
      <c r="E43">
        <v>19.7</v>
      </c>
      <c r="F43">
        <v>20.5</v>
      </c>
      <c r="G43">
        <v>20.100000000000001</v>
      </c>
      <c r="H43">
        <v>18.600000000000001</v>
      </c>
      <c r="I43">
        <v>22.8</v>
      </c>
    </row>
    <row r="44" spans="1:9" x14ac:dyDescent="0.25">
      <c r="A44">
        <v>42</v>
      </c>
      <c r="B44">
        <v>21.4</v>
      </c>
      <c r="C44">
        <v>18.3</v>
      </c>
      <c r="D44">
        <v>19</v>
      </c>
      <c r="E44">
        <v>19.899999999999999</v>
      </c>
      <c r="F44">
        <v>20.9</v>
      </c>
      <c r="G44">
        <v>20.100000000000001</v>
      </c>
      <c r="H44">
        <v>18.3</v>
      </c>
      <c r="I44">
        <v>22.6</v>
      </c>
    </row>
    <row r="45" spans="1:9" x14ac:dyDescent="0.25">
      <c r="A45">
        <v>43</v>
      </c>
      <c r="B45">
        <v>21.4</v>
      </c>
      <c r="C45">
        <v>18.7</v>
      </c>
      <c r="D45">
        <v>19</v>
      </c>
      <c r="E45">
        <v>19.8</v>
      </c>
      <c r="F45">
        <v>20.6</v>
      </c>
      <c r="G45">
        <v>20</v>
      </c>
      <c r="H45">
        <v>18.399999999999999</v>
      </c>
      <c r="I45">
        <v>22.9</v>
      </c>
    </row>
    <row r="46" spans="1:9" x14ac:dyDescent="0.25">
      <c r="A46">
        <v>44</v>
      </c>
      <c r="B46">
        <v>21.2</v>
      </c>
      <c r="C46">
        <v>18.600000000000001</v>
      </c>
      <c r="D46">
        <v>18.8</v>
      </c>
      <c r="E46">
        <v>19.7</v>
      </c>
      <c r="F46">
        <v>20.8</v>
      </c>
      <c r="G46">
        <v>20.3</v>
      </c>
      <c r="H46">
        <v>18.3</v>
      </c>
      <c r="I46">
        <v>23.1</v>
      </c>
    </row>
    <row r="47" spans="1:9" x14ac:dyDescent="0.25">
      <c r="A47">
        <v>45</v>
      </c>
      <c r="B47">
        <v>21.5</v>
      </c>
      <c r="C47">
        <v>18.600000000000001</v>
      </c>
      <c r="D47">
        <v>18.7</v>
      </c>
      <c r="E47">
        <v>19.7</v>
      </c>
      <c r="F47">
        <v>20.8</v>
      </c>
      <c r="G47">
        <v>20.3</v>
      </c>
      <c r="H47">
        <v>18.399999999999999</v>
      </c>
      <c r="I47">
        <v>22.6</v>
      </c>
    </row>
    <row r="48" spans="1:9" x14ac:dyDescent="0.25">
      <c r="A48">
        <v>46</v>
      </c>
      <c r="B48">
        <v>21.4</v>
      </c>
      <c r="C48">
        <v>18.7</v>
      </c>
      <c r="D48">
        <v>18.899999999999999</v>
      </c>
      <c r="E48">
        <v>20</v>
      </c>
      <c r="F48">
        <v>20.9</v>
      </c>
      <c r="G48">
        <v>20.100000000000001</v>
      </c>
      <c r="H48">
        <v>18.2</v>
      </c>
      <c r="I48">
        <v>22.7</v>
      </c>
    </row>
    <row r="49" spans="1:10" x14ac:dyDescent="0.25">
      <c r="A49">
        <v>47</v>
      </c>
      <c r="B49">
        <v>21.4</v>
      </c>
      <c r="C49">
        <v>18.7</v>
      </c>
      <c r="D49">
        <v>19</v>
      </c>
      <c r="E49">
        <v>19.8</v>
      </c>
      <c r="F49">
        <v>20.6</v>
      </c>
      <c r="G49">
        <v>20.100000000000001</v>
      </c>
      <c r="H49">
        <v>18.399999999999999</v>
      </c>
      <c r="I49">
        <v>22.7</v>
      </c>
    </row>
    <row r="50" spans="1:10" x14ac:dyDescent="0.25">
      <c r="A50">
        <v>48</v>
      </c>
      <c r="B50">
        <v>21.5</v>
      </c>
      <c r="C50">
        <v>18.7</v>
      </c>
      <c r="D50">
        <v>19.2</v>
      </c>
      <c r="E50">
        <v>19.7</v>
      </c>
      <c r="F50">
        <v>20.6</v>
      </c>
      <c r="G50">
        <v>20.3</v>
      </c>
      <c r="H50">
        <v>18.399999999999999</v>
      </c>
      <c r="I50">
        <v>22.7</v>
      </c>
    </row>
    <row r="51" spans="1:10" x14ac:dyDescent="0.25">
      <c r="A51">
        <v>49</v>
      </c>
      <c r="B51">
        <v>21.2</v>
      </c>
      <c r="C51">
        <v>18.8</v>
      </c>
      <c r="D51">
        <v>18.899999999999999</v>
      </c>
      <c r="E51">
        <v>19.899999999999999</v>
      </c>
      <c r="F51">
        <v>21</v>
      </c>
      <c r="G51">
        <v>20.100000000000001</v>
      </c>
      <c r="H51">
        <v>18.3</v>
      </c>
      <c r="I51">
        <v>22.7</v>
      </c>
    </row>
    <row r="52" spans="1:10" x14ac:dyDescent="0.25">
      <c r="A52">
        <v>50</v>
      </c>
      <c r="B52">
        <v>21.6</v>
      </c>
      <c r="C52">
        <v>19</v>
      </c>
      <c r="D52">
        <v>19.5</v>
      </c>
      <c r="E52">
        <v>20.3</v>
      </c>
      <c r="F52">
        <v>21.1</v>
      </c>
      <c r="G52">
        <v>20.5</v>
      </c>
      <c r="H52">
        <v>18.7</v>
      </c>
      <c r="I52">
        <v>22.9</v>
      </c>
    </row>
    <row r="53" spans="1:10" x14ac:dyDescent="0.25">
      <c r="A53" t="s">
        <v>19</v>
      </c>
      <c r="B53">
        <f>AVERAGE(B3:B52)</f>
        <v>21.392000000000003</v>
      </c>
      <c r="C53">
        <f t="shared" ref="C53:I53" si="0">AVERAGE(C3:C52)</f>
        <v>18.616</v>
      </c>
      <c r="D53">
        <f t="shared" si="0"/>
        <v>18.979999999999997</v>
      </c>
      <c r="E53">
        <f t="shared" si="0"/>
        <v>19.779999999999998</v>
      </c>
      <c r="F53">
        <f t="shared" si="0"/>
        <v>20.803999999999991</v>
      </c>
      <c r="G53">
        <f t="shared" si="0"/>
        <v>20.190000000000001</v>
      </c>
      <c r="H53">
        <f t="shared" si="0"/>
        <v>18.447999999999993</v>
      </c>
      <c r="I53">
        <f t="shared" si="0"/>
        <v>22.846</v>
      </c>
      <c r="J53">
        <f>AVERAGE(B53:I53)</f>
        <v>20.131999999999998</v>
      </c>
    </row>
    <row r="54" spans="1:10" x14ac:dyDescent="0.25">
      <c r="A54" t="s">
        <v>20</v>
      </c>
      <c r="B54">
        <f>MEDIAN(B3:B52)</f>
        <v>21.4</v>
      </c>
      <c r="C54">
        <f t="shared" ref="C54:I54" si="1">MEDIAN(C3:C52)</f>
        <v>18.649999999999999</v>
      </c>
      <c r="D54">
        <f t="shared" si="1"/>
        <v>18.899999999999999</v>
      </c>
      <c r="E54">
        <f t="shared" si="1"/>
        <v>19.8</v>
      </c>
      <c r="F54">
        <f t="shared" si="1"/>
        <v>20.85</v>
      </c>
      <c r="G54">
        <f t="shared" si="1"/>
        <v>20.100000000000001</v>
      </c>
      <c r="H54">
        <f t="shared" si="1"/>
        <v>18.399999999999999</v>
      </c>
      <c r="I54">
        <f t="shared" si="1"/>
        <v>22.8</v>
      </c>
      <c r="J54">
        <f>MEDIAN(B54:I54)</f>
        <v>19.950000000000003</v>
      </c>
    </row>
    <row r="55" spans="1:10" x14ac:dyDescent="0.25">
      <c r="A55" t="s">
        <v>21</v>
      </c>
      <c r="B55">
        <f>_xlfn.VAR.P(B3:B52)</f>
        <v>2.3536000000000071E-2</v>
      </c>
      <c r="C55">
        <f t="shared" ref="C55:I55" si="2">_xlfn.VAR.P(C3:C52)</f>
        <v>2.0944000000000056E-2</v>
      </c>
      <c r="D55">
        <f t="shared" si="2"/>
        <v>3.5599999999999993E-2</v>
      </c>
      <c r="E55">
        <f t="shared" si="2"/>
        <v>1.5200000000000017E-2</v>
      </c>
      <c r="F55">
        <f t="shared" si="2"/>
        <v>2.6783999999999763E-2</v>
      </c>
      <c r="G55">
        <f t="shared" si="2"/>
        <v>1.8099999999999946E-2</v>
      </c>
      <c r="H55">
        <f t="shared" si="2"/>
        <v>1.8096000000000154E-2</v>
      </c>
      <c r="I55">
        <f t="shared" si="2"/>
        <v>2.4884000000000028E-2</v>
      </c>
      <c r="J55">
        <f>_xlfn.VAR.P(B55:I55)</f>
        <v>3.624377099999956E-5</v>
      </c>
    </row>
    <row r="56" spans="1:10" x14ac:dyDescent="0.25">
      <c r="A56" t="s">
        <v>22</v>
      </c>
      <c r="B56">
        <f>MIN(B3:B52)</f>
        <v>21</v>
      </c>
      <c r="C56">
        <f t="shared" ref="C56:I56" si="3">MIN(C3:C52)</f>
        <v>18.3</v>
      </c>
      <c r="D56">
        <f t="shared" si="3"/>
        <v>18.600000000000001</v>
      </c>
      <c r="E56">
        <f t="shared" si="3"/>
        <v>19.5</v>
      </c>
      <c r="F56">
        <f t="shared" si="3"/>
        <v>20.5</v>
      </c>
      <c r="G56">
        <f t="shared" si="3"/>
        <v>20</v>
      </c>
      <c r="H56">
        <f t="shared" si="3"/>
        <v>18.2</v>
      </c>
      <c r="I56">
        <f t="shared" si="3"/>
        <v>22.5</v>
      </c>
      <c r="J56">
        <f>MIN(B56:I56)</f>
        <v>18.2</v>
      </c>
    </row>
    <row r="57" spans="1:10" x14ac:dyDescent="0.25">
      <c r="A57" t="s">
        <v>23</v>
      </c>
      <c r="B57">
        <f>MAX(B3:B52)</f>
        <v>21.7</v>
      </c>
      <c r="C57">
        <f t="shared" ref="C57:I57" si="4">MAX(C3:C52)</f>
        <v>19</v>
      </c>
      <c r="D57">
        <f t="shared" si="4"/>
        <v>19.5</v>
      </c>
      <c r="E57">
        <f t="shared" si="4"/>
        <v>20.3</v>
      </c>
      <c r="F57">
        <f t="shared" si="4"/>
        <v>21.1</v>
      </c>
      <c r="G57">
        <f t="shared" si="4"/>
        <v>20.5</v>
      </c>
      <c r="H57">
        <f t="shared" si="4"/>
        <v>18.7</v>
      </c>
      <c r="I57">
        <f t="shared" si="4"/>
        <v>23.3</v>
      </c>
      <c r="J57">
        <f>MAX(B57:I57)</f>
        <v>23.3</v>
      </c>
    </row>
    <row r="58" spans="1:10" x14ac:dyDescent="0.25">
      <c r="A58" t="s">
        <v>4</v>
      </c>
      <c r="B58">
        <f>_xlfn.STDEV.P(B3:B52)</f>
        <v>0.1534144712861211</v>
      </c>
      <c r="C58">
        <f t="shared" ref="C58:I58" si="5">_xlfn.STDEV.P(C3:C52)</f>
        <v>0.14472042012100453</v>
      </c>
      <c r="D58">
        <f t="shared" si="5"/>
        <v>0.18867962264113206</v>
      </c>
      <c r="E58">
        <f t="shared" si="5"/>
        <v>0.1232882800593796</v>
      </c>
      <c r="F58">
        <f t="shared" si="5"/>
        <v>0.16365818036382954</v>
      </c>
      <c r="G58">
        <f t="shared" si="5"/>
        <v>0.1345362404707369</v>
      </c>
      <c r="H58">
        <f t="shared" si="5"/>
        <v>0.13452137376640247</v>
      </c>
      <c r="I58">
        <f t="shared" si="5"/>
        <v>0.15774663229368804</v>
      </c>
      <c r="J58">
        <f>_xlfn.STDEV.P(B58:I58)</f>
        <v>1.928209585653266E-2</v>
      </c>
    </row>
  </sheetData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4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157</v>
      </c>
      <c r="D2">
        <v>147</v>
      </c>
      <c r="E2">
        <v>165</v>
      </c>
      <c r="F2">
        <v>159</v>
      </c>
      <c r="G2">
        <v>152</v>
      </c>
      <c r="H2">
        <v>142</v>
      </c>
      <c r="I2">
        <v>130</v>
      </c>
    </row>
    <row r="3" spans="1:9" x14ac:dyDescent="0.25">
      <c r="A3">
        <v>1</v>
      </c>
      <c r="B3">
        <v>0.2</v>
      </c>
      <c r="C3">
        <v>0.2</v>
      </c>
      <c r="D3">
        <v>0.4</v>
      </c>
      <c r="E3">
        <v>0.5</v>
      </c>
      <c r="F3">
        <v>0.9</v>
      </c>
      <c r="G3">
        <v>0.4</v>
      </c>
      <c r="H3">
        <v>0.4</v>
      </c>
      <c r="I3">
        <v>0.6</v>
      </c>
    </row>
    <row r="4" spans="1:9" x14ac:dyDescent="0.25">
      <c r="A4">
        <v>2</v>
      </c>
      <c r="B4">
        <v>0.5</v>
      </c>
      <c r="C4">
        <v>0.4</v>
      </c>
      <c r="D4">
        <v>0.4</v>
      </c>
      <c r="E4">
        <v>0.2</v>
      </c>
      <c r="F4">
        <v>0.5</v>
      </c>
      <c r="G4">
        <v>0.6</v>
      </c>
      <c r="H4">
        <v>0.5</v>
      </c>
      <c r="I4">
        <v>0.6</v>
      </c>
    </row>
    <row r="5" spans="1:9" x14ac:dyDescent="0.25">
      <c r="A5">
        <v>3</v>
      </c>
      <c r="B5">
        <v>0.4</v>
      </c>
      <c r="C5">
        <v>0.2</v>
      </c>
      <c r="D5">
        <v>0.1</v>
      </c>
      <c r="E5">
        <v>0.2</v>
      </c>
      <c r="F5">
        <v>0.7</v>
      </c>
      <c r="G5">
        <v>0.6</v>
      </c>
      <c r="H5">
        <v>0.4</v>
      </c>
      <c r="I5">
        <v>0.7</v>
      </c>
    </row>
    <row r="6" spans="1:9" x14ac:dyDescent="0.25">
      <c r="A6">
        <v>4</v>
      </c>
      <c r="B6">
        <v>0.1</v>
      </c>
      <c r="C6">
        <v>0.1</v>
      </c>
      <c r="D6">
        <v>0.2</v>
      </c>
      <c r="E6">
        <v>0.5</v>
      </c>
      <c r="F6">
        <v>0.7</v>
      </c>
      <c r="G6">
        <v>0.6</v>
      </c>
      <c r="H6">
        <v>0.2</v>
      </c>
      <c r="I6">
        <v>0.5</v>
      </c>
    </row>
    <row r="7" spans="1:9" x14ac:dyDescent="0.25">
      <c r="A7">
        <v>5</v>
      </c>
      <c r="B7">
        <v>0.4</v>
      </c>
      <c r="C7">
        <v>0.4</v>
      </c>
      <c r="D7">
        <v>0.1</v>
      </c>
      <c r="E7">
        <v>0.2</v>
      </c>
      <c r="F7">
        <v>0.6</v>
      </c>
      <c r="G7">
        <v>0.5</v>
      </c>
      <c r="H7">
        <v>0.5</v>
      </c>
      <c r="I7">
        <v>0.9</v>
      </c>
    </row>
    <row r="8" spans="1:9" x14ac:dyDescent="0.25">
      <c r="A8">
        <v>6</v>
      </c>
      <c r="B8">
        <v>0.2</v>
      </c>
      <c r="C8">
        <v>0</v>
      </c>
      <c r="D8">
        <v>0.2</v>
      </c>
      <c r="E8">
        <v>0.4</v>
      </c>
      <c r="F8">
        <v>0.7</v>
      </c>
      <c r="G8">
        <v>0.5</v>
      </c>
      <c r="H8">
        <v>0.2</v>
      </c>
      <c r="I8">
        <v>0.5</v>
      </c>
    </row>
    <row r="9" spans="1:9" x14ac:dyDescent="0.25">
      <c r="A9">
        <v>7</v>
      </c>
      <c r="B9">
        <v>0.2</v>
      </c>
      <c r="C9">
        <v>0</v>
      </c>
      <c r="D9">
        <v>0.2</v>
      </c>
      <c r="E9">
        <v>0.5</v>
      </c>
      <c r="F9">
        <v>0.7</v>
      </c>
      <c r="G9">
        <v>0.6</v>
      </c>
      <c r="H9">
        <v>0.4</v>
      </c>
      <c r="I9">
        <v>0.5</v>
      </c>
    </row>
    <row r="10" spans="1:9" x14ac:dyDescent="0.25">
      <c r="A10">
        <v>8</v>
      </c>
      <c r="B10">
        <v>0.5</v>
      </c>
      <c r="C10">
        <v>0.4</v>
      </c>
      <c r="D10">
        <v>0.2</v>
      </c>
      <c r="E10">
        <v>0.4</v>
      </c>
      <c r="F10">
        <v>0.4</v>
      </c>
      <c r="G10">
        <v>0.4</v>
      </c>
      <c r="H10">
        <v>0.6</v>
      </c>
      <c r="I10">
        <v>0.7</v>
      </c>
    </row>
    <row r="11" spans="1:9" x14ac:dyDescent="0.25">
      <c r="A11">
        <v>9</v>
      </c>
      <c r="B11">
        <v>0.5</v>
      </c>
      <c r="C11">
        <v>0</v>
      </c>
      <c r="D11">
        <v>0</v>
      </c>
      <c r="E11">
        <v>0.4</v>
      </c>
      <c r="F11">
        <v>0.7</v>
      </c>
      <c r="G11">
        <v>0.6</v>
      </c>
      <c r="H11">
        <v>0.5</v>
      </c>
      <c r="I11">
        <v>0.5</v>
      </c>
    </row>
    <row r="12" spans="1:9" x14ac:dyDescent="0.25">
      <c r="A12">
        <v>10</v>
      </c>
      <c r="B12">
        <v>0.4</v>
      </c>
      <c r="C12">
        <v>0.1</v>
      </c>
      <c r="D12">
        <v>0.4</v>
      </c>
      <c r="E12">
        <v>0.4</v>
      </c>
      <c r="F12">
        <v>0.4</v>
      </c>
      <c r="G12">
        <v>0.4</v>
      </c>
      <c r="H12">
        <v>0.4</v>
      </c>
      <c r="I12">
        <v>1</v>
      </c>
    </row>
    <row r="13" spans="1:9" x14ac:dyDescent="0.25">
      <c r="A13">
        <v>11</v>
      </c>
      <c r="B13">
        <v>0.1</v>
      </c>
      <c r="C13">
        <v>0.1</v>
      </c>
      <c r="D13">
        <v>0.2</v>
      </c>
      <c r="E13">
        <v>0.5</v>
      </c>
      <c r="F13">
        <v>0.7</v>
      </c>
      <c r="G13">
        <v>0.6</v>
      </c>
      <c r="H13">
        <v>0.2</v>
      </c>
      <c r="I13">
        <v>0.6</v>
      </c>
    </row>
    <row r="14" spans="1:9" x14ac:dyDescent="0.25">
      <c r="A14">
        <v>12</v>
      </c>
      <c r="B14">
        <v>0.4</v>
      </c>
      <c r="C14">
        <v>0.4</v>
      </c>
      <c r="D14">
        <v>0.4</v>
      </c>
      <c r="E14">
        <v>0.4</v>
      </c>
      <c r="F14">
        <v>0.9</v>
      </c>
      <c r="G14">
        <v>0.4</v>
      </c>
      <c r="H14">
        <v>0.5</v>
      </c>
      <c r="I14">
        <v>0.6</v>
      </c>
    </row>
    <row r="15" spans="1:9" x14ac:dyDescent="0.25">
      <c r="A15">
        <v>13</v>
      </c>
      <c r="B15">
        <v>0.4</v>
      </c>
      <c r="C15">
        <v>0.1</v>
      </c>
      <c r="D15">
        <v>0.1</v>
      </c>
      <c r="E15">
        <v>0.4</v>
      </c>
      <c r="F15">
        <v>0.7</v>
      </c>
      <c r="G15">
        <v>0.6</v>
      </c>
      <c r="H15">
        <v>0.5</v>
      </c>
      <c r="I15">
        <v>0.9</v>
      </c>
    </row>
    <row r="16" spans="1:9" x14ac:dyDescent="0.25">
      <c r="A16">
        <v>14</v>
      </c>
      <c r="B16">
        <v>0.4</v>
      </c>
      <c r="C16">
        <v>0.2</v>
      </c>
      <c r="D16">
        <v>0.5</v>
      </c>
      <c r="E16">
        <v>0.2</v>
      </c>
      <c r="F16">
        <v>0.4</v>
      </c>
      <c r="G16">
        <v>0.4</v>
      </c>
      <c r="H16">
        <v>0.5</v>
      </c>
      <c r="I16">
        <v>0.7</v>
      </c>
    </row>
    <row r="17" spans="1:9" x14ac:dyDescent="0.25">
      <c r="A17">
        <v>15</v>
      </c>
      <c r="B17">
        <v>0.2</v>
      </c>
      <c r="C17">
        <v>0.1</v>
      </c>
      <c r="D17">
        <v>0.2</v>
      </c>
      <c r="E17">
        <v>0.4</v>
      </c>
      <c r="F17">
        <v>0.7</v>
      </c>
      <c r="G17">
        <v>0.5</v>
      </c>
      <c r="H17">
        <v>0.4</v>
      </c>
      <c r="I17">
        <v>0.6</v>
      </c>
    </row>
    <row r="18" spans="1:9" x14ac:dyDescent="0.25">
      <c r="A18">
        <v>16</v>
      </c>
      <c r="B18">
        <v>0.5</v>
      </c>
      <c r="C18">
        <v>0.1</v>
      </c>
      <c r="D18">
        <v>0.4</v>
      </c>
      <c r="E18">
        <v>0.4</v>
      </c>
      <c r="F18">
        <v>0.6</v>
      </c>
      <c r="G18">
        <v>0.5</v>
      </c>
      <c r="H18">
        <v>0.5</v>
      </c>
      <c r="I18">
        <v>0.5</v>
      </c>
    </row>
    <row r="19" spans="1:9" x14ac:dyDescent="0.25">
      <c r="A19">
        <v>17</v>
      </c>
      <c r="B19">
        <v>0.4</v>
      </c>
      <c r="C19">
        <v>0.2</v>
      </c>
      <c r="D19">
        <v>0.2</v>
      </c>
      <c r="E19">
        <v>0.4</v>
      </c>
      <c r="F19">
        <v>0.6</v>
      </c>
      <c r="G19">
        <v>0.4</v>
      </c>
      <c r="H19">
        <v>0.4</v>
      </c>
      <c r="I19">
        <v>0.9</v>
      </c>
    </row>
    <row r="20" spans="1:9" x14ac:dyDescent="0.25">
      <c r="A20">
        <v>18</v>
      </c>
      <c r="B20">
        <v>0.4</v>
      </c>
      <c r="C20">
        <v>0.1</v>
      </c>
      <c r="D20">
        <v>0.5</v>
      </c>
      <c r="E20">
        <v>0.4</v>
      </c>
      <c r="F20">
        <v>0.7</v>
      </c>
      <c r="G20">
        <v>0.6</v>
      </c>
      <c r="H20">
        <v>0.5</v>
      </c>
      <c r="I20">
        <v>0.5</v>
      </c>
    </row>
    <row r="21" spans="1:9" x14ac:dyDescent="0.25">
      <c r="A21">
        <v>19</v>
      </c>
      <c r="B21">
        <v>0.2</v>
      </c>
      <c r="C21">
        <v>0.4</v>
      </c>
      <c r="D21">
        <v>0.2</v>
      </c>
      <c r="E21">
        <v>0.1</v>
      </c>
      <c r="F21">
        <v>0.5</v>
      </c>
      <c r="G21">
        <v>0.6</v>
      </c>
      <c r="H21">
        <v>0.5</v>
      </c>
      <c r="I21">
        <v>1.1000000000000001</v>
      </c>
    </row>
    <row r="22" spans="1:9" x14ac:dyDescent="0.25">
      <c r="A22">
        <v>20</v>
      </c>
      <c r="B22">
        <v>0.2</v>
      </c>
      <c r="C22">
        <v>0.4</v>
      </c>
      <c r="D22">
        <v>0.4</v>
      </c>
      <c r="E22">
        <v>0.1</v>
      </c>
      <c r="F22">
        <v>0.6</v>
      </c>
      <c r="G22">
        <v>0.5</v>
      </c>
      <c r="H22">
        <v>0.6</v>
      </c>
      <c r="I22">
        <v>0.7</v>
      </c>
    </row>
    <row r="23" spans="1:9" x14ac:dyDescent="0.25">
      <c r="A23">
        <v>21</v>
      </c>
      <c r="B23">
        <v>0.2</v>
      </c>
      <c r="C23">
        <v>0.2</v>
      </c>
      <c r="D23">
        <v>0.2</v>
      </c>
      <c r="E23">
        <v>0.4</v>
      </c>
      <c r="F23">
        <v>0.7</v>
      </c>
      <c r="G23">
        <v>0.4</v>
      </c>
      <c r="H23">
        <v>0.2</v>
      </c>
      <c r="I23">
        <v>0.9</v>
      </c>
    </row>
    <row r="24" spans="1:9" x14ac:dyDescent="0.25">
      <c r="A24">
        <v>22</v>
      </c>
      <c r="B24">
        <v>0.4</v>
      </c>
      <c r="C24">
        <v>0.4</v>
      </c>
      <c r="D24">
        <v>0.4</v>
      </c>
      <c r="E24">
        <v>0.2</v>
      </c>
      <c r="F24">
        <v>0.5</v>
      </c>
      <c r="G24">
        <v>0.4</v>
      </c>
      <c r="H24">
        <v>0.5</v>
      </c>
      <c r="I24">
        <v>1</v>
      </c>
    </row>
    <row r="25" spans="1:9" x14ac:dyDescent="0.25">
      <c r="A25">
        <v>23</v>
      </c>
      <c r="B25">
        <v>0.5</v>
      </c>
      <c r="C25">
        <v>0.2</v>
      </c>
      <c r="D25">
        <v>0.2</v>
      </c>
      <c r="E25">
        <v>0.4</v>
      </c>
      <c r="F25">
        <v>0.7</v>
      </c>
      <c r="G25">
        <v>0.4</v>
      </c>
      <c r="H25">
        <v>0.4</v>
      </c>
      <c r="I25">
        <v>0.9</v>
      </c>
    </row>
    <row r="26" spans="1:9" x14ac:dyDescent="0.25">
      <c r="A26">
        <v>24</v>
      </c>
      <c r="B26">
        <v>0.5</v>
      </c>
      <c r="C26">
        <v>0.5</v>
      </c>
      <c r="D26">
        <v>0.1</v>
      </c>
      <c r="E26">
        <v>0.1</v>
      </c>
      <c r="F26">
        <v>0.6</v>
      </c>
      <c r="G26">
        <v>0.5</v>
      </c>
      <c r="H26">
        <v>0.5</v>
      </c>
      <c r="I26">
        <v>0.7</v>
      </c>
    </row>
    <row r="27" spans="1:9" x14ac:dyDescent="0.25">
      <c r="A27">
        <v>25</v>
      </c>
      <c r="B27">
        <v>0.2</v>
      </c>
      <c r="C27">
        <v>0</v>
      </c>
      <c r="D27">
        <v>0.2</v>
      </c>
      <c r="E27">
        <v>0.4</v>
      </c>
      <c r="F27">
        <v>0.7</v>
      </c>
      <c r="G27">
        <v>0.6</v>
      </c>
      <c r="H27">
        <v>0.5</v>
      </c>
      <c r="I27">
        <v>0.9</v>
      </c>
    </row>
    <row r="28" spans="1:9" x14ac:dyDescent="0.25">
      <c r="A28">
        <v>26</v>
      </c>
      <c r="B28">
        <v>0.6</v>
      </c>
      <c r="C28">
        <v>0.1</v>
      </c>
      <c r="D28">
        <v>0</v>
      </c>
      <c r="E28">
        <v>0.2</v>
      </c>
      <c r="F28">
        <v>0.6</v>
      </c>
      <c r="G28">
        <v>0.5</v>
      </c>
      <c r="H28">
        <v>0.5</v>
      </c>
      <c r="I28">
        <v>0.9</v>
      </c>
    </row>
    <row r="29" spans="1:9" x14ac:dyDescent="0.25">
      <c r="A29">
        <v>27</v>
      </c>
      <c r="B29">
        <v>0.5</v>
      </c>
      <c r="C29">
        <v>0.1</v>
      </c>
      <c r="D29">
        <v>0.2</v>
      </c>
      <c r="E29">
        <v>0.4</v>
      </c>
      <c r="F29">
        <v>0.9</v>
      </c>
      <c r="G29">
        <v>0.6</v>
      </c>
      <c r="H29">
        <v>0.6</v>
      </c>
      <c r="I29">
        <v>0.1</v>
      </c>
    </row>
    <row r="30" spans="1:9" x14ac:dyDescent="0.25">
      <c r="A30">
        <v>28</v>
      </c>
      <c r="B30">
        <v>0.4</v>
      </c>
      <c r="C30">
        <v>0</v>
      </c>
      <c r="D30">
        <v>0.2</v>
      </c>
      <c r="E30">
        <v>0.4</v>
      </c>
      <c r="F30">
        <v>0.7</v>
      </c>
      <c r="G30">
        <v>0.5</v>
      </c>
      <c r="H30">
        <v>0.5</v>
      </c>
      <c r="I30">
        <v>0.6</v>
      </c>
    </row>
    <row r="31" spans="1:9" x14ac:dyDescent="0.25">
      <c r="A31">
        <v>29</v>
      </c>
      <c r="B31">
        <v>0.6</v>
      </c>
      <c r="C31">
        <v>0.4</v>
      </c>
      <c r="D31">
        <v>0.2</v>
      </c>
      <c r="E31">
        <v>0.2</v>
      </c>
      <c r="F31">
        <v>0.4</v>
      </c>
      <c r="G31">
        <v>0.4</v>
      </c>
      <c r="H31">
        <v>0.5</v>
      </c>
      <c r="I31">
        <v>0.6</v>
      </c>
    </row>
    <row r="32" spans="1:9" x14ac:dyDescent="0.25">
      <c r="A32">
        <v>30</v>
      </c>
      <c r="B32">
        <v>0.5</v>
      </c>
      <c r="C32">
        <v>0.5</v>
      </c>
      <c r="D32">
        <v>0.1</v>
      </c>
      <c r="E32">
        <v>0.1</v>
      </c>
      <c r="F32">
        <v>0.9</v>
      </c>
      <c r="G32">
        <v>0.6</v>
      </c>
      <c r="H32">
        <v>0.6</v>
      </c>
      <c r="I32">
        <v>0.6</v>
      </c>
    </row>
    <row r="33" spans="1:9" x14ac:dyDescent="0.25">
      <c r="A33">
        <v>31</v>
      </c>
      <c r="B33">
        <v>0.6</v>
      </c>
      <c r="C33">
        <v>0.2</v>
      </c>
      <c r="D33">
        <v>0.2</v>
      </c>
      <c r="E33">
        <v>0.2</v>
      </c>
      <c r="F33">
        <v>0.5</v>
      </c>
      <c r="G33">
        <v>0.4</v>
      </c>
      <c r="H33">
        <v>0.5</v>
      </c>
      <c r="I33">
        <v>0.9</v>
      </c>
    </row>
    <row r="34" spans="1:9" x14ac:dyDescent="0.25">
      <c r="A34">
        <v>32</v>
      </c>
      <c r="B34">
        <v>0.4</v>
      </c>
      <c r="C34">
        <v>0</v>
      </c>
      <c r="D34">
        <v>0.2</v>
      </c>
      <c r="E34">
        <v>0.4</v>
      </c>
      <c r="F34">
        <v>1</v>
      </c>
      <c r="G34">
        <v>0.5</v>
      </c>
      <c r="H34">
        <v>0.4</v>
      </c>
      <c r="I34">
        <v>0.6</v>
      </c>
    </row>
    <row r="35" spans="1:9" x14ac:dyDescent="0.25">
      <c r="A35">
        <v>33</v>
      </c>
      <c r="B35">
        <v>0.5</v>
      </c>
      <c r="C35">
        <v>0.2</v>
      </c>
      <c r="D35">
        <v>0.4</v>
      </c>
      <c r="E35">
        <v>0.2</v>
      </c>
      <c r="F35">
        <v>0.5</v>
      </c>
      <c r="G35">
        <v>0.6</v>
      </c>
      <c r="H35">
        <v>0.5</v>
      </c>
      <c r="I35">
        <v>0.6</v>
      </c>
    </row>
    <row r="36" spans="1:9" x14ac:dyDescent="0.25">
      <c r="A36">
        <v>34</v>
      </c>
      <c r="B36">
        <v>0.2</v>
      </c>
      <c r="C36">
        <v>0.2</v>
      </c>
      <c r="D36">
        <v>0.1</v>
      </c>
      <c r="E36">
        <v>0.4</v>
      </c>
      <c r="F36">
        <v>0.7</v>
      </c>
      <c r="G36">
        <v>0.5</v>
      </c>
      <c r="H36">
        <v>0.5</v>
      </c>
      <c r="I36">
        <v>0.6</v>
      </c>
    </row>
    <row r="37" spans="1:9" x14ac:dyDescent="0.25">
      <c r="A37">
        <v>35</v>
      </c>
      <c r="B37">
        <v>0.5</v>
      </c>
      <c r="C37">
        <v>0.2</v>
      </c>
      <c r="D37">
        <v>0.2</v>
      </c>
      <c r="E37">
        <v>0.2</v>
      </c>
      <c r="F37">
        <v>0.7</v>
      </c>
      <c r="G37">
        <v>0.6</v>
      </c>
      <c r="H37">
        <v>0.6</v>
      </c>
      <c r="I37">
        <v>0.4</v>
      </c>
    </row>
    <row r="38" spans="1:9" x14ac:dyDescent="0.25">
      <c r="A38">
        <v>36</v>
      </c>
      <c r="B38">
        <v>0.6</v>
      </c>
      <c r="C38">
        <v>0.2</v>
      </c>
      <c r="D38">
        <v>0.2</v>
      </c>
      <c r="E38">
        <v>0.2</v>
      </c>
      <c r="F38">
        <v>0.7</v>
      </c>
      <c r="G38">
        <v>0.6</v>
      </c>
      <c r="H38">
        <v>0.6</v>
      </c>
      <c r="I38">
        <v>0.5</v>
      </c>
    </row>
    <row r="39" spans="1:9" x14ac:dyDescent="0.25">
      <c r="A39">
        <v>37</v>
      </c>
      <c r="B39">
        <v>0.2</v>
      </c>
      <c r="C39">
        <v>0.1</v>
      </c>
      <c r="D39">
        <v>0.4</v>
      </c>
      <c r="E39">
        <v>0.4</v>
      </c>
      <c r="F39">
        <v>0.6</v>
      </c>
      <c r="G39">
        <v>0.5</v>
      </c>
      <c r="H39">
        <v>0.4</v>
      </c>
      <c r="I39">
        <v>0.5</v>
      </c>
    </row>
    <row r="40" spans="1:9" x14ac:dyDescent="0.25">
      <c r="A40">
        <v>38</v>
      </c>
      <c r="B40">
        <v>0.2</v>
      </c>
      <c r="C40">
        <v>0.2</v>
      </c>
      <c r="D40">
        <v>0.6</v>
      </c>
      <c r="E40">
        <v>0.4</v>
      </c>
      <c r="F40">
        <v>0.6</v>
      </c>
      <c r="G40">
        <v>0.5</v>
      </c>
      <c r="H40">
        <v>0.4</v>
      </c>
      <c r="I40">
        <v>0.6</v>
      </c>
    </row>
    <row r="41" spans="1:9" x14ac:dyDescent="0.25">
      <c r="A41">
        <v>39</v>
      </c>
      <c r="B41">
        <v>0.2</v>
      </c>
      <c r="C41">
        <v>0.2</v>
      </c>
      <c r="D41">
        <v>0.2</v>
      </c>
      <c r="E41">
        <v>0.4</v>
      </c>
      <c r="F41">
        <v>0.6</v>
      </c>
      <c r="G41">
        <v>0.4</v>
      </c>
      <c r="H41">
        <v>0.2</v>
      </c>
      <c r="I41">
        <v>0.6</v>
      </c>
    </row>
    <row r="42" spans="1:9" x14ac:dyDescent="0.25">
      <c r="A42">
        <v>40</v>
      </c>
      <c r="B42">
        <v>0.1</v>
      </c>
      <c r="C42">
        <v>0.2</v>
      </c>
      <c r="D42">
        <v>0.2</v>
      </c>
      <c r="E42">
        <v>0.2</v>
      </c>
      <c r="F42">
        <v>0.9</v>
      </c>
      <c r="G42">
        <v>0.4</v>
      </c>
      <c r="H42">
        <v>0.4</v>
      </c>
      <c r="I42">
        <v>0.6</v>
      </c>
    </row>
    <row r="43" spans="1:9" x14ac:dyDescent="0.25">
      <c r="A43">
        <v>41</v>
      </c>
      <c r="B43">
        <v>0.5</v>
      </c>
      <c r="C43">
        <v>0</v>
      </c>
      <c r="D43">
        <v>0.2</v>
      </c>
      <c r="E43">
        <v>0.4</v>
      </c>
      <c r="F43">
        <v>0.6</v>
      </c>
      <c r="G43">
        <v>0.6</v>
      </c>
      <c r="H43">
        <v>0.5</v>
      </c>
      <c r="I43">
        <v>0.5</v>
      </c>
    </row>
    <row r="44" spans="1:9" x14ac:dyDescent="0.25">
      <c r="A44">
        <v>42</v>
      </c>
      <c r="B44">
        <v>0.1</v>
      </c>
      <c r="C44">
        <v>0.2</v>
      </c>
      <c r="D44">
        <v>0.4</v>
      </c>
      <c r="E44">
        <v>0.4</v>
      </c>
      <c r="F44">
        <v>0.7</v>
      </c>
      <c r="G44">
        <v>0.5</v>
      </c>
      <c r="H44">
        <v>0.2</v>
      </c>
      <c r="I44">
        <v>0.7</v>
      </c>
    </row>
    <row r="45" spans="1:9" x14ac:dyDescent="0.25">
      <c r="A45">
        <v>43</v>
      </c>
      <c r="B45">
        <v>0.2</v>
      </c>
      <c r="C45">
        <v>0</v>
      </c>
      <c r="D45">
        <v>0.5</v>
      </c>
      <c r="E45">
        <v>0.5</v>
      </c>
      <c r="F45">
        <v>0.6</v>
      </c>
      <c r="G45">
        <v>0.6</v>
      </c>
      <c r="H45">
        <v>0.4</v>
      </c>
      <c r="I45">
        <v>0.5</v>
      </c>
    </row>
    <row r="46" spans="1:9" x14ac:dyDescent="0.25">
      <c r="A46">
        <v>44</v>
      </c>
      <c r="B46">
        <v>0.1</v>
      </c>
      <c r="C46">
        <v>0.1</v>
      </c>
      <c r="D46">
        <v>0.2</v>
      </c>
      <c r="E46">
        <v>0.4</v>
      </c>
      <c r="F46">
        <v>0.7</v>
      </c>
      <c r="G46">
        <v>0.6</v>
      </c>
      <c r="H46">
        <v>0.4</v>
      </c>
      <c r="I46">
        <v>0.6</v>
      </c>
    </row>
    <row r="47" spans="1:9" x14ac:dyDescent="0.25">
      <c r="A47">
        <v>45</v>
      </c>
      <c r="B47">
        <v>0.5</v>
      </c>
      <c r="C47">
        <v>0.2</v>
      </c>
      <c r="D47">
        <v>0.2</v>
      </c>
      <c r="E47">
        <v>0.2</v>
      </c>
      <c r="F47">
        <v>0.6</v>
      </c>
      <c r="G47">
        <v>0.5</v>
      </c>
      <c r="H47">
        <v>0.6</v>
      </c>
      <c r="I47">
        <v>0.6</v>
      </c>
    </row>
    <row r="48" spans="1:9" x14ac:dyDescent="0.25">
      <c r="A48">
        <v>46</v>
      </c>
      <c r="B48">
        <v>0.5</v>
      </c>
      <c r="C48">
        <v>0.2</v>
      </c>
      <c r="D48">
        <v>0.2</v>
      </c>
      <c r="E48">
        <v>0.1</v>
      </c>
      <c r="F48">
        <v>0.6</v>
      </c>
      <c r="G48">
        <v>0.6</v>
      </c>
      <c r="H48">
        <v>0.5</v>
      </c>
      <c r="I48">
        <v>0.7</v>
      </c>
    </row>
    <row r="49" spans="1:10" x14ac:dyDescent="0.25">
      <c r="A49">
        <v>47</v>
      </c>
      <c r="B49">
        <v>0.4</v>
      </c>
      <c r="C49">
        <v>0.2</v>
      </c>
      <c r="D49">
        <v>0.4</v>
      </c>
      <c r="E49">
        <v>0.2</v>
      </c>
      <c r="F49">
        <v>0.7</v>
      </c>
      <c r="G49">
        <v>0.2</v>
      </c>
      <c r="H49">
        <v>0.4</v>
      </c>
      <c r="I49">
        <v>1.1000000000000001</v>
      </c>
    </row>
    <row r="50" spans="1:10" x14ac:dyDescent="0.25">
      <c r="A50">
        <v>48</v>
      </c>
      <c r="B50">
        <v>0.5</v>
      </c>
      <c r="C50">
        <v>0.4</v>
      </c>
      <c r="D50">
        <v>0.2</v>
      </c>
      <c r="E50">
        <v>0.2</v>
      </c>
      <c r="F50">
        <v>0.5</v>
      </c>
      <c r="G50">
        <v>0.6</v>
      </c>
      <c r="H50">
        <v>0.6</v>
      </c>
      <c r="I50">
        <v>0.7</v>
      </c>
    </row>
    <row r="51" spans="1:10" x14ac:dyDescent="0.25">
      <c r="A51">
        <v>49</v>
      </c>
      <c r="B51">
        <v>0.4</v>
      </c>
      <c r="C51">
        <v>0.2</v>
      </c>
      <c r="D51">
        <v>0.4</v>
      </c>
      <c r="E51">
        <v>0.2</v>
      </c>
      <c r="F51">
        <v>0.7</v>
      </c>
      <c r="G51">
        <v>0.4</v>
      </c>
      <c r="H51">
        <v>0.5</v>
      </c>
      <c r="I51">
        <v>0.9</v>
      </c>
    </row>
    <row r="52" spans="1:10" x14ac:dyDescent="0.25">
      <c r="A52">
        <v>50</v>
      </c>
      <c r="B52">
        <v>0.2</v>
      </c>
      <c r="C52">
        <v>0</v>
      </c>
      <c r="D52">
        <v>0.2</v>
      </c>
      <c r="E52">
        <v>0.4</v>
      </c>
      <c r="F52">
        <v>0.6</v>
      </c>
      <c r="G52">
        <v>0.6</v>
      </c>
      <c r="H52">
        <v>0.2</v>
      </c>
      <c r="I52">
        <v>0.5</v>
      </c>
    </row>
    <row r="53" spans="1:10" x14ac:dyDescent="0.25">
      <c r="A53" t="s">
        <v>19</v>
      </c>
      <c r="B53">
        <f>AVERAGE(B3:B52)</f>
        <v>0.35799999999999987</v>
      </c>
      <c r="C53">
        <f t="shared" ref="C53:I53" si="0">AVERAGE(C3:C52)</f>
        <v>0.18999999999999997</v>
      </c>
      <c r="D53">
        <f t="shared" si="0"/>
        <v>0.25399999999999995</v>
      </c>
      <c r="E53">
        <f t="shared" si="0"/>
        <v>0.31599999999999995</v>
      </c>
      <c r="F53">
        <f t="shared" si="0"/>
        <v>0.64999999999999991</v>
      </c>
      <c r="G53">
        <f t="shared" si="0"/>
        <v>0.50800000000000023</v>
      </c>
      <c r="H53">
        <f t="shared" si="0"/>
        <v>0.4459999999999999</v>
      </c>
      <c r="I53">
        <f t="shared" si="0"/>
        <v>0.67000000000000015</v>
      </c>
      <c r="J53">
        <f>AVERAGE(B53:I53)</f>
        <v>0.42399999999999993</v>
      </c>
    </row>
    <row r="54" spans="1:10" x14ac:dyDescent="0.25">
      <c r="A54" t="s">
        <v>20</v>
      </c>
      <c r="B54">
        <f>MEDIAN(B3:B52)</f>
        <v>0.4</v>
      </c>
      <c r="C54">
        <f t="shared" ref="C54:I54" si="1">MEDIAN(C3:C52)</f>
        <v>0.2</v>
      </c>
      <c r="D54">
        <f t="shared" si="1"/>
        <v>0.2</v>
      </c>
      <c r="E54">
        <f t="shared" si="1"/>
        <v>0.4</v>
      </c>
      <c r="F54">
        <f t="shared" si="1"/>
        <v>0.7</v>
      </c>
      <c r="G54">
        <f t="shared" si="1"/>
        <v>0.5</v>
      </c>
      <c r="H54">
        <f t="shared" si="1"/>
        <v>0.5</v>
      </c>
      <c r="I54">
        <f t="shared" si="1"/>
        <v>0.6</v>
      </c>
      <c r="J54">
        <f>MEDIAN(B54:I54)</f>
        <v>0.45</v>
      </c>
    </row>
    <row r="55" spans="1:10" x14ac:dyDescent="0.25">
      <c r="A55" t="s">
        <v>21</v>
      </c>
      <c r="B55">
        <f>_xlfn.VAR.P(B3:B52)</f>
        <v>2.4436000000000103E-2</v>
      </c>
      <c r="C55">
        <f t="shared" ref="C55:I55" si="2">_xlfn.VAR.P(C3:C52)</f>
        <v>2.0100000000000035E-2</v>
      </c>
      <c r="D55">
        <f t="shared" si="2"/>
        <v>1.8084000000000038E-2</v>
      </c>
      <c r="E55">
        <f t="shared" si="2"/>
        <v>1.5744000000000109E-2</v>
      </c>
      <c r="F55">
        <f t="shared" si="2"/>
        <v>1.8100000000000002E-2</v>
      </c>
      <c r="G55">
        <f t="shared" si="2"/>
        <v>8.7359999999997405E-3</v>
      </c>
      <c r="H55">
        <f t="shared" si="2"/>
        <v>1.408400000000006E-2</v>
      </c>
      <c r="I55">
        <f t="shared" si="2"/>
        <v>3.7299999999999639E-2</v>
      </c>
      <c r="J55">
        <f>_xlfn.VAR.P(B55:I55)</f>
        <v>6.3098850999999078E-5</v>
      </c>
    </row>
    <row r="56" spans="1:10" x14ac:dyDescent="0.25">
      <c r="A56" t="s">
        <v>22</v>
      </c>
      <c r="B56">
        <f>MIN(B3:B52)</f>
        <v>0.1</v>
      </c>
      <c r="C56">
        <f t="shared" ref="C56:I56" si="3">MIN(C3:C52)</f>
        <v>0</v>
      </c>
      <c r="D56">
        <f t="shared" si="3"/>
        <v>0</v>
      </c>
      <c r="E56">
        <f t="shared" si="3"/>
        <v>0.1</v>
      </c>
      <c r="F56">
        <f t="shared" si="3"/>
        <v>0.4</v>
      </c>
      <c r="G56">
        <f t="shared" si="3"/>
        <v>0.2</v>
      </c>
      <c r="H56">
        <f t="shared" si="3"/>
        <v>0.2</v>
      </c>
      <c r="I56">
        <f t="shared" si="3"/>
        <v>0.1</v>
      </c>
      <c r="J56">
        <f>MIN(B56:I56)</f>
        <v>0</v>
      </c>
    </row>
    <row r="57" spans="1:10" x14ac:dyDescent="0.25">
      <c r="A57" t="s">
        <v>23</v>
      </c>
      <c r="B57">
        <f>MAX(B3:B52)</f>
        <v>0.6</v>
      </c>
      <c r="C57">
        <f t="shared" ref="C57:I57" si="4">MAX(C3:C52)</f>
        <v>0.5</v>
      </c>
      <c r="D57">
        <f t="shared" si="4"/>
        <v>0.6</v>
      </c>
      <c r="E57">
        <f t="shared" si="4"/>
        <v>0.5</v>
      </c>
      <c r="F57">
        <f t="shared" si="4"/>
        <v>1</v>
      </c>
      <c r="G57">
        <f t="shared" si="4"/>
        <v>0.6</v>
      </c>
      <c r="H57">
        <f t="shared" si="4"/>
        <v>0.6</v>
      </c>
      <c r="I57">
        <f t="shared" si="4"/>
        <v>1.1000000000000001</v>
      </c>
      <c r="J57">
        <f>MAX(B57:I57)</f>
        <v>1.1000000000000001</v>
      </c>
    </row>
    <row r="58" spans="1:10" x14ac:dyDescent="0.25">
      <c r="A58" t="s">
        <v>4</v>
      </c>
      <c r="B58">
        <f>_xlfn.STDEV.P(B3:B52)</f>
        <v>0.15632018423735339</v>
      </c>
      <c r="C58">
        <f t="shared" ref="C58:I58" si="5">_xlfn.STDEV.P(C3:C52)</f>
        <v>0.14177446878757838</v>
      </c>
      <c r="D58">
        <f t="shared" si="5"/>
        <v>0.13447676379211407</v>
      </c>
      <c r="E58">
        <f t="shared" si="5"/>
        <v>0.12547509713086541</v>
      </c>
      <c r="F58">
        <f t="shared" si="5"/>
        <v>0.13453624047073712</v>
      </c>
      <c r="G58">
        <f t="shared" si="5"/>
        <v>9.3466571564381998E-2</v>
      </c>
      <c r="H58">
        <f t="shared" si="5"/>
        <v>0.11867602959317462</v>
      </c>
      <c r="I58">
        <f t="shared" si="5"/>
        <v>0.19313207915827874</v>
      </c>
      <c r="J58">
        <f>_xlfn.STDEV.P(B58:I58)</f>
        <v>2.7208986623855385E-2</v>
      </c>
    </row>
  </sheetData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157</v>
      </c>
      <c r="D2">
        <v>147</v>
      </c>
      <c r="E2">
        <v>165</v>
      </c>
      <c r="F2">
        <v>159</v>
      </c>
      <c r="G2">
        <v>152</v>
      </c>
      <c r="H2">
        <v>142</v>
      </c>
      <c r="I2">
        <v>130</v>
      </c>
    </row>
    <row r="3" spans="1:9" x14ac:dyDescent="0.25">
      <c r="A3">
        <v>1</v>
      </c>
      <c r="B3">
        <v>21.4</v>
      </c>
      <c r="C3">
        <v>19.8</v>
      </c>
      <c r="D3">
        <v>20.6</v>
      </c>
      <c r="E3">
        <v>20.5</v>
      </c>
      <c r="F3">
        <v>21.7</v>
      </c>
      <c r="G3">
        <v>20.8</v>
      </c>
      <c r="H3">
        <v>21.9</v>
      </c>
      <c r="I3">
        <v>19.7</v>
      </c>
    </row>
    <row r="4" spans="1:9" x14ac:dyDescent="0.25">
      <c r="A4">
        <v>2</v>
      </c>
      <c r="B4">
        <v>21.1</v>
      </c>
      <c r="C4">
        <v>19.899999999999999</v>
      </c>
      <c r="D4">
        <v>20.3</v>
      </c>
      <c r="E4">
        <v>20.399999999999999</v>
      </c>
      <c r="F4">
        <v>21.9</v>
      </c>
      <c r="G4">
        <v>20.8</v>
      </c>
      <c r="H4">
        <v>21.7</v>
      </c>
      <c r="I4">
        <v>19.8</v>
      </c>
    </row>
    <row r="5" spans="1:9" x14ac:dyDescent="0.25">
      <c r="A5">
        <v>3</v>
      </c>
      <c r="B5">
        <v>21.4</v>
      </c>
      <c r="C5">
        <v>19.8</v>
      </c>
      <c r="D5">
        <v>20.5</v>
      </c>
      <c r="E5">
        <v>20.3</v>
      </c>
      <c r="F5">
        <v>21.7</v>
      </c>
      <c r="G5">
        <v>20.9</v>
      </c>
      <c r="H5">
        <v>21.7</v>
      </c>
      <c r="I5">
        <v>19.7</v>
      </c>
    </row>
    <row r="6" spans="1:9" x14ac:dyDescent="0.25">
      <c r="A6">
        <v>4</v>
      </c>
      <c r="B6">
        <v>21.2</v>
      </c>
      <c r="C6">
        <v>19.8</v>
      </c>
      <c r="D6">
        <v>20.5</v>
      </c>
      <c r="E6">
        <v>20.100000000000001</v>
      </c>
      <c r="F6">
        <v>21.7</v>
      </c>
      <c r="G6">
        <v>20.8</v>
      </c>
      <c r="H6">
        <v>21.6</v>
      </c>
      <c r="I6">
        <v>19.2</v>
      </c>
    </row>
    <row r="7" spans="1:9" x14ac:dyDescent="0.25">
      <c r="A7">
        <v>5</v>
      </c>
      <c r="B7">
        <v>21.1</v>
      </c>
      <c r="C7">
        <v>19.899999999999999</v>
      </c>
      <c r="D7">
        <v>20.6</v>
      </c>
      <c r="E7">
        <v>20.100000000000001</v>
      </c>
      <c r="F7">
        <v>21.7</v>
      </c>
      <c r="G7">
        <v>20.6</v>
      </c>
      <c r="H7">
        <v>21.5</v>
      </c>
      <c r="I7">
        <v>19.399999999999999</v>
      </c>
    </row>
    <row r="8" spans="1:9" x14ac:dyDescent="0.25">
      <c r="A8">
        <v>6</v>
      </c>
      <c r="B8">
        <v>21.2</v>
      </c>
      <c r="C8">
        <v>19.8</v>
      </c>
      <c r="D8">
        <v>20.100000000000001</v>
      </c>
      <c r="E8">
        <v>19.899999999999999</v>
      </c>
      <c r="F8">
        <v>21.6</v>
      </c>
      <c r="G8">
        <v>20.8</v>
      </c>
      <c r="H8">
        <v>21.5</v>
      </c>
      <c r="I8">
        <v>20</v>
      </c>
    </row>
    <row r="9" spans="1:9" x14ac:dyDescent="0.25">
      <c r="A9">
        <v>7</v>
      </c>
      <c r="B9">
        <v>21.6</v>
      </c>
      <c r="C9">
        <v>19.8</v>
      </c>
      <c r="D9">
        <v>20.100000000000001</v>
      </c>
      <c r="E9">
        <v>19.8</v>
      </c>
      <c r="F9">
        <v>21.6</v>
      </c>
      <c r="G9">
        <v>20.8</v>
      </c>
      <c r="H9">
        <v>21.6</v>
      </c>
      <c r="I9">
        <v>19.3</v>
      </c>
    </row>
    <row r="10" spans="1:9" x14ac:dyDescent="0.25">
      <c r="A10">
        <v>8</v>
      </c>
      <c r="B10">
        <v>21.5</v>
      </c>
      <c r="C10">
        <v>20</v>
      </c>
      <c r="D10">
        <v>20.399999999999999</v>
      </c>
      <c r="E10">
        <v>19.8</v>
      </c>
      <c r="F10">
        <v>21.6</v>
      </c>
      <c r="G10">
        <v>20.8</v>
      </c>
      <c r="H10">
        <v>21.4</v>
      </c>
      <c r="I10">
        <v>19.5</v>
      </c>
    </row>
    <row r="11" spans="1:9" x14ac:dyDescent="0.25">
      <c r="A11">
        <v>9</v>
      </c>
      <c r="B11">
        <v>21.2</v>
      </c>
      <c r="C11">
        <v>19.8</v>
      </c>
      <c r="D11">
        <v>20.399999999999999</v>
      </c>
      <c r="E11">
        <v>19.8</v>
      </c>
      <c r="F11">
        <v>21.4</v>
      </c>
      <c r="G11">
        <v>20.6</v>
      </c>
      <c r="H11">
        <v>21.4</v>
      </c>
      <c r="I11">
        <v>19.7</v>
      </c>
    </row>
    <row r="12" spans="1:9" x14ac:dyDescent="0.25">
      <c r="A12">
        <v>10</v>
      </c>
      <c r="B12">
        <v>21.1</v>
      </c>
      <c r="C12">
        <v>19.5</v>
      </c>
      <c r="D12">
        <v>20.399999999999999</v>
      </c>
      <c r="E12">
        <v>19.899999999999999</v>
      </c>
      <c r="F12">
        <v>21.6</v>
      </c>
      <c r="G12">
        <v>20.6</v>
      </c>
      <c r="H12">
        <v>21.2</v>
      </c>
      <c r="I12">
        <v>19.399999999999999</v>
      </c>
    </row>
    <row r="13" spans="1:9" x14ac:dyDescent="0.25">
      <c r="A13">
        <v>11</v>
      </c>
      <c r="B13">
        <v>21.4</v>
      </c>
      <c r="C13">
        <v>19.399999999999999</v>
      </c>
      <c r="D13">
        <v>20.100000000000001</v>
      </c>
      <c r="E13">
        <v>19.8</v>
      </c>
      <c r="F13">
        <v>21.6</v>
      </c>
      <c r="G13">
        <v>20.8</v>
      </c>
      <c r="H13">
        <v>21.1</v>
      </c>
      <c r="I13">
        <v>19.2</v>
      </c>
    </row>
    <row r="14" spans="1:9" x14ac:dyDescent="0.25">
      <c r="A14">
        <v>12</v>
      </c>
      <c r="B14">
        <v>21.4</v>
      </c>
      <c r="C14">
        <v>19.5</v>
      </c>
      <c r="D14">
        <v>20.3</v>
      </c>
      <c r="E14">
        <v>19.8</v>
      </c>
      <c r="F14">
        <v>21.5</v>
      </c>
      <c r="G14">
        <v>20.8</v>
      </c>
      <c r="H14">
        <v>21.1</v>
      </c>
      <c r="I14">
        <v>18.8</v>
      </c>
    </row>
    <row r="15" spans="1:9" x14ac:dyDescent="0.25">
      <c r="A15">
        <v>13</v>
      </c>
      <c r="B15">
        <v>21.6</v>
      </c>
      <c r="C15">
        <v>20</v>
      </c>
      <c r="D15">
        <v>20.3</v>
      </c>
      <c r="E15">
        <v>19.7</v>
      </c>
      <c r="F15">
        <v>21.7</v>
      </c>
      <c r="G15">
        <v>20.8</v>
      </c>
      <c r="H15">
        <v>21.4</v>
      </c>
      <c r="I15">
        <v>18.899999999999999</v>
      </c>
    </row>
    <row r="16" spans="1:9" x14ac:dyDescent="0.25">
      <c r="A16">
        <v>14</v>
      </c>
      <c r="B16">
        <v>21.2</v>
      </c>
      <c r="C16">
        <v>19.7</v>
      </c>
      <c r="D16">
        <v>20.399999999999999</v>
      </c>
      <c r="E16">
        <v>19.8</v>
      </c>
      <c r="F16">
        <v>21.6</v>
      </c>
      <c r="G16">
        <v>20.8</v>
      </c>
      <c r="H16">
        <v>21.1</v>
      </c>
      <c r="I16">
        <v>18.899999999999999</v>
      </c>
    </row>
    <row r="17" spans="1:9" x14ac:dyDescent="0.25">
      <c r="A17">
        <v>15</v>
      </c>
      <c r="B17">
        <v>21.4</v>
      </c>
      <c r="C17">
        <v>19.899999999999999</v>
      </c>
      <c r="D17">
        <v>20.3</v>
      </c>
      <c r="E17">
        <v>19.8</v>
      </c>
      <c r="F17">
        <v>21.6</v>
      </c>
      <c r="G17">
        <v>20.5</v>
      </c>
      <c r="H17">
        <v>21.1</v>
      </c>
      <c r="I17">
        <v>19</v>
      </c>
    </row>
    <row r="18" spans="1:9" x14ac:dyDescent="0.25">
      <c r="A18">
        <v>16</v>
      </c>
      <c r="B18">
        <v>21.4</v>
      </c>
      <c r="C18">
        <v>19.399999999999999</v>
      </c>
      <c r="D18">
        <v>20.3</v>
      </c>
      <c r="E18">
        <v>19.7</v>
      </c>
      <c r="F18">
        <v>21.4</v>
      </c>
      <c r="G18">
        <v>20.8</v>
      </c>
      <c r="H18">
        <v>21</v>
      </c>
      <c r="I18">
        <v>19</v>
      </c>
    </row>
    <row r="19" spans="1:9" x14ac:dyDescent="0.25">
      <c r="A19">
        <v>17</v>
      </c>
      <c r="B19">
        <v>21.6</v>
      </c>
      <c r="C19">
        <v>19.5</v>
      </c>
      <c r="D19">
        <v>20.3</v>
      </c>
      <c r="E19">
        <v>19.7</v>
      </c>
      <c r="F19">
        <v>21.2</v>
      </c>
      <c r="G19">
        <v>20.5</v>
      </c>
      <c r="H19">
        <v>21.1</v>
      </c>
      <c r="I19">
        <v>19.399999999999999</v>
      </c>
    </row>
    <row r="20" spans="1:9" x14ac:dyDescent="0.25">
      <c r="A20">
        <v>18</v>
      </c>
      <c r="B20">
        <v>21.5</v>
      </c>
      <c r="C20">
        <v>19.7</v>
      </c>
      <c r="D20">
        <v>20.399999999999999</v>
      </c>
      <c r="E20">
        <v>19.7</v>
      </c>
      <c r="F20">
        <v>21.6</v>
      </c>
      <c r="G20">
        <v>20.5</v>
      </c>
      <c r="H20">
        <v>21.1</v>
      </c>
      <c r="I20">
        <v>19.3</v>
      </c>
    </row>
    <row r="21" spans="1:9" x14ac:dyDescent="0.25">
      <c r="A21">
        <v>19</v>
      </c>
      <c r="B21">
        <v>21.4</v>
      </c>
      <c r="C21">
        <v>19.5</v>
      </c>
      <c r="D21">
        <v>20.100000000000001</v>
      </c>
      <c r="E21">
        <v>19.7</v>
      </c>
      <c r="F21">
        <v>21.4</v>
      </c>
      <c r="G21">
        <v>20.6</v>
      </c>
      <c r="H21">
        <v>21</v>
      </c>
      <c r="I21">
        <v>18.899999999999999</v>
      </c>
    </row>
    <row r="22" spans="1:9" x14ac:dyDescent="0.25">
      <c r="A22">
        <v>20</v>
      </c>
      <c r="B22">
        <v>21.4</v>
      </c>
      <c r="C22">
        <v>19.7</v>
      </c>
      <c r="D22">
        <v>20.100000000000001</v>
      </c>
      <c r="E22">
        <v>19.7</v>
      </c>
      <c r="F22">
        <v>21.5</v>
      </c>
      <c r="G22">
        <v>20.6</v>
      </c>
      <c r="H22">
        <v>20.9</v>
      </c>
      <c r="I22">
        <v>18.899999999999999</v>
      </c>
    </row>
    <row r="23" spans="1:9" x14ac:dyDescent="0.25">
      <c r="A23">
        <v>21</v>
      </c>
      <c r="B23">
        <v>21.1</v>
      </c>
      <c r="C23">
        <v>19.5</v>
      </c>
      <c r="D23">
        <v>20.399999999999999</v>
      </c>
      <c r="E23">
        <v>19.7</v>
      </c>
      <c r="F23">
        <v>21.5</v>
      </c>
      <c r="G23">
        <v>20.5</v>
      </c>
      <c r="H23">
        <v>20.9</v>
      </c>
      <c r="I23">
        <v>19.2</v>
      </c>
    </row>
    <row r="24" spans="1:9" x14ac:dyDescent="0.25">
      <c r="A24">
        <v>22</v>
      </c>
      <c r="B24">
        <v>21.2</v>
      </c>
      <c r="C24">
        <v>19.399999999999999</v>
      </c>
      <c r="D24">
        <v>20.3</v>
      </c>
      <c r="E24">
        <v>19.8</v>
      </c>
      <c r="F24">
        <v>21.2</v>
      </c>
      <c r="G24">
        <v>20.6</v>
      </c>
      <c r="H24">
        <v>21</v>
      </c>
      <c r="I24">
        <v>18.899999999999999</v>
      </c>
    </row>
    <row r="25" spans="1:9" x14ac:dyDescent="0.25">
      <c r="A25">
        <v>23</v>
      </c>
      <c r="B25">
        <v>21.4</v>
      </c>
      <c r="C25">
        <v>19.3</v>
      </c>
      <c r="D25">
        <v>20.399999999999999</v>
      </c>
      <c r="E25">
        <v>19.8</v>
      </c>
      <c r="F25">
        <v>21.5</v>
      </c>
      <c r="G25">
        <v>20.6</v>
      </c>
      <c r="H25">
        <v>20.9</v>
      </c>
      <c r="I25">
        <v>18.899999999999999</v>
      </c>
    </row>
    <row r="26" spans="1:9" x14ac:dyDescent="0.25">
      <c r="A26">
        <v>24</v>
      </c>
      <c r="B26">
        <v>21.2</v>
      </c>
      <c r="C26">
        <v>19.5</v>
      </c>
      <c r="D26">
        <v>20.3</v>
      </c>
      <c r="E26">
        <v>19.7</v>
      </c>
      <c r="F26">
        <v>21.6</v>
      </c>
      <c r="G26">
        <v>20.5</v>
      </c>
      <c r="H26">
        <v>20.9</v>
      </c>
      <c r="I26">
        <v>18.899999999999999</v>
      </c>
    </row>
    <row r="27" spans="1:9" x14ac:dyDescent="0.25">
      <c r="A27">
        <v>25</v>
      </c>
      <c r="B27">
        <v>21.6</v>
      </c>
      <c r="C27">
        <v>19.5</v>
      </c>
      <c r="D27">
        <v>20.100000000000001</v>
      </c>
      <c r="E27">
        <v>19.399999999999999</v>
      </c>
      <c r="F27">
        <v>21.4</v>
      </c>
      <c r="G27">
        <v>20.6</v>
      </c>
      <c r="H27">
        <v>21.1</v>
      </c>
      <c r="I27">
        <v>18.8</v>
      </c>
    </row>
    <row r="28" spans="1:9" x14ac:dyDescent="0.25">
      <c r="A28">
        <v>26</v>
      </c>
      <c r="B28">
        <v>21.6</v>
      </c>
      <c r="C28">
        <v>19.7</v>
      </c>
      <c r="D28">
        <v>20.3</v>
      </c>
      <c r="E28">
        <v>19.7</v>
      </c>
      <c r="F28">
        <v>21.4</v>
      </c>
      <c r="G28">
        <v>20.5</v>
      </c>
      <c r="H28">
        <v>21</v>
      </c>
      <c r="I28">
        <v>19</v>
      </c>
    </row>
    <row r="29" spans="1:9" x14ac:dyDescent="0.25">
      <c r="A29">
        <v>27</v>
      </c>
      <c r="B29">
        <v>21.1</v>
      </c>
      <c r="C29">
        <v>19.3</v>
      </c>
      <c r="D29">
        <v>20.100000000000001</v>
      </c>
      <c r="E29">
        <v>19.7</v>
      </c>
      <c r="F29">
        <v>21.2</v>
      </c>
      <c r="G29">
        <v>20.5</v>
      </c>
      <c r="H29">
        <v>20.8</v>
      </c>
      <c r="I29">
        <v>19.2</v>
      </c>
    </row>
    <row r="30" spans="1:9" x14ac:dyDescent="0.25">
      <c r="A30">
        <v>28</v>
      </c>
      <c r="B30">
        <v>21.5</v>
      </c>
      <c r="C30">
        <v>19.3</v>
      </c>
      <c r="D30">
        <v>20</v>
      </c>
      <c r="E30">
        <v>19.8</v>
      </c>
      <c r="F30">
        <v>21.4</v>
      </c>
      <c r="G30">
        <v>20.6</v>
      </c>
      <c r="H30">
        <v>20.8</v>
      </c>
      <c r="I30">
        <v>18.8</v>
      </c>
    </row>
    <row r="31" spans="1:9" x14ac:dyDescent="0.25">
      <c r="A31">
        <v>29</v>
      </c>
      <c r="B31">
        <v>21.5</v>
      </c>
      <c r="C31">
        <v>19.7</v>
      </c>
      <c r="D31">
        <v>20.3</v>
      </c>
      <c r="E31">
        <v>19.7</v>
      </c>
      <c r="F31">
        <v>21.2</v>
      </c>
      <c r="G31">
        <v>20.399999999999999</v>
      </c>
      <c r="H31">
        <v>20.9</v>
      </c>
      <c r="I31">
        <v>19</v>
      </c>
    </row>
    <row r="32" spans="1:9" x14ac:dyDescent="0.25">
      <c r="A32">
        <v>30</v>
      </c>
      <c r="B32">
        <v>21.5</v>
      </c>
      <c r="C32">
        <v>19.7</v>
      </c>
      <c r="D32">
        <v>19.899999999999999</v>
      </c>
      <c r="E32">
        <v>19.5</v>
      </c>
      <c r="F32">
        <v>21.5</v>
      </c>
      <c r="G32">
        <v>20.6</v>
      </c>
      <c r="H32">
        <v>20.9</v>
      </c>
      <c r="I32">
        <v>18.8</v>
      </c>
    </row>
    <row r="33" spans="1:9" x14ac:dyDescent="0.25">
      <c r="A33">
        <v>31</v>
      </c>
      <c r="B33">
        <v>21.4</v>
      </c>
      <c r="C33">
        <v>19.7</v>
      </c>
      <c r="D33">
        <v>20.5</v>
      </c>
      <c r="E33">
        <v>19.7</v>
      </c>
      <c r="F33">
        <v>21.2</v>
      </c>
      <c r="G33">
        <v>20.399999999999999</v>
      </c>
      <c r="H33">
        <v>20.9</v>
      </c>
      <c r="I33">
        <v>18.7</v>
      </c>
    </row>
    <row r="34" spans="1:9" x14ac:dyDescent="0.25">
      <c r="A34">
        <v>32</v>
      </c>
      <c r="B34">
        <v>21.4</v>
      </c>
      <c r="C34">
        <v>19.399999999999999</v>
      </c>
      <c r="D34">
        <v>20</v>
      </c>
      <c r="E34">
        <v>19.5</v>
      </c>
      <c r="F34">
        <v>21.4</v>
      </c>
      <c r="G34">
        <v>20.6</v>
      </c>
      <c r="H34">
        <v>21</v>
      </c>
      <c r="I34">
        <v>18.7</v>
      </c>
    </row>
    <row r="35" spans="1:9" x14ac:dyDescent="0.25">
      <c r="A35">
        <v>33</v>
      </c>
      <c r="B35">
        <v>21.4</v>
      </c>
      <c r="C35">
        <v>19.3</v>
      </c>
      <c r="D35">
        <v>20.100000000000001</v>
      </c>
      <c r="E35">
        <v>19.5</v>
      </c>
      <c r="F35">
        <v>21.2</v>
      </c>
      <c r="G35">
        <v>20.5</v>
      </c>
      <c r="H35">
        <v>20.9</v>
      </c>
      <c r="I35">
        <v>18.7</v>
      </c>
    </row>
    <row r="36" spans="1:9" x14ac:dyDescent="0.25">
      <c r="A36">
        <v>34</v>
      </c>
      <c r="B36">
        <v>21.5</v>
      </c>
      <c r="C36">
        <v>19.5</v>
      </c>
      <c r="D36">
        <v>20.3</v>
      </c>
      <c r="E36">
        <v>19.5</v>
      </c>
      <c r="F36">
        <v>21.1</v>
      </c>
      <c r="G36">
        <v>20.6</v>
      </c>
      <c r="H36">
        <v>21</v>
      </c>
      <c r="I36">
        <v>18.7</v>
      </c>
    </row>
    <row r="37" spans="1:9" x14ac:dyDescent="0.25">
      <c r="A37">
        <v>35</v>
      </c>
      <c r="B37">
        <v>21.5</v>
      </c>
      <c r="C37">
        <v>19.8</v>
      </c>
      <c r="D37">
        <v>20.100000000000001</v>
      </c>
      <c r="E37">
        <v>19.5</v>
      </c>
      <c r="F37">
        <v>21.2</v>
      </c>
      <c r="G37">
        <v>20.5</v>
      </c>
      <c r="H37">
        <v>20.9</v>
      </c>
      <c r="I37">
        <v>18.899999999999999</v>
      </c>
    </row>
    <row r="38" spans="1:9" x14ac:dyDescent="0.25">
      <c r="A38">
        <v>36</v>
      </c>
      <c r="B38">
        <v>21.5</v>
      </c>
      <c r="C38">
        <v>19.5</v>
      </c>
      <c r="D38">
        <v>20.3</v>
      </c>
      <c r="E38">
        <v>19.7</v>
      </c>
      <c r="F38">
        <v>21.2</v>
      </c>
      <c r="G38">
        <v>20.399999999999999</v>
      </c>
      <c r="H38">
        <v>20.9</v>
      </c>
      <c r="I38">
        <v>18.899999999999999</v>
      </c>
    </row>
    <row r="39" spans="1:9" x14ac:dyDescent="0.25">
      <c r="A39">
        <v>37</v>
      </c>
      <c r="B39">
        <v>21.5</v>
      </c>
      <c r="C39">
        <v>19.5</v>
      </c>
      <c r="D39">
        <v>20.3</v>
      </c>
      <c r="E39">
        <v>19.7</v>
      </c>
      <c r="F39">
        <v>21</v>
      </c>
      <c r="G39">
        <v>20.5</v>
      </c>
      <c r="H39">
        <v>21</v>
      </c>
      <c r="I39">
        <v>19</v>
      </c>
    </row>
    <row r="40" spans="1:9" x14ac:dyDescent="0.25">
      <c r="A40">
        <v>38</v>
      </c>
      <c r="B40">
        <v>21.2</v>
      </c>
      <c r="C40">
        <v>19.399999999999999</v>
      </c>
      <c r="D40">
        <v>20.100000000000001</v>
      </c>
      <c r="E40">
        <v>19.7</v>
      </c>
      <c r="F40">
        <v>21.1</v>
      </c>
      <c r="G40">
        <v>20.399999999999999</v>
      </c>
      <c r="H40">
        <v>20.6</v>
      </c>
      <c r="I40">
        <v>19.2</v>
      </c>
    </row>
    <row r="41" spans="1:9" x14ac:dyDescent="0.25">
      <c r="A41">
        <v>39</v>
      </c>
      <c r="B41">
        <v>21.4</v>
      </c>
      <c r="C41">
        <v>19.2</v>
      </c>
      <c r="D41">
        <v>20.100000000000001</v>
      </c>
      <c r="E41">
        <v>19.8</v>
      </c>
      <c r="F41">
        <v>21.4</v>
      </c>
      <c r="G41">
        <v>20.5</v>
      </c>
      <c r="H41">
        <v>20.6</v>
      </c>
      <c r="I41">
        <v>18.7</v>
      </c>
    </row>
    <row r="42" spans="1:9" x14ac:dyDescent="0.25">
      <c r="A42">
        <v>40</v>
      </c>
      <c r="B42">
        <v>21.4</v>
      </c>
      <c r="C42">
        <v>19.399999999999999</v>
      </c>
      <c r="D42">
        <v>20.100000000000001</v>
      </c>
      <c r="E42">
        <v>19.8</v>
      </c>
      <c r="F42">
        <v>21.4</v>
      </c>
      <c r="G42">
        <v>20.6</v>
      </c>
      <c r="H42">
        <v>20.9</v>
      </c>
      <c r="I42">
        <v>18.7</v>
      </c>
    </row>
    <row r="43" spans="1:9" x14ac:dyDescent="0.25">
      <c r="A43">
        <v>41</v>
      </c>
      <c r="B43">
        <v>21.5</v>
      </c>
      <c r="C43">
        <v>19.399999999999999</v>
      </c>
      <c r="D43">
        <v>20.100000000000001</v>
      </c>
      <c r="E43">
        <v>19.8</v>
      </c>
      <c r="F43">
        <v>21.2</v>
      </c>
      <c r="G43">
        <v>20.3</v>
      </c>
      <c r="H43">
        <v>20.8</v>
      </c>
      <c r="I43">
        <v>19</v>
      </c>
    </row>
    <row r="44" spans="1:9" x14ac:dyDescent="0.25">
      <c r="A44">
        <v>42</v>
      </c>
      <c r="B44">
        <v>21.5</v>
      </c>
      <c r="C44">
        <v>19.5</v>
      </c>
      <c r="D44">
        <v>20</v>
      </c>
      <c r="E44">
        <v>19.399999999999999</v>
      </c>
      <c r="F44">
        <v>21.4</v>
      </c>
      <c r="G44">
        <v>20.6</v>
      </c>
      <c r="H44">
        <v>20.9</v>
      </c>
      <c r="I44">
        <v>18.899999999999999</v>
      </c>
    </row>
    <row r="45" spans="1:9" x14ac:dyDescent="0.25">
      <c r="A45">
        <v>43</v>
      </c>
      <c r="B45">
        <v>21.5</v>
      </c>
      <c r="C45">
        <v>19.5</v>
      </c>
      <c r="D45">
        <v>20.3</v>
      </c>
      <c r="E45">
        <v>19.7</v>
      </c>
      <c r="F45">
        <v>21.1</v>
      </c>
      <c r="G45">
        <v>20.399999999999999</v>
      </c>
      <c r="H45">
        <v>20.8</v>
      </c>
      <c r="I45">
        <v>19</v>
      </c>
    </row>
    <row r="46" spans="1:9" x14ac:dyDescent="0.25">
      <c r="A46">
        <v>44</v>
      </c>
      <c r="B46">
        <v>21.4</v>
      </c>
      <c r="C46">
        <v>19.7</v>
      </c>
      <c r="D46">
        <v>20.3</v>
      </c>
      <c r="E46">
        <v>19.5</v>
      </c>
      <c r="F46">
        <v>21.2</v>
      </c>
      <c r="G46">
        <v>20.399999999999999</v>
      </c>
      <c r="H46">
        <v>20.9</v>
      </c>
      <c r="I46">
        <v>18.899999999999999</v>
      </c>
    </row>
    <row r="47" spans="1:9" x14ac:dyDescent="0.25">
      <c r="A47">
        <v>45</v>
      </c>
      <c r="B47">
        <v>21.2</v>
      </c>
      <c r="C47">
        <v>19.8</v>
      </c>
      <c r="D47">
        <v>20.3</v>
      </c>
      <c r="E47">
        <v>19.7</v>
      </c>
      <c r="F47">
        <v>21.5</v>
      </c>
      <c r="G47">
        <v>20.5</v>
      </c>
      <c r="H47">
        <v>20.8</v>
      </c>
      <c r="I47">
        <v>18.600000000000001</v>
      </c>
    </row>
    <row r="48" spans="1:9" x14ac:dyDescent="0.25">
      <c r="A48">
        <v>46</v>
      </c>
      <c r="B48">
        <v>21.5</v>
      </c>
      <c r="C48">
        <v>19.399999999999999</v>
      </c>
      <c r="D48">
        <v>20</v>
      </c>
      <c r="E48">
        <v>19.5</v>
      </c>
      <c r="F48">
        <v>21.4</v>
      </c>
      <c r="G48">
        <v>20.8</v>
      </c>
      <c r="H48">
        <v>20.9</v>
      </c>
      <c r="I48">
        <v>18.600000000000001</v>
      </c>
    </row>
    <row r="49" spans="1:10" x14ac:dyDescent="0.25">
      <c r="A49">
        <v>47</v>
      </c>
      <c r="B49">
        <v>21.7</v>
      </c>
      <c r="C49">
        <v>19.399999999999999</v>
      </c>
      <c r="D49">
        <v>20.100000000000001</v>
      </c>
      <c r="E49">
        <v>19.399999999999999</v>
      </c>
      <c r="F49">
        <v>21.1</v>
      </c>
      <c r="G49">
        <v>20.5</v>
      </c>
      <c r="H49">
        <v>20.9</v>
      </c>
      <c r="I49">
        <v>18.8</v>
      </c>
    </row>
    <row r="50" spans="1:10" x14ac:dyDescent="0.25">
      <c r="A50">
        <v>48</v>
      </c>
      <c r="B50">
        <v>21.4</v>
      </c>
      <c r="C50">
        <v>19.5</v>
      </c>
      <c r="D50">
        <v>20.399999999999999</v>
      </c>
      <c r="E50">
        <v>19.399999999999999</v>
      </c>
      <c r="F50">
        <v>21.1</v>
      </c>
      <c r="G50">
        <v>20.6</v>
      </c>
      <c r="H50">
        <v>20.9</v>
      </c>
      <c r="I50">
        <v>18.899999999999999</v>
      </c>
    </row>
    <row r="51" spans="1:10" x14ac:dyDescent="0.25">
      <c r="A51">
        <v>49</v>
      </c>
      <c r="B51">
        <v>21.1</v>
      </c>
      <c r="C51">
        <v>19.399999999999999</v>
      </c>
      <c r="D51">
        <v>20</v>
      </c>
      <c r="E51">
        <v>19.8</v>
      </c>
      <c r="F51">
        <v>21</v>
      </c>
      <c r="G51">
        <v>20.399999999999999</v>
      </c>
      <c r="H51">
        <v>20.5</v>
      </c>
      <c r="I51">
        <v>19.399999999999999</v>
      </c>
    </row>
    <row r="52" spans="1:10" x14ac:dyDescent="0.25">
      <c r="A52">
        <v>50</v>
      </c>
      <c r="B52">
        <v>21.2</v>
      </c>
      <c r="C52">
        <v>19.399999999999999</v>
      </c>
      <c r="D52">
        <v>20</v>
      </c>
      <c r="E52">
        <v>19.7</v>
      </c>
      <c r="F52">
        <v>21.2</v>
      </c>
      <c r="G52">
        <v>20.6</v>
      </c>
      <c r="H52">
        <v>20.6</v>
      </c>
      <c r="I52">
        <v>18.8</v>
      </c>
    </row>
    <row r="53" spans="1:10" x14ac:dyDescent="0.25">
      <c r="A53" t="s">
        <v>19</v>
      </c>
      <c r="B53">
        <f>AVERAGE(B3:B52)</f>
        <v>21.38</v>
      </c>
      <c r="C53">
        <f t="shared" ref="C53:I53" si="0">AVERAGE(C3:C52)</f>
        <v>19.579999999999995</v>
      </c>
      <c r="D53">
        <f t="shared" si="0"/>
        <v>20.239999999999998</v>
      </c>
      <c r="E53">
        <f t="shared" si="0"/>
        <v>19.742000000000004</v>
      </c>
      <c r="F53">
        <f t="shared" si="0"/>
        <v>21.398000000000007</v>
      </c>
      <c r="G53">
        <f t="shared" si="0"/>
        <v>20.594000000000001</v>
      </c>
      <c r="H53">
        <f t="shared" si="0"/>
        <v>21.045999999999985</v>
      </c>
      <c r="I53">
        <f t="shared" si="0"/>
        <v>19.052</v>
      </c>
      <c r="J53">
        <f>AVERAGE(B53:I53)</f>
        <v>20.378999999999998</v>
      </c>
    </row>
    <row r="54" spans="1:10" x14ac:dyDescent="0.25">
      <c r="A54" t="s">
        <v>20</v>
      </c>
      <c r="B54">
        <f>MEDIAN(B3:B52)</f>
        <v>21.4</v>
      </c>
      <c r="C54">
        <f t="shared" ref="C54:I54" si="1">MEDIAN(C3:C52)</f>
        <v>19.5</v>
      </c>
      <c r="D54">
        <f t="shared" si="1"/>
        <v>20.3</v>
      </c>
      <c r="E54">
        <f t="shared" si="1"/>
        <v>19.7</v>
      </c>
      <c r="F54">
        <f t="shared" si="1"/>
        <v>21.4</v>
      </c>
      <c r="G54">
        <f t="shared" si="1"/>
        <v>20.6</v>
      </c>
      <c r="H54">
        <f t="shared" si="1"/>
        <v>20.95</v>
      </c>
      <c r="I54">
        <f t="shared" si="1"/>
        <v>18.899999999999999</v>
      </c>
      <c r="J54">
        <f>MEDIAN(B54:I54)</f>
        <v>20.450000000000003</v>
      </c>
    </row>
    <row r="55" spans="1:10" x14ac:dyDescent="0.25">
      <c r="A55" t="s">
        <v>21</v>
      </c>
      <c r="B55">
        <f>_xlfn.VAR.P(B3:B52)</f>
        <v>2.5999999999999978E-2</v>
      </c>
      <c r="C55">
        <f t="shared" ref="C55:I55" si="2">_xlfn.VAR.P(C3:C52)</f>
        <v>4.1200000000000056E-2</v>
      </c>
      <c r="D55">
        <f t="shared" si="2"/>
        <v>2.9199999999999907E-2</v>
      </c>
      <c r="E55">
        <f t="shared" si="2"/>
        <v>5.1636000000000133E-2</v>
      </c>
      <c r="F55">
        <f t="shared" si="2"/>
        <v>4.6595999999999964E-2</v>
      </c>
      <c r="G55">
        <f t="shared" si="2"/>
        <v>2.1364000000000119E-2</v>
      </c>
      <c r="H55">
        <f t="shared" si="2"/>
        <v>9.1683999999999946E-2</v>
      </c>
      <c r="I55">
        <f t="shared" si="2"/>
        <v>0.10929599999999995</v>
      </c>
      <c r="J55">
        <f>_xlfn.VAR.P(B55:I55)</f>
        <v>8.9223907599999793E-4</v>
      </c>
    </row>
    <row r="56" spans="1:10" x14ac:dyDescent="0.25">
      <c r="A56" t="s">
        <v>22</v>
      </c>
      <c r="B56">
        <f>MIN(B3:B52)</f>
        <v>21.1</v>
      </c>
      <c r="C56">
        <f t="shared" ref="C56:I56" si="3">MIN(C3:C52)</f>
        <v>19.2</v>
      </c>
      <c r="D56">
        <f t="shared" si="3"/>
        <v>19.899999999999999</v>
      </c>
      <c r="E56">
        <f t="shared" si="3"/>
        <v>19.399999999999999</v>
      </c>
      <c r="F56">
        <f t="shared" si="3"/>
        <v>21</v>
      </c>
      <c r="G56">
        <f t="shared" si="3"/>
        <v>20.3</v>
      </c>
      <c r="H56">
        <f t="shared" si="3"/>
        <v>20.5</v>
      </c>
      <c r="I56">
        <f t="shared" si="3"/>
        <v>18.600000000000001</v>
      </c>
      <c r="J56">
        <f>MIN(B56:I56)</f>
        <v>18.600000000000001</v>
      </c>
    </row>
    <row r="57" spans="1:10" x14ac:dyDescent="0.25">
      <c r="A57" t="s">
        <v>23</v>
      </c>
      <c r="B57">
        <f>MAX(B3:B52)</f>
        <v>21.7</v>
      </c>
      <c r="C57">
        <f t="shared" ref="C57:I57" si="4">MAX(C3:C52)</f>
        <v>20</v>
      </c>
      <c r="D57">
        <f t="shared" si="4"/>
        <v>20.6</v>
      </c>
      <c r="E57">
        <f t="shared" si="4"/>
        <v>20.5</v>
      </c>
      <c r="F57">
        <f t="shared" si="4"/>
        <v>21.9</v>
      </c>
      <c r="G57">
        <f t="shared" si="4"/>
        <v>20.9</v>
      </c>
      <c r="H57">
        <f t="shared" si="4"/>
        <v>21.9</v>
      </c>
      <c r="I57">
        <f t="shared" si="4"/>
        <v>20</v>
      </c>
      <c r="J57">
        <f>MAX(B57:I57)</f>
        <v>21.9</v>
      </c>
    </row>
    <row r="58" spans="1:10" x14ac:dyDescent="0.25">
      <c r="A58" t="s">
        <v>4</v>
      </c>
      <c r="B58">
        <f>_xlfn.STDEV.P(B3:B52)</f>
        <v>0.16124515496597092</v>
      </c>
      <c r="C58">
        <f t="shared" ref="C58:I58" si="5">_xlfn.STDEV.P(C3:C52)</f>
        <v>0.20297783130184452</v>
      </c>
      <c r="D58">
        <f t="shared" si="5"/>
        <v>0.17088007490635035</v>
      </c>
      <c r="E58">
        <f t="shared" si="5"/>
        <v>0.22723556059736807</v>
      </c>
      <c r="F58">
        <f t="shared" si="5"/>
        <v>0.21586106642931227</v>
      </c>
      <c r="G58">
        <f t="shared" si="5"/>
        <v>0.1461642911247481</v>
      </c>
      <c r="H58">
        <f t="shared" si="5"/>
        <v>0.30279365911458572</v>
      </c>
      <c r="I58">
        <f t="shared" si="5"/>
        <v>0.3305994555349418</v>
      </c>
      <c r="J58">
        <f>_xlfn.STDEV.P(B58:I58)</f>
        <v>6.2010331621550133E-2</v>
      </c>
    </row>
  </sheetData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3" width="4" bestFit="1" customWidth="1"/>
    <col min="4" max="4" width="4.7109375" bestFit="1" customWidth="1"/>
    <col min="5" max="9" width="4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42</v>
      </c>
      <c r="D2">
        <v>48</v>
      </c>
      <c r="E2">
        <v>10</v>
      </c>
      <c r="F2">
        <v>270</v>
      </c>
      <c r="G2">
        <v>148</v>
      </c>
      <c r="H2">
        <v>187</v>
      </c>
      <c r="I2">
        <v>226</v>
      </c>
    </row>
    <row r="3" spans="1:9" x14ac:dyDescent="0.25">
      <c r="A3">
        <v>1</v>
      </c>
      <c r="B3">
        <v>0.5</v>
      </c>
      <c r="C3">
        <v>0.2</v>
      </c>
      <c r="D3">
        <v>-0.1</v>
      </c>
      <c r="E3">
        <v>0.1</v>
      </c>
      <c r="F3">
        <v>0.7</v>
      </c>
      <c r="G3">
        <v>1</v>
      </c>
      <c r="H3">
        <v>0.7</v>
      </c>
      <c r="I3">
        <v>0.9</v>
      </c>
    </row>
    <row r="4" spans="1:9" x14ac:dyDescent="0.25">
      <c r="A4">
        <v>2</v>
      </c>
      <c r="B4">
        <v>0.5</v>
      </c>
      <c r="C4">
        <v>0.5</v>
      </c>
      <c r="D4">
        <v>0.1</v>
      </c>
      <c r="E4">
        <v>0.1</v>
      </c>
      <c r="F4">
        <v>0.9</v>
      </c>
      <c r="G4">
        <v>0.7</v>
      </c>
      <c r="H4">
        <v>0.6</v>
      </c>
      <c r="I4">
        <v>1</v>
      </c>
    </row>
    <row r="5" spans="1:9" x14ac:dyDescent="0.25">
      <c r="A5">
        <v>3</v>
      </c>
      <c r="B5">
        <v>0.4</v>
      </c>
      <c r="C5">
        <v>0.6</v>
      </c>
      <c r="D5">
        <v>0.2</v>
      </c>
      <c r="E5">
        <v>0.1</v>
      </c>
      <c r="F5">
        <v>0.7</v>
      </c>
      <c r="G5">
        <v>0.9</v>
      </c>
      <c r="H5">
        <v>0.5</v>
      </c>
      <c r="I5">
        <v>1</v>
      </c>
    </row>
    <row r="6" spans="1:9" x14ac:dyDescent="0.25">
      <c r="A6">
        <v>4</v>
      </c>
      <c r="B6">
        <v>0.2</v>
      </c>
      <c r="C6">
        <v>0.7</v>
      </c>
      <c r="D6">
        <v>0.2</v>
      </c>
      <c r="E6">
        <v>0.1</v>
      </c>
      <c r="F6">
        <v>0.7</v>
      </c>
      <c r="G6">
        <v>0.7</v>
      </c>
      <c r="H6">
        <v>0.6</v>
      </c>
      <c r="I6">
        <v>1</v>
      </c>
    </row>
    <row r="7" spans="1:9" x14ac:dyDescent="0.25">
      <c r="A7">
        <v>5</v>
      </c>
      <c r="B7">
        <v>0.4</v>
      </c>
      <c r="C7">
        <v>0.5</v>
      </c>
      <c r="D7">
        <v>0.5</v>
      </c>
      <c r="E7">
        <v>0.2</v>
      </c>
      <c r="F7">
        <v>0.5</v>
      </c>
      <c r="G7">
        <v>0.7</v>
      </c>
      <c r="H7">
        <v>0.6</v>
      </c>
      <c r="I7">
        <v>0.9</v>
      </c>
    </row>
    <row r="8" spans="1:9" x14ac:dyDescent="0.25">
      <c r="A8">
        <v>6</v>
      </c>
      <c r="B8">
        <v>0.5</v>
      </c>
      <c r="C8">
        <v>0.9</v>
      </c>
      <c r="D8">
        <v>0.2</v>
      </c>
      <c r="E8">
        <v>0.2</v>
      </c>
      <c r="F8">
        <v>0.6</v>
      </c>
      <c r="G8">
        <v>0.7</v>
      </c>
      <c r="H8">
        <v>0.7</v>
      </c>
      <c r="I8">
        <v>1.1000000000000001</v>
      </c>
    </row>
    <row r="9" spans="1:9" x14ac:dyDescent="0.25">
      <c r="A9">
        <v>7</v>
      </c>
      <c r="B9">
        <v>0.4</v>
      </c>
      <c r="C9">
        <v>0.6</v>
      </c>
      <c r="D9">
        <v>0.1</v>
      </c>
      <c r="E9">
        <v>0.1</v>
      </c>
      <c r="F9">
        <v>0.9</v>
      </c>
      <c r="G9">
        <v>0.9</v>
      </c>
      <c r="H9">
        <v>0.6</v>
      </c>
      <c r="I9">
        <v>0.6</v>
      </c>
    </row>
    <row r="10" spans="1:9" x14ac:dyDescent="0.25">
      <c r="A10">
        <v>8</v>
      </c>
      <c r="B10">
        <v>0.5</v>
      </c>
      <c r="C10">
        <v>0.6</v>
      </c>
      <c r="D10">
        <v>0.2</v>
      </c>
      <c r="E10">
        <v>0.1</v>
      </c>
      <c r="F10">
        <v>0.7</v>
      </c>
      <c r="G10">
        <v>1</v>
      </c>
      <c r="H10">
        <v>0.7</v>
      </c>
      <c r="I10">
        <v>1.1000000000000001</v>
      </c>
    </row>
    <row r="11" spans="1:9" x14ac:dyDescent="0.25">
      <c r="A11">
        <v>9</v>
      </c>
      <c r="B11">
        <v>0.5</v>
      </c>
      <c r="C11">
        <v>0.7</v>
      </c>
      <c r="D11">
        <v>0.4</v>
      </c>
      <c r="E11">
        <v>0.2</v>
      </c>
      <c r="F11">
        <v>0.9</v>
      </c>
      <c r="G11">
        <v>0.7</v>
      </c>
      <c r="H11">
        <v>0.6</v>
      </c>
      <c r="I11">
        <v>0.6</v>
      </c>
    </row>
    <row r="12" spans="1:9" x14ac:dyDescent="0.25">
      <c r="A12">
        <v>10</v>
      </c>
      <c r="B12">
        <v>0.4</v>
      </c>
      <c r="C12">
        <v>0.7</v>
      </c>
      <c r="D12">
        <v>0.4</v>
      </c>
      <c r="E12">
        <v>0.1</v>
      </c>
      <c r="F12">
        <v>0.6</v>
      </c>
      <c r="G12">
        <v>0.9</v>
      </c>
      <c r="H12">
        <v>0.6</v>
      </c>
      <c r="I12">
        <v>1.1000000000000001</v>
      </c>
    </row>
    <row r="13" spans="1:9" x14ac:dyDescent="0.25">
      <c r="A13">
        <v>11</v>
      </c>
      <c r="B13">
        <v>0.5</v>
      </c>
      <c r="C13">
        <v>0.4</v>
      </c>
      <c r="D13">
        <v>0.1</v>
      </c>
      <c r="E13">
        <v>0.2</v>
      </c>
      <c r="F13">
        <v>0.7</v>
      </c>
      <c r="G13">
        <v>0.9</v>
      </c>
      <c r="H13">
        <v>0.6</v>
      </c>
      <c r="I13">
        <v>0.9</v>
      </c>
    </row>
    <row r="14" spans="1:9" x14ac:dyDescent="0.25">
      <c r="A14">
        <v>12</v>
      </c>
      <c r="B14">
        <v>0.4</v>
      </c>
      <c r="C14">
        <v>0.5</v>
      </c>
      <c r="D14">
        <v>0.2</v>
      </c>
      <c r="E14">
        <v>0.4</v>
      </c>
      <c r="F14">
        <v>1</v>
      </c>
      <c r="G14">
        <v>0.9</v>
      </c>
      <c r="H14">
        <v>0.5</v>
      </c>
      <c r="I14">
        <v>1</v>
      </c>
    </row>
    <row r="15" spans="1:9" x14ac:dyDescent="0.25">
      <c r="A15">
        <v>13</v>
      </c>
      <c r="B15">
        <v>0.5</v>
      </c>
      <c r="C15">
        <v>0.6</v>
      </c>
      <c r="D15">
        <v>0.4</v>
      </c>
      <c r="E15">
        <v>0.2</v>
      </c>
      <c r="F15">
        <v>0.6</v>
      </c>
      <c r="G15">
        <v>0.6</v>
      </c>
      <c r="H15">
        <v>0.6</v>
      </c>
      <c r="I15">
        <v>1</v>
      </c>
    </row>
    <row r="16" spans="1:9" x14ac:dyDescent="0.25">
      <c r="A16">
        <v>14</v>
      </c>
      <c r="B16">
        <v>0.5</v>
      </c>
      <c r="C16">
        <v>0.2</v>
      </c>
      <c r="D16">
        <v>0.1</v>
      </c>
      <c r="E16">
        <v>0.4</v>
      </c>
      <c r="F16">
        <v>0.7</v>
      </c>
      <c r="G16">
        <v>0.9</v>
      </c>
      <c r="H16">
        <v>0.6</v>
      </c>
      <c r="I16">
        <v>0.7</v>
      </c>
    </row>
    <row r="17" spans="1:9" x14ac:dyDescent="0.25">
      <c r="A17">
        <v>15</v>
      </c>
      <c r="B17">
        <v>0.1</v>
      </c>
      <c r="C17">
        <v>0.6</v>
      </c>
      <c r="D17">
        <v>0.4</v>
      </c>
      <c r="E17">
        <v>0.4</v>
      </c>
      <c r="F17">
        <v>0.9</v>
      </c>
      <c r="G17">
        <v>0.9</v>
      </c>
      <c r="H17">
        <v>0.6</v>
      </c>
      <c r="I17">
        <v>0.9</v>
      </c>
    </row>
    <row r="18" spans="1:9" x14ac:dyDescent="0.25">
      <c r="A18">
        <v>16</v>
      </c>
      <c r="B18">
        <v>0.5</v>
      </c>
      <c r="C18">
        <v>0.6</v>
      </c>
      <c r="D18">
        <v>0.2</v>
      </c>
      <c r="E18">
        <v>0.1</v>
      </c>
      <c r="F18">
        <v>0.7</v>
      </c>
      <c r="G18">
        <v>0.7</v>
      </c>
      <c r="H18">
        <v>0.6</v>
      </c>
      <c r="I18">
        <v>1.1000000000000001</v>
      </c>
    </row>
    <row r="19" spans="1:9" x14ac:dyDescent="0.25">
      <c r="A19">
        <v>17</v>
      </c>
      <c r="B19">
        <v>0.2</v>
      </c>
      <c r="C19">
        <v>0.7</v>
      </c>
      <c r="D19">
        <v>0.2</v>
      </c>
      <c r="E19">
        <v>0.4</v>
      </c>
      <c r="F19">
        <v>0.9</v>
      </c>
      <c r="G19">
        <v>0.7</v>
      </c>
      <c r="H19">
        <v>0.5</v>
      </c>
      <c r="I19">
        <v>1.1000000000000001</v>
      </c>
    </row>
    <row r="20" spans="1:9" x14ac:dyDescent="0.25">
      <c r="A20">
        <v>18</v>
      </c>
      <c r="B20">
        <v>0.4</v>
      </c>
      <c r="C20">
        <v>0.6</v>
      </c>
      <c r="D20">
        <v>0.4</v>
      </c>
      <c r="E20">
        <v>0.2</v>
      </c>
      <c r="F20">
        <v>0.5</v>
      </c>
      <c r="G20">
        <v>0.6</v>
      </c>
      <c r="H20">
        <v>0.6</v>
      </c>
      <c r="I20">
        <v>1.3</v>
      </c>
    </row>
    <row r="21" spans="1:9" x14ac:dyDescent="0.25">
      <c r="A21">
        <v>19</v>
      </c>
      <c r="B21">
        <v>0.5</v>
      </c>
      <c r="C21">
        <v>0.6</v>
      </c>
      <c r="D21">
        <v>0.6</v>
      </c>
      <c r="E21">
        <v>0.2</v>
      </c>
      <c r="F21">
        <v>0.5</v>
      </c>
      <c r="G21">
        <v>0.7</v>
      </c>
      <c r="H21">
        <v>0.7</v>
      </c>
      <c r="I21">
        <v>1.1000000000000001</v>
      </c>
    </row>
    <row r="22" spans="1:9" x14ac:dyDescent="0.25">
      <c r="A22">
        <v>20</v>
      </c>
      <c r="B22">
        <v>0.5</v>
      </c>
      <c r="C22">
        <v>0.6</v>
      </c>
      <c r="D22">
        <v>0.4</v>
      </c>
      <c r="E22">
        <v>0.2</v>
      </c>
      <c r="F22">
        <v>0.6</v>
      </c>
      <c r="G22">
        <v>0.6</v>
      </c>
      <c r="H22">
        <v>0.6</v>
      </c>
      <c r="I22">
        <v>1.1000000000000001</v>
      </c>
    </row>
    <row r="23" spans="1:9" x14ac:dyDescent="0.25">
      <c r="A23">
        <v>21</v>
      </c>
      <c r="B23">
        <v>0.7</v>
      </c>
      <c r="C23">
        <v>0.6</v>
      </c>
      <c r="D23">
        <v>0.4</v>
      </c>
      <c r="E23">
        <v>0.4</v>
      </c>
      <c r="F23">
        <v>0.6</v>
      </c>
      <c r="G23">
        <v>0.7</v>
      </c>
      <c r="H23">
        <v>0.7</v>
      </c>
      <c r="I23">
        <v>1</v>
      </c>
    </row>
    <row r="24" spans="1:9" x14ac:dyDescent="0.25">
      <c r="A24">
        <v>22</v>
      </c>
      <c r="B24">
        <v>0.2</v>
      </c>
      <c r="C24">
        <v>0.5</v>
      </c>
      <c r="D24">
        <v>0.5</v>
      </c>
      <c r="E24">
        <v>0.4</v>
      </c>
      <c r="F24">
        <v>0.7</v>
      </c>
      <c r="G24">
        <v>0.6</v>
      </c>
      <c r="H24">
        <v>0.5</v>
      </c>
      <c r="I24">
        <v>1</v>
      </c>
    </row>
    <row r="25" spans="1:9" x14ac:dyDescent="0.25">
      <c r="A25">
        <v>23</v>
      </c>
      <c r="B25">
        <v>0.4</v>
      </c>
      <c r="C25">
        <v>0.6</v>
      </c>
      <c r="D25">
        <v>0.4</v>
      </c>
      <c r="E25">
        <v>0.4</v>
      </c>
      <c r="F25">
        <v>0.9</v>
      </c>
      <c r="G25">
        <v>0.6</v>
      </c>
      <c r="H25">
        <v>0.5</v>
      </c>
      <c r="I25">
        <v>1.1000000000000001</v>
      </c>
    </row>
    <row r="26" spans="1:9" x14ac:dyDescent="0.25">
      <c r="A26">
        <v>24</v>
      </c>
      <c r="B26">
        <v>0.4</v>
      </c>
      <c r="C26">
        <v>0.5</v>
      </c>
      <c r="D26">
        <v>0.4</v>
      </c>
      <c r="E26">
        <v>0.4</v>
      </c>
      <c r="F26">
        <v>0.7</v>
      </c>
      <c r="G26">
        <v>0.7</v>
      </c>
      <c r="H26">
        <v>0.5</v>
      </c>
      <c r="I26">
        <v>0.9</v>
      </c>
    </row>
    <row r="27" spans="1:9" x14ac:dyDescent="0.25">
      <c r="A27">
        <v>25</v>
      </c>
      <c r="B27">
        <v>0.6</v>
      </c>
      <c r="C27">
        <v>0.9</v>
      </c>
      <c r="D27">
        <v>0.2</v>
      </c>
      <c r="E27">
        <v>0.1</v>
      </c>
      <c r="F27">
        <v>0.7</v>
      </c>
      <c r="G27">
        <v>0.9</v>
      </c>
      <c r="H27">
        <v>0.7</v>
      </c>
      <c r="I27">
        <v>1</v>
      </c>
    </row>
    <row r="28" spans="1:9" x14ac:dyDescent="0.25">
      <c r="A28">
        <v>26</v>
      </c>
      <c r="B28">
        <v>0.4</v>
      </c>
      <c r="C28">
        <v>0.6</v>
      </c>
      <c r="D28">
        <v>0.2</v>
      </c>
      <c r="E28">
        <v>0.1</v>
      </c>
      <c r="F28">
        <v>0.6</v>
      </c>
      <c r="G28">
        <v>0.7</v>
      </c>
      <c r="H28">
        <v>0.6</v>
      </c>
      <c r="I28">
        <v>1.3</v>
      </c>
    </row>
    <row r="29" spans="1:9" x14ac:dyDescent="0.25">
      <c r="A29">
        <v>27</v>
      </c>
      <c r="B29">
        <v>0.5</v>
      </c>
      <c r="C29">
        <v>0.5</v>
      </c>
      <c r="D29">
        <v>0.1</v>
      </c>
      <c r="E29">
        <v>0.1</v>
      </c>
      <c r="F29">
        <v>0.7</v>
      </c>
      <c r="G29">
        <v>0.7</v>
      </c>
      <c r="H29">
        <v>0.6</v>
      </c>
      <c r="I29">
        <v>1.3</v>
      </c>
    </row>
    <row r="30" spans="1:9" x14ac:dyDescent="0.25">
      <c r="A30">
        <v>28</v>
      </c>
      <c r="B30">
        <v>0.5</v>
      </c>
      <c r="C30">
        <v>0.9</v>
      </c>
      <c r="D30">
        <v>0.2</v>
      </c>
      <c r="E30">
        <v>0.1</v>
      </c>
      <c r="F30">
        <v>0.6</v>
      </c>
      <c r="G30">
        <v>0.9</v>
      </c>
      <c r="H30">
        <v>0.7</v>
      </c>
      <c r="I30">
        <v>1</v>
      </c>
    </row>
    <row r="31" spans="1:9" x14ac:dyDescent="0.25">
      <c r="A31">
        <v>29</v>
      </c>
      <c r="B31">
        <v>0.4</v>
      </c>
      <c r="C31">
        <v>0.4</v>
      </c>
      <c r="D31">
        <v>0.2</v>
      </c>
      <c r="E31">
        <v>0.4</v>
      </c>
      <c r="F31">
        <v>0.7</v>
      </c>
      <c r="G31">
        <v>0.9</v>
      </c>
      <c r="H31">
        <v>0.5</v>
      </c>
      <c r="I31">
        <v>0.9</v>
      </c>
    </row>
    <row r="32" spans="1:9" x14ac:dyDescent="0.25">
      <c r="A32">
        <v>30</v>
      </c>
      <c r="B32">
        <v>0.5</v>
      </c>
      <c r="C32">
        <v>0.6</v>
      </c>
      <c r="D32">
        <v>0.4</v>
      </c>
      <c r="E32">
        <v>0.1</v>
      </c>
      <c r="F32">
        <v>0.6</v>
      </c>
      <c r="G32">
        <v>0.9</v>
      </c>
      <c r="H32">
        <v>0.6</v>
      </c>
      <c r="I32">
        <v>1</v>
      </c>
    </row>
    <row r="33" spans="1:9" x14ac:dyDescent="0.25">
      <c r="A33">
        <v>31</v>
      </c>
      <c r="B33">
        <v>0.6</v>
      </c>
      <c r="C33">
        <v>0.5</v>
      </c>
      <c r="D33">
        <v>0.2</v>
      </c>
      <c r="E33">
        <v>0.1</v>
      </c>
      <c r="F33">
        <v>0.6</v>
      </c>
      <c r="G33">
        <v>0.7</v>
      </c>
      <c r="H33">
        <v>0.7</v>
      </c>
      <c r="I33">
        <v>0.9</v>
      </c>
    </row>
    <row r="34" spans="1:9" x14ac:dyDescent="0.25">
      <c r="A34">
        <v>32</v>
      </c>
      <c r="B34">
        <v>0.5</v>
      </c>
      <c r="C34">
        <v>0.4</v>
      </c>
      <c r="D34">
        <v>0.4</v>
      </c>
      <c r="E34">
        <v>0.4</v>
      </c>
      <c r="F34">
        <v>0.9</v>
      </c>
      <c r="G34">
        <v>0.9</v>
      </c>
      <c r="H34">
        <v>0.6</v>
      </c>
      <c r="I34">
        <v>0.4</v>
      </c>
    </row>
    <row r="35" spans="1:9" x14ac:dyDescent="0.25">
      <c r="A35">
        <v>33</v>
      </c>
      <c r="B35">
        <v>0.5</v>
      </c>
      <c r="C35">
        <v>0.9</v>
      </c>
      <c r="D35">
        <v>0.4</v>
      </c>
      <c r="E35">
        <v>0.1</v>
      </c>
      <c r="F35">
        <v>0.9</v>
      </c>
      <c r="G35">
        <v>0.9</v>
      </c>
      <c r="H35">
        <v>0.7</v>
      </c>
      <c r="I35">
        <v>1.1000000000000001</v>
      </c>
    </row>
    <row r="36" spans="1:9" x14ac:dyDescent="0.25">
      <c r="A36">
        <v>34</v>
      </c>
      <c r="B36">
        <v>0.5</v>
      </c>
      <c r="C36">
        <v>0.2</v>
      </c>
      <c r="D36">
        <v>0.4</v>
      </c>
      <c r="E36">
        <v>0.4</v>
      </c>
      <c r="F36">
        <v>0.7</v>
      </c>
      <c r="G36">
        <v>0.7</v>
      </c>
      <c r="H36">
        <v>0.5</v>
      </c>
      <c r="I36">
        <v>0.7</v>
      </c>
    </row>
    <row r="37" spans="1:9" x14ac:dyDescent="0.25">
      <c r="A37">
        <v>35</v>
      </c>
      <c r="B37">
        <v>0.6</v>
      </c>
      <c r="C37">
        <v>0.5</v>
      </c>
      <c r="D37">
        <v>0.1</v>
      </c>
      <c r="E37">
        <v>0.1</v>
      </c>
      <c r="F37">
        <v>0.6</v>
      </c>
      <c r="G37">
        <v>0.7</v>
      </c>
      <c r="H37">
        <v>0.7</v>
      </c>
      <c r="I37">
        <v>1</v>
      </c>
    </row>
    <row r="38" spans="1:9" x14ac:dyDescent="0.25">
      <c r="A38">
        <v>36</v>
      </c>
      <c r="B38">
        <v>0.4</v>
      </c>
      <c r="C38">
        <v>0.4</v>
      </c>
      <c r="D38">
        <v>0.2</v>
      </c>
      <c r="E38">
        <v>0.4</v>
      </c>
      <c r="F38">
        <v>0.9</v>
      </c>
      <c r="G38">
        <v>0.9</v>
      </c>
      <c r="H38">
        <v>0.6</v>
      </c>
      <c r="I38">
        <v>0.7</v>
      </c>
    </row>
    <row r="39" spans="1:9" x14ac:dyDescent="0.25">
      <c r="A39">
        <v>37</v>
      </c>
      <c r="B39">
        <v>0.6</v>
      </c>
      <c r="C39">
        <v>0.5</v>
      </c>
      <c r="D39">
        <v>0.2</v>
      </c>
      <c r="E39">
        <v>0.1</v>
      </c>
      <c r="F39">
        <v>0.6</v>
      </c>
      <c r="G39">
        <v>0.9</v>
      </c>
      <c r="H39">
        <v>0.7</v>
      </c>
      <c r="I39">
        <v>1.1000000000000001</v>
      </c>
    </row>
    <row r="40" spans="1:9" x14ac:dyDescent="0.25">
      <c r="A40">
        <v>38</v>
      </c>
      <c r="B40">
        <v>0.6</v>
      </c>
      <c r="C40">
        <v>0.6</v>
      </c>
      <c r="D40">
        <v>0.4</v>
      </c>
      <c r="E40">
        <v>0.1</v>
      </c>
      <c r="F40">
        <v>0.6</v>
      </c>
      <c r="G40">
        <v>0.7</v>
      </c>
      <c r="H40">
        <v>0.7</v>
      </c>
      <c r="I40">
        <v>1</v>
      </c>
    </row>
    <row r="41" spans="1:9" x14ac:dyDescent="0.25">
      <c r="A41">
        <v>39</v>
      </c>
      <c r="B41">
        <v>0.1</v>
      </c>
      <c r="C41">
        <v>0.5</v>
      </c>
      <c r="D41">
        <v>0.5</v>
      </c>
      <c r="E41">
        <v>0.4</v>
      </c>
      <c r="F41">
        <v>0.7</v>
      </c>
      <c r="G41">
        <v>0.6</v>
      </c>
      <c r="H41">
        <v>0.5</v>
      </c>
      <c r="I41">
        <v>1.1000000000000001</v>
      </c>
    </row>
    <row r="42" spans="1:9" x14ac:dyDescent="0.25">
      <c r="A42">
        <v>40</v>
      </c>
      <c r="B42">
        <v>0.5</v>
      </c>
      <c r="C42">
        <v>0.5</v>
      </c>
      <c r="D42">
        <v>0.1</v>
      </c>
      <c r="E42">
        <v>0.2</v>
      </c>
      <c r="F42">
        <v>0.9</v>
      </c>
      <c r="G42">
        <v>0.9</v>
      </c>
      <c r="H42">
        <v>0.6</v>
      </c>
      <c r="I42">
        <v>0.9</v>
      </c>
    </row>
    <row r="43" spans="1:9" x14ac:dyDescent="0.25">
      <c r="A43">
        <v>41</v>
      </c>
      <c r="B43">
        <v>0.6</v>
      </c>
      <c r="C43">
        <v>0.4</v>
      </c>
      <c r="D43">
        <v>0.1</v>
      </c>
      <c r="E43">
        <v>0.2</v>
      </c>
      <c r="F43">
        <v>0.7</v>
      </c>
      <c r="G43">
        <v>0.7</v>
      </c>
      <c r="H43">
        <v>0.7</v>
      </c>
      <c r="I43">
        <v>0.9</v>
      </c>
    </row>
    <row r="44" spans="1:9" x14ac:dyDescent="0.25">
      <c r="A44">
        <v>42</v>
      </c>
      <c r="B44">
        <v>0.6</v>
      </c>
      <c r="C44">
        <v>0.6</v>
      </c>
      <c r="D44">
        <v>0.5</v>
      </c>
      <c r="E44">
        <v>0.2</v>
      </c>
      <c r="F44">
        <v>0.5</v>
      </c>
      <c r="G44">
        <v>0.7</v>
      </c>
      <c r="H44">
        <v>0.7</v>
      </c>
      <c r="I44">
        <v>1</v>
      </c>
    </row>
    <row r="45" spans="1:9" x14ac:dyDescent="0.25">
      <c r="A45">
        <v>43</v>
      </c>
      <c r="B45">
        <v>0.5</v>
      </c>
      <c r="C45">
        <v>0.6</v>
      </c>
      <c r="D45">
        <v>0.4</v>
      </c>
      <c r="E45">
        <v>0.4</v>
      </c>
      <c r="F45">
        <v>0.5</v>
      </c>
      <c r="G45">
        <v>0.5</v>
      </c>
      <c r="H45">
        <v>0.6</v>
      </c>
      <c r="I45">
        <v>1</v>
      </c>
    </row>
    <row r="46" spans="1:9" x14ac:dyDescent="0.25">
      <c r="A46">
        <v>44</v>
      </c>
      <c r="B46">
        <v>0.2</v>
      </c>
      <c r="C46">
        <v>0.4</v>
      </c>
      <c r="D46">
        <v>0.4</v>
      </c>
      <c r="E46">
        <v>0.4</v>
      </c>
      <c r="F46">
        <v>0.7</v>
      </c>
      <c r="G46">
        <v>0.7</v>
      </c>
      <c r="H46">
        <v>0.5</v>
      </c>
      <c r="I46">
        <v>1</v>
      </c>
    </row>
    <row r="47" spans="1:9" x14ac:dyDescent="0.25">
      <c r="A47">
        <v>45</v>
      </c>
      <c r="B47">
        <v>0.4</v>
      </c>
      <c r="C47">
        <v>0.6</v>
      </c>
      <c r="D47">
        <v>0.1</v>
      </c>
      <c r="E47">
        <v>0.2</v>
      </c>
      <c r="F47">
        <v>0.9</v>
      </c>
      <c r="G47">
        <v>0.9</v>
      </c>
      <c r="H47">
        <v>0.6</v>
      </c>
      <c r="I47">
        <v>1.2</v>
      </c>
    </row>
    <row r="48" spans="1:9" x14ac:dyDescent="0.25">
      <c r="A48">
        <v>46</v>
      </c>
      <c r="B48">
        <v>0.5</v>
      </c>
      <c r="C48">
        <v>0.6</v>
      </c>
      <c r="D48">
        <v>0.1</v>
      </c>
      <c r="E48">
        <v>0.1</v>
      </c>
      <c r="F48">
        <v>0.6</v>
      </c>
      <c r="G48">
        <v>0.7</v>
      </c>
      <c r="H48">
        <v>0.7</v>
      </c>
      <c r="I48">
        <v>1.1000000000000001</v>
      </c>
    </row>
    <row r="49" spans="1:10" x14ac:dyDescent="0.25">
      <c r="A49">
        <v>47</v>
      </c>
      <c r="B49">
        <v>0.4</v>
      </c>
      <c r="C49">
        <v>0.5</v>
      </c>
      <c r="D49">
        <v>0.2</v>
      </c>
      <c r="E49">
        <v>0.4</v>
      </c>
      <c r="F49">
        <v>0.7</v>
      </c>
      <c r="G49">
        <v>0.7</v>
      </c>
      <c r="H49">
        <v>0.5</v>
      </c>
      <c r="I49">
        <v>1</v>
      </c>
    </row>
    <row r="50" spans="1:10" x14ac:dyDescent="0.25">
      <c r="A50">
        <v>48</v>
      </c>
      <c r="B50">
        <v>0.5</v>
      </c>
      <c r="C50">
        <v>0.4</v>
      </c>
      <c r="D50">
        <v>0.1</v>
      </c>
      <c r="E50">
        <v>0.2</v>
      </c>
      <c r="F50">
        <v>1</v>
      </c>
      <c r="G50">
        <v>0.7</v>
      </c>
      <c r="H50">
        <v>0.6</v>
      </c>
      <c r="I50">
        <v>1.2</v>
      </c>
    </row>
    <row r="51" spans="1:10" x14ac:dyDescent="0.25">
      <c r="A51">
        <v>49</v>
      </c>
      <c r="B51">
        <v>0.2</v>
      </c>
      <c r="C51">
        <v>0.4</v>
      </c>
      <c r="D51">
        <v>0.1</v>
      </c>
      <c r="E51">
        <v>0.2</v>
      </c>
      <c r="F51">
        <v>0.7</v>
      </c>
      <c r="G51">
        <v>0.7</v>
      </c>
      <c r="H51">
        <v>0.6</v>
      </c>
      <c r="I51">
        <v>1.1000000000000001</v>
      </c>
    </row>
    <row r="52" spans="1:10" x14ac:dyDescent="0.25">
      <c r="A52">
        <v>50</v>
      </c>
      <c r="B52">
        <v>0.2</v>
      </c>
      <c r="C52">
        <v>0.2</v>
      </c>
      <c r="D52">
        <v>0.6</v>
      </c>
      <c r="E52">
        <v>0.4</v>
      </c>
      <c r="F52">
        <v>0.7</v>
      </c>
      <c r="G52">
        <v>0.7</v>
      </c>
      <c r="H52">
        <v>0.5</v>
      </c>
      <c r="I52">
        <v>0.9</v>
      </c>
    </row>
    <row r="53" spans="1:10" x14ac:dyDescent="0.25">
      <c r="A53" t="s">
        <v>19</v>
      </c>
      <c r="B53">
        <f>AVERAGE(B3:B52)</f>
        <v>0.44</v>
      </c>
      <c r="C53">
        <f t="shared" ref="C53:I53" si="0">AVERAGE(C3:C52)</f>
        <v>0.54399999999999982</v>
      </c>
      <c r="D53">
        <f t="shared" si="0"/>
        <v>0.27399999999999997</v>
      </c>
      <c r="E53">
        <f t="shared" si="0"/>
        <v>0.22999999999999993</v>
      </c>
      <c r="F53">
        <f t="shared" si="0"/>
        <v>0.71</v>
      </c>
      <c r="G53">
        <f t="shared" si="0"/>
        <v>0.76400000000000001</v>
      </c>
      <c r="H53">
        <f t="shared" si="0"/>
        <v>0.60599999999999998</v>
      </c>
      <c r="I53">
        <f t="shared" si="0"/>
        <v>0.98600000000000021</v>
      </c>
      <c r="J53">
        <f>AVERAGE(B53:I53)</f>
        <v>0.56925000000000003</v>
      </c>
    </row>
    <row r="54" spans="1:10" x14ac:dyDescent="0.25">
      <c r="A54" t="s">
        <v>20</v>
      </c>
      <c r="B54">
        <f>MEDIAN(B3:B52)</f>
        <v>0.5</v>
      </c>
      <c r="C54">
        <f t="shared" ref="C54:I54" si="1">MEDIAN(C3:C52)</f>
        <v>0.6</v>
      </c>
      <c r="D54">
        <f t="shared" si="1"/>
        <v>0.2</v>
      </c>
      <c r="E54">
        <f t="shared" si="1"/>
        <v>0.2</v>
      </c>
      <c r="F54">
        <f t="shared" si="1"/>
        <v>0.7</v>
      </c>
      <c r="G54">
        <f t="shared" si="1"/>
        <v>0.7</v>
      </c>
      <c r="H54">
        <f t="shared" si="1"/>
        <v>0.6</v>
      </c>
      <c r="I54">
        <f t="shared" si="1"/>
        <v>1</v>
      </c>
      <c r="J54">
        <f>MEDIAN(B54:I54)</f>
        <v>0.6</v>
      </c>
    </row>
    <row r="55" spans="1:10" x14ac:dyDescent="0.25">
      <c r="A55" t="s">
        <v>21</v>
      </c>
      <c r="B55">
        <f>_xlfn.VAR.P(B3:B52)</f>
        <v>1.8399999999999955E-2</v>
      </c>
      <c r="C55">
        <f t="shared" ref="C55:I55" si="2">_xlfn.VAR.P(C3:C52)</f>
        <v>2.6464000000000123E-2</v>
      </c>
      <c r="D55">
        <f t="shared" si="2"/>
        <v>2.5124000000000025E-2</v>
      </c>
      <c r="E55">
        <f t="shared" si="2"/>
        <v>1.6500000000000056E-2</v>
      </c>
      <c r="F55">
        <f t="shared" si="2"/>
        <v>1.8899999999999636E-2</v>
      </c>
      <c r="G55">
        <f t="shared" si="2"/>
        <v>1.5103999999999269E-2</v>
      </c>
      <c r="H55">
        <f t="shared" si="2"/>
        <v>5.3639999999999868E-3</v>
      </c>
      <c r="I55">
        <f t="shared" si="2"/>
        <v>3.0403999999999907E-2</v>
      </c>
      <c r="J55">
        <f>_xlfn.VAR.P(B55:I55)</f>
        <v>5.3592093750000856E-5</v>
      </c>
    </row>
    <row r="56" spans="1:10" x14ac:dyDescent="0.25">
      <c r="A56" t="s">
        <v>22</v>
      </c>
      <c r="B56">
        <f>MIN(B3:B52)</f>
        <v>0.1</v>
      </c>
      <c r="C56">
        <f t="shared" ref="C56:I56" si="3">MIN(C3:C52)</f>
        <v>0.2</v>
      </c>
      <c r="D56">
        <f t="shared" si="3"/>
        <v>-0.1</v>
      </c>
      <c r="E56">
        <f t="shared" si="3"/>
        <v>0.1</v>
      </c>
      <c r="F56">
        <f t="shared" si="3"/>
        <v>0.5</v>
      </c>
      <c r="G56">
        <f t="shared" si="3"/>
        <v>0.5</v>
      </c>
      <c r="H56">
        <f t="shared" si="3"/>
        <v>0.5</v>
      </c>
      <c r="I56">
        <f t="shared" si="3"/>
        <v>0.4</v>
      </c>
      <c r="J56">
        <f>MIN(B56:I56)</f>
        <v>-0.1</v>
      </c>
    </row>
    <row r="57" spans="1:10" x14ac:dyDescent="0.25">
      <c r="A57" t="s">
        <v>23</v>
      </c>
      <c r="B57">
        <f>MAX(B3:B52)</f>
        <v>0.7</v>
      </c>
      <c r="C57">
        <f t="shared" ref="C57:I57" si="4">MAX(C3:C52)</f>
        <v>0.9</v>
      </c>
      <c r="D57">
        <f t="shared" si="4"/>
        <v>0.6</v>
      </c>
      <c r="E57">
        <f t="shared" si="4"/>
        <v>0.4</v>
      </c>
      <c r="F57">
        <f t="shared" si="4"/>
        <v>1</v>
      </c>
      <c r="G57">
        <f t="shared" si="4"/>
        <v>1</v>
      </c>
      <c r="H57">
        <f t="shared" si="4"/>
        <v>0.7</v>
      </c>
      <c r="I57">
        <f t="shared" si="4"/>
        <v>1.3</v>
      </c>
      <c r="J57">
        <f>MAX(B57:I57)</f>
        <v>1.3</v>
      </c>
    </row>
    <row r="58" spans="1:10" x14ac:dyDescent="0.25">
      <c r="A58" t="s">
        <v>4</v>
      </c>
      <c r="B58">
        <f>_xlfn.STDEV.P(B3:B52)</f>
        <v>0.1356465996625052</v>
      </c>
      <c r="C58">
        <f t="shared" ref="C58:I58" si="5">_xlfn.STDEV.P(C3:C52)</f>
        <v>0.1626775952613024</v>
      </c>
      <c r="D58">
        <f t="shared" si="5"/>
        <v>0.15850552040859658</v>
      </c>
      <c r="E58">
        <f t="shared" si="5"/>
        <v>0.1284523257866515</v>
      </c>
      <c r="F58">
        <f t="shared" si="5"/>
        <v>0.13747727084867387</v>
      </c>
      <c r="G58">
        <f t="shared" si="5"/>
        <v>0.12289833196589475</v>
      </c>
      <c r="H58">
        <f t="shared" si="5"/>
        <v>7.3239333694402123E-2</v>
      </c>
      <c r="I58">
        <f t="shared" si="5"/>
        <v>0.17436742815101652</v>
      </c>
      <c r="J58">
        <f>_xlfn.STDEV.P(B58:I58)</f>
        <v>2.9275880392555007E-2</v>
      </c>
    </row>
  </sheetData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42</v>
      </c>
      <c r="D2">
        <v>48</v>
      </c>
      <c r="E2">
        <v>10</v>
      </c>
      <c r="F2">
        <v>270</v>
      </c>
      <c r="G2">
        <v>148</v>
      </c>
      <c r="H2">
        <v>187</v>
      </c>
      <c r="I2">
        <v>226</v>
      </c>
    </row>
    <row r="3" spans="1:9" x14ac:dyDescent="0.25">
      <c r="A3">
        <v>1</v>
      </c>
      <c r="B3">
        <v>21.4</v>
      </c>
      <c r="C3">
        <v>21.5</v>
      </c>
      <c r="D3">
        <v>20</v>
      </c>
      <c r="E3">
        <v>20.100000000000001</v>
      </c>
      <c r="F3">
        <v>21.9</v>
      </c>
      <c r="G3">
        <v>21.1</v>
      </c>
      <c r="H3">
        <v>25.3</v>
      </c>
      <c r="I3">
        <v>18.7</v>
      </c>
    </row>
    <row r="4" spans="1:9" x14ac:dyDescent="0.25">
      <c r="A4">
        <v>2</v>
      </c>
      <c r="B4">
        <v>21.4</v>
      </c>
      <c r="C4">
        <v>21.6</v>
      </c>
      <c r="D4">
        <v>19.8</v>
      </c>
      <c r="E4">
        <v>20</v>
      </c>
      <c r="F4">
        <v>21.6</v>
      </c>
      <c r="G4">
        <v>21.2</v>
      </c>
      <c r="H4">
        <v>25.3</v>
      </c>
      <c r="I4">
        <v>19</v>
      </c>
    </row>
    <row r="5" spans="1:9" x14ac:dyDescent="0.25">
      <c r="A5">
        <v>3</v>
      </c>
      <c r="B5">
        <v>21.5</v>
      </c>
      <c r="C5">
        <v>21.4</v>
      </c>
      <c r="D5">
        <v>19.7</v>
      </c>
      <c r="E5">
        <v>19.8</v>
      </c>
      <c r="F5">
        <v>21.7</v>
      </c>
      <c r="G5">
        <v>21.4</v>
      </c>
      <c r="H5">
        <v>25.3</v>
      </c>
      <c r="I5">
        <v>18.7</v>
      </c>
    </row>
    <row r="6" spans="1:9" x14ac:dyDescent="0.25">
      <c r="A6">
        <v>4</v>
      </c>
      <c r="B6">
        <v>21.4</v>
      </c>
      <c r="C6">
        <v>21.2</v>
      </c>
      <c r="D6">
        <v>19.8</v>
      </c>
      <c r="E6">
        <v>20</v>
      </c>
      <c r="F6">
        <v>21.6</v>
      </c>
      <c r="G6">
        <v>21</v>
      </c>
      <c r="H6">
        <v>25</v>
      </c>
      <c r="I6">
        <v>18.600000000000001</v>
      </c>
    </row>
    <row r="7" spans="1:9" x14ac:dyDescent="0.25">
      <c r="A7">
        <v>5</v>
      </c>
      <c r="B7">
        <v>21.2</v>
      </c>
      <c r="C7">
        <v>20.9</v>
      </c>
      <c r="D7">
        <v>19.899999999999999</v>
      </c>
      <c r="E7">
        <v>20</v>
      </c>
      <c r="F7">
        <v>21.7</v>
      </c>
      <c r="G7">
        <v>21.1</v>
      </c>
      <c r="H7">
        <v>24.8</v>
      </c>
      <c r="I7">
        <v>18.8</v>
      </c>
    </row>
    <row r="8" spans="1:9" x14ac:dyDescent="0.25">
      <c r="A8">
        <v>6</v>
      </c>
      <c r="B8">
        <v>21.4</v>
      </c>
      <c r="C8">
        <v>20.9</v>
      </c>
      <c r="D8">
        <v>19.5</v>
      </c>
      <c r="E8">
        <v>19.8</v>
      </c>
      <c r="F8">
        <v>21.6</v>
      </c>
      <c r="G8">
        <v>21</v>
      </c>
      <c r="H8">
        <v>25</v>
      </c>
      <c r="I8">
        <v>18.7</v>
      </c>
    </row>
    <row r="9" spans="1:9" x14ac:dyDescent="0.25">
      <c r="A9">
        <v>7</v>
      </c>
      <c r="B9">
        <v>21.5</v>
      </c>
      <c r="C9">
        <v>20.9</v>
      </c>
      <c r="D9">
        <v>19.899999999999999</v>
      </c>
      <c r="E9">
        <v>19.8</v>
      </c>
      <c r="F9">
        <v>21.5</v>
      </c>
      <c r="G9">
        <v>21</v>
      </c>
      <c r="H9">
        <v>25</v>
      </c>
      <c r="I9">
        <v>18.7</v>
      </c>
    </row>
    <row r="10" spans="1:9" x14ac:dyDescent="0.25">
      <c r="A10">
        <v>8</v>
      </c>
      <c r="B10">
        <v>21.4</v>
      </c>
      <c r="C10">
        <v>20.9</v>
      </c>
      <c r="D10">
        <v>19.5</v>
      </c>
      <c r="E10">
        <v>19.8</v>
      </c>
      <c r="F10">
        <v>21.4</v>
      </c>
      <c r="G10">
        <v>20.8</v>
      </c>
      <c r="H10">
        <v>24.9</v>
      </c>
      <c r="I10">
        <v>18.600000000000001</v>
      </c>
    </row>
    <row r="11" spans="1:9" x14ac:dyDescent="0.25">
      <c r="A11">
        <v>9</v>
      </c>
      <c r="B11">
        <v>21.4</v>
      </c>
      <c r="C11">
        <v>20.6</v>
      </c>
      <c r="D11">
        <v>19.5</v>
      </c>
      <c r="E11">
        <v>19.7</v>
      </c>
      <c r="F11">
        <v>21.6</v>
      </c>
      <c r="G11">
        <v>21</v>
      </c>
      <c r="H11">
        <v>24.9</v>
      </c>
      <c r="I11">
        <v>18.899999999999999</v>
      </c>
    </row>
    <row r="12" spans="1:9" x14ac:dyDescent="0.25">
      <c r="A12">
        <v>10</v>
      </c>
      <c r="B12">
        <v>21.4</v>
      </c>
      <c r="C12">
        <v>20.6</v>
      </c>
      <c r="D12">
        <v>19.899999999999999</v>
      </c>
      <c r="E12">
        <v>19.7</v>
      </c>
      <c r="F12">
        <v>21.6</v>
      </c>
      <c r="G12">
        <v>20.9</v>
      </c>
      <c r="H12">
        <v>24.7</v>
      </c>
      <c r="I12">
        <v>18.7</v>
      </c>
    </row>
    <row r="13" spans="1:9" x14ac:dyDescent="0.25">
      <c r="A13">
        <v>11</v>
      </c>
      <c r="B13">
        <v>21.5</v>
      </c>
      <c r="C13">
        <v>20.5</v>
      </c>
      <c r="D13">
        <v>19.7</v>
      </c>
      <c r="E13">
        <v>19.7</v>
      </c>
      <c r="F13">
        <v>21.4</v>
      </c>
      <c r="G13">
        <v>20.9</v>
      </c>
      <c r="H13">
        <v>24.7</v>
      </c>
      <c r="I13">
        <v>18.899999999999999</v>
      </c>
    </row>
    <row r="14" spans="1:9" x14ac:dyDescent="0.25">
      <c r="A14">
        <v>12</v>
      </c>
      <c r="B14">
        <v>21.5</v>
      </c>
      <c r="C14">
        <v>20.5</v>
      </c>
      <c r="D14">
        <v>19.399999999999999</v>
      </c>
      <c r="E14">
        <v>19.5</v>
      </c>
      <c r="F14">
        <v>21.5</v>
      </c>
      <c r="G14">
        <v>21</v>
      </c>
      <c r="H14">
        <v>24.5</v>
      </c>
      <c r="I14">
        <v>18.8</v>
      </c>
    </row>
    <row r="15" spans="1:9" x14ac:dyDescent="0.25">
      <c r="A15">
        <v>13</v>
      </c>
      <c r="B15">
        <v>21.5</v>
      </c>
      <c r="C15">
        <v>20.3</v>
      </c>
      <c r="D15">
        <v>19.7</v>
      </c>
      <c r="E15">
        <v>19.5</v>
      </c>
      <c r="F15">
        <v>21.4</v>
      </c>
      <c r="G15">
        <v>20.8</v>
      </c>
      <c r="H15">
        <v>24.7</v>
      </c>
      <c r="I15">
        <v>18.399999999999999</v>
      </c>
    </row>
    <row r="16" spans="1:9" x14ac:dyDescent="0.25">
      <c r="A16">
        <v>14</v>
      </c>
      <c r="B16">
        <v>21.5</v>
      </c>
      <c r="C16">
        <v>19.899999999999999</v>
      </c>
      <c r="D16">
        <v>19.3</v>
      </c>
      <c r="E16">
        <v>19.7</v>
      </c>
      <c r="F16">
        <v>21.7</v>
      </c>
      <c r="G16">
        <v>20.9</v>
      </c>
      <c r="H16">
        <v>24.5</v>
      </c>
      <c r="I16">
        <v>18.600000000000001</v>
      </c>
    </row>
    <row r="17" spans="1:9" x14ac:dyDescent="0.25">
      <c r="A17">
        <v>15</v>
      </c>
      <c r="B17">
        <v>21.5</v>
      </c>
      <c r="C17">
        <v>20</v>
      </c>
      <c r="D17">
        <v>19.5</v>
      </c>
      <c r="E17">
        <v>19.5</v>
      </c>
      <c r="F17">
        <v>21.6</v>
      </c>
      <c r="G17">
        <v>20.8</v>
      </c>
      <c r="H17">
        <v>24.5</v>
      </c>
      <c r="I17">
        <v>18.8</v>
      </c>
    </row>
    <row r="18" spans="1:9" x14ac:dyDescent="0.25">
      <c r="A18">
        <v>16</v>
      </c>
      <c r="B18">
        <v>21.4</v>
      </c>
      <c r="C18">
        <v>19.899999999999999</v>
      </c>
      <c r="D18">
        <v>19.7</v>
      </c>
      <c r="E18">
        <v>19.5</v>
      </c>
      <c r="F18">
        <v>21.7</v>
      </c>
      <c r="G18">
        <v>20.9</v>
      </c>
      <c r="H18">
        <v>24.3</v>
      </c>
      <c r="I18">
        <v>18.2</v>
      </c>
    </row>
    <row r="19" spans="1:9" x14ac:dyDescent="0.25">
      <c r="A19">
        <v>17</v>
      </c>
      <c r="B19">
        <v>21.4</v>
      </c>
      <c r="C19">
        <v>19.899999999999999</v>
      </c>
      <c r="D19">
        <v>19.399999999999999</v>
      </c>
      <c r="E19">
        <v>19.7</v>
      </c>
      <c r="F19">
        <v>21.6</v>
      </c>
      <c r="G19">
        <v>20.8</v>
      </c>
      <c r="H19">
        <v>24.2</v>
      </c>
      <c r="I19">
        <v>18.399999999999999</v>
      </c>
    </row>
    <row r="20" spans="1:9" x14ac:dyDescent="0.25">
      <c r="A20">
        <v>18</v>
      </c>
      <c r="B20">
        <v>21.5</v>
      </c>
      <c r="C20">
        <v>19.7</v>
      </c>
      <c r="D20">
        <v>19.399999999999999</v>
      </c>
      <c r="E20">
        <v>19.5</v>
      </c>
      <c r="F20">
        <v>21.2</v>
      </c>
      <c r="G20">
        <v>20.8</v>
      </c>
      <c r="H20">
        <v>24.3</v>
      </c>
      <c r="I20">
        <v>18.8</v>
      </c>
    </row>
    <row r="21" spans="1:9" x14ac:dyDescent="0.25">
      <c r="A21">
        <v>19</v>
      </c>
      <c r="B21">
        <v>21.5</v>
      </c>
      <c r="C21">
        <v>19.7</v>
      </c>
      <c r="D21">
        <v>19.5</v>
      </c>
      <c r="E21">
        <v>19.5</v>
      </c>
      <c r="F21">
        <v>21.4</v>
      </c>
      <c r="G21">
        <v>20.8</v>
      </c>
      <c r="H21">
        <v>24.2</v>
      </c>
      <c r="I21">
        <v>18.600000000000001</v>
      </c>
    </row>
    <row r="22" spans="1:9" x14ac:dyDescent="0.25">
      <c r="A22">
        <v>20</v>
      </c>
      <c r="B22">
        <v>21.5</v>
      </c>
      <c r="C22">
        <v>19.7</v>
      </c>
      <c r="D22">
        <v>19.399999999999999</v>
      </c>
      <c r="E22">
        <v>19.3</v>
      </c>
      <c r="F22">
        <v>21.6</v>
      </c>
      <c r="G22">
        <v>21</v>
      </c>
      <c r="H22">
        <v>24.2</v>
      </c>
      <c r="I22">
        <v>18.399999999999999</v>
      </c>
    </row>
    <row r="23" spans="1:9" x14ac:dyDescent="0.25">
      <c r="A23">
        <v>21</v>
      </c>
      <c r="B23">
        <v>21.2</v>
      </c>
      <c r="C23">
        <v>19.7</v>
      </c>
      <c r="D23">
        <v>19.3</v>
      </c>
      <c r="E23">
        <v>19.5</v>
      </c>
      <c r="F23">
        <v>21.7</v>
      </c>
      <c r="G23">
        <v>20.6</v>
      </c>
      <c r="H23">
        <v>23.9</v>
      </c>
      <c r="I23">
        <v>18.7</v>
      </c>
    </row>
    <row r="24" spans="1:9" x14ac:dyDescent="0.25">
      <c r="A24">
        <v>22</v>
      </c>
      <c r="B24">
        <v>21.2</v>
      </c>
      <c r="C24">
        <v>19.399999999999999</v>
      </c>
      <c r="D24">
        <v>19.5</v>
      </c>
      <c r="E24">
        <v>19.5</v>
      </c>
      <c r="F24">
        <v>21.5</v>
      </c>
      <c r="G24">
        <v>20.8</v>
      </c>
      <c r="H24">
        <v>23.8</v>
      </c>
      <c r="I24">
        <v>18.600000000000001</v>
      </c>
    </row>
    <row r="25" spans="1:9" x14ac:dyDescent="0.25">
      <c r="A25">
        <v>23</v>
      </c>
      <c r="B25">
        <v>21.4</v>
      </c>
      <c r="C25">
        <v>19.3</v>
      </c>
      <c r="D25">
        <v>19.399999999999999</v>
      </c>
      <c r="E25">
        <v>19.399999999999999</v>
      </c>
      <c r="F25">
        <v>21.7</v>
      </c>
      <c r="G25">
        <v>21</v>
      </c>
      <c r="H25">
        <v>24</v>
      </c>
      <c r="I25">
        <v>18.600000000000001</v>
      </c>
    </row>
    <row r="26" spans="1:9" x14ac:dyDescent="0.25">
      <c r="A26">
        <v>24</v>
      </c>
      <c r="B26">
        <v>21.2</v>
      </c>
      <c r="C26">
        <v>19.5</v>
      </c>
      <c r="D26">
        <v>19.399999999999999</v>
      </c>
      <c r="E26">
        <v>19.3</v>
      </c>
      <c r="F26">
        <v>21.5</v>
      </c>
      <c r="G26">
        <v>20.9</v>
      </c>
      <c r="H26">
        <v>24</v>
      </c>
      <c r="I26">
        <v>18.600000000000001</v>
      </c>
    </row>
    <row r="27" spans="1:9" x14ac:dyDescent="0.25">
      <c r="A27">
        <v>25</v>
      </c>
      <c r="B27">
        <v>21.4</v>
      </c>
      <c r="C27">
        <v>19.399999999999999</v>
      </c>
      <c r="D27">
        <v>19.5</v>
      </c>
      <c r="E27">
        <v>19.399999999999999</v>
      </c>
      <c r="F27">
        <v>21.5</v>
      </c>
      <c r="G27">
        <v>20.8</v>
      </c>
      <c r="H27">
        <v>23.8</v>
      </c>
      <c r="I27">
        <v>18.399999999999999</v>
      </c>
    </row>
    <row r="28" spans="1:9" x14ac:dyDescent="0.25">
      <c r="A28">
        <v>26</v>
      </c>
      <c r="B28">
        <v>21.5</v>
      </c>
      <c r="C28">
        <v>19.5</v>
      </c>
      <c r="D28">
        <v>19.399999999999999</v>
      </c>
      <c r="E28">
        <v>19.399999999999999</v>
      </c>
      <c r="F28">
        <v>21.4</v>
      </c>
      <c r="G28">
        <v>20.8</v>
      </c>
      <c r="H28">
        <v>23.8</v>
      </c>
      <c r="I28">
        <v>18.8</v>
      </c>
    </row>
    <row r="29" spans="1:9" x14ac:dyDescent="0.25">
      <c r="A29">
        <v>27</v>
      </c>
      <c r="B29">
        <v>21.5</v>
      </c>
      <c r="C29">
        <v>19</v>
      </c>
      <c r="D29">
        <v>19.3</v>
      </c>
      <c r="E29">
        <v>19.5</v>
      </c>
      <c r="F29">
        <v>21.6</v>
      </c>
      <c r="G29">
        <v>20.8</v>
      </c>
      <c r="H29">
        <v>23.6</v>
      </c>
      <c r="I29">
        <v>18.399999999999999</v>
      </c>
    </row>
    <row r="30" spans="1:9" x14ac:dyDescent="0.25">
      <c r="A30">
        <v>28</v>
      </c>
      <c r="B30">
        <v>21.2</v>
      </c>
      <c r="C30">
        <v>19.3</v>
      </c>
      <c r="D30">
        <v>19.8</v>
      </c>
      <c r="E30">
        <v>19.399999999999999</v>
      </c>
      <c r="F30">
        <v>21.6</v>
      </c>
      <c r="G30">
        <v>20.8</v>
      </c>
      <c r="H30">
        <v>23.7</v>
      </c>
      <c r="I30">
        <v>18.3</v>
      </c>
    </row>
    <row r="31" spans="1:9" x14ac:dyDescent="0.25">
      <c r="A31">
        <v>29</v>
      </c>
      <c r="B31">
        <v>21.2</v>
      </c>
      <c r="C31">
        <v>19.2</v>
      </c>
      <c r="D31">
        <v>19.3</v>
      </c>
      <c r="E31">
        <v>19.5</v>
      </c>
      <c r="F31">
        <v>21.9</v>
      </c>
      <c r="G31">
        <v>20.8</v>
      </c>
      <c r="H31">
        <v>23.4</v>
      </c>
      <c r="I31">
        <v>18.7</v>
      </c>
    </row>
    <row r="32" spans="1:9" x14ac:dyDescent="0.25">
      <c r="A32">
        <v>30</v>
      </c>
      <c r="B32">
        <v>21.4</v>
      </c>
      <c r="C32">
        <v>19</v>
      </c>
      <c r="D32">
        <v>19.3</v>
      </c>
      <c r="E32">
        <v>19.3</v>
      </c>
      <c r="F32">
        <v>21.5</v>
      </c>
      <c r="G32">
        <v>21</v>
      </c>
      <c r="H32">
        <v>23.6</v>
      </c>
      <c r="I32">
        <v>18.399999999999999</v>
      </c>
    </row>
    <row r="33" spans="1:9" x14ac:dyDescent="0.25">
      <c r="A33">
        <v>31</v>
      </c>
      <c r="B33">
        <v>21.4</v>
      </c>
      <c r="C33">
        <v>19.3</v>
      </c>
      <c r="D33">
        <v>19.3</v>
      </c>
      <c r="E33">
        <v>19.399999999999999</v>
      </c>
      <c r="F33">
        <v>21.6</v>
      </c>
      <c r="G33">
        <v>20.9</v>
      </c>
      <c r="H33">
        <v>23.6</v>
      </c>
      <c r="I33">
        <v>18.399999999999999</v>
      </c>
    </row>
    <row r="34" spans="1:9" x14ac:dyDescent="0.25">
      <c r="A34">
        <v>32</v>
      </c>
      <c r="B34">
        <v>21.5</v>
      </c>
      <c r="C34">
        <v>18.899999999999999</v>
      </c>
      <c r="D34">
        <v>19.3</v>
      </c>
      <c r="E34">
        <v>19.399999999999999</v>
      </c>
      <c r="F34">
        <v>21.7</v>
      </c>
      <c r="G34">
        <v>20.9</v>
      </c>
      <c r="H34">
        <v>23.4</v>
      </c>
      <c r="I34">
        <v>18.399999999999999</v>
      </c>
    </row>
    <row r="35" spans="1:9" x14ac:dyDescent="0.25">
      <c r="A35">
        <v>33</v>
      </c>
      <c r="B35">
        <v>21.5</v>
      </c>
      <c r="C35">
        <v>19.2</v>
      </c>
      <c r="D35">
        <v>19.2</v>
      </c>
      <c r="E35">
        <v>19.3</v>
      </c>
      <c r="F35">
        <v>21.6</v>
      </c>
      <c r="G35">
        <v>21</v>
      </c>
      <c r="H35">
        <v>23.4</v>
      </c>
      <c r="I35">
        <v>18.399999999999999</v>
      </c>
    </row>
    <row r="36" spans="1:9" x14ac:dyDescent="0.25">
      <c r="A36">
        <v>34</v>
      </c>
      <c r="B36">
        <v>21.5</v>
      </c>
      <c r="C36">
        <v>18.8</v>
      </c>
      <c r="D36">
        <v>19.5</v>
      </c>
      <c r="E36">
        <v>19.5</v>
      </c>
      <c r="F36">
        <v>21.7</v>
      </c>
      <c r="G36">
        <v>20.9</v>
      </c>
      <c r="H36">
        <v>23.3</v>
      </c>
      <c r="I36">
        <v>18.100000000000001</v>
      </c>
    </row>
    <row r="37" spans="1:9" x14ac:dyDescent="0.25">
      <c r="A37">
        <v>35</v>
      </c>
      <c r="B37">
        <v>21.5</v>
      </c>
      <c r="C37">
        <v>18.899999999999999</v>
      </c>
      <c r="D37">
        <v>19.399999999999999</v>
      </c>
      <c r="E37">
        <v>19.3</v>
      </c>
      <c r="F37">
        <v>21.2</v>
      </c>
      <c r="G37">
        <v>20.8</v>
      </c>
      <c r="H37">
        <v>23.3</v>
      </c>
      <c r="I37">
        <v>18.8</v>
      </c>
    </row>
    <row r="38" spans="1:9" x14ac:dyDescent="0.25">
      <c r="A38">
        <v>36</v>
      </c>
      <c r="B38">
        <v>21.2</v>
      </c>
      <c r="C38">
        <v>18.8</v>
      </c>
      <c r="D38">
        <v>19.399999999999999</v>
      </c>
      <c r="E38">
        <v>19.399999999999999</v>
      </c>
      <c r="F38">
        <v>21.4</v>
      </c>
      <c r="G38">
        <v>20.9</v>
      </c>
      <c r="H38">
        <v>22.9</v>
      </c>
      <c r="I38">
        <v>18.399999999999999</v>
      </c>
    </row>
    <row r="39" spans="1:9" x14ac:dyDescent="0.25">
      <c r="A39">
        <v>37</v>
      </c>
      <c r="B39">
        <v>21.4</v>
      </c>
      <c r="C39">
        <v>18.7</v>
      </c>
      <c r="D39">
        <v>19.399999999999999</v>
      </c>
      <c r="E39">
        <v>19.5</v>
      </c>
      <c r="F39">
        <v>21.5</v>
      </c>
      <c r="G39">
        <v>20.8</v>
      </c>
      <c r="H39">
        <v>22.9</v>
      </c>
      <c r="I39">
        <v>18.600000000000001</v>
      </c>
    </row>
    <row r="40" spans="1:9" x14ac:dyDescent="0.25">
      <c r="A40">
        <v>38</v>
      </c>
      <c r="B40">
        <v>21.5</v>
      </c>
      <c r="C40">
        <v>18.7</v>
      </c>
      <c r="D40">
        <v>19.2</v>
      </c>
      <c r="E40">
        <v>19.2</v>
      </c>
      <c r="F40">
        <v>21.6</v>
      </c>
      <c r="G40">
        <v>20.9</v>
      </c>
      <c r="H40">
        <v>23.1</v>
      </c>
      <c r="I40">
        <v>18.600000000000001</v>
      </c>
    </row>
    <row r="41" spans="1:9" x14ac:dyDescent="0.25">
      <c r="A41">
        <v>39</v>
      </c>
      <c r="B41">
        <v>21.6</v>
      </c>
      <c r="C41">
        <v>18.8</v>
      </c>
      <c r="D41">
        <v>19.3</v>
      </c>
      <c r="E41">
        <v>19.2</v>
      </c>
      <c r="F41">
        <v>21.4</v>
      </c>
      <c r="G41">
        <v>21</v>
      </c>
      <c r="H41">
        <v>22.9</v>
      </c>
      <c r="I41">
        <v>18.600000000000001</v>
      </c>
    </row>
    <row r="42" spans="1:9" x14ac:dyDescent="0.25">
      <c r="A42">
        <v>40</v>
      </c>
      <c r="B42">
        <v>21.4</v>
      </c>
      <c r="C42">
        <v>18.7</v>
      </c>
      <c r="D42">
        <v>19.3</v>
      </c>
      <c r="E42">
        <v>19.5</v>
      </c>
      <c r="F42">
        <v>21.6</v>
      </c>
      <c r="G42">
        <v>20.9</v>
      </c>
      <c r="H42">
        <v>22.9</v>
      </c>
      <c r="I42">
        <v>18.2</v>
      </c>
    </row>
    <row r="43" spans="1:9" x14ac:dyDescent="0.25">
      <c r="A43">
        <v>41</v>
      </c>
      <c r="B43">
        <v>21.5</v>
      </c>
      <c r="C43">
        <v>18.399999999999999</v>
      </c>
      <c r="D43">
        <v>19.3</v>
      </c>
      <c r="E43">
        <v>19.3</v>
      </c>
      <c r="F43">
        <v>21.6</v>
      </c>
      <c r="G43">
        <v>20.9</v>
      </c>
      <c r="H43">
        <v>22.8</v>
      </c>
      <c r="I43">
        <v>18.3</v>
      </c>
    </row>
    <row r="44" spans="1:9" x14ac:dyDescent="0.25">
      <c r="A44">
        <v>42</v>
      </c>
      <c r="B44">
        <v>21.5</v>
      </c>
      <c r="C44">
        <v>18.8</v>
      </c>
      <c r="D44">
        <v>18.899999999999999</v>
      </c>
      <c r="E44">
        <v>19.399999999999999</v>
      </c>
      <c r="F44">
        <v>21.6</v>
      </c>
      <c r="G44">
        <v>20.9</v>
      </c>
      <c r="H44">
        <v>22.8</v>
      </c>
      <c r="I44">
        <v>18.600000000000001</v>
      </c>
    </row>
    <row r="45" spans="1:9" x14ac:dyDescent="0.25">
      <c r="A45">
        <v>43</v>
      </c>
      <c r="B45">
        <v>21.4</v>
      </c>
      <c r="C45">
        <v>18.8</v>
      </c>
      <c r="D45">
        <v>19.5</v>
      </c>
      <c r="E45">
        <v>19.399999999999999</v>
      </c>
      <c r="F45">
        <v>21.4</v>
      </c>
      <c r="G45">
        <v>20.6</v>
      </c>
      <c r="H45">
        <v>22.7</v>
      </c>
      <c r="I45">
        <v>18.399999999999999</v>
      </c>
    </row>
    <row r="46" spans="1:9" x14ac:dyDescent="0.25">
      <c r="A46">
        <v>44</v>
      </c>
      <c r="B46">
        <v>21.2</v>
      </c>
      <c r="C46">
        <v>18.600000000000001</v>
      </c>
      <c r="D46">
        <v>19.7</v>
      </c>
      <c r="E46">
        <v>19.399999999999999</v>
      </c>
      <c r="F46">
        <v>21.5</v>
      </c>
      <c r="G46">
        <v>20.8</v>
      </c>
      <c r="H46">
        <v>22.6</v>
      </c>
      <c r="I46">
        <v>18.600000000000001</v>
      </c>
    </row>
    <row r="47" spans="1:9" x14ac:dyDescent="0.25">
      <c r="A47">
        <v>45</v>
      </c>
      <c r="B47">
        <v>21.2</v>
      </c>
      <c r="C47">
        <v>18.600000000000001</v>
      </c>
      <c r="D47">
        <v>19.399999999999999</v>
      </c>
      <c r="E47">
        <v>19.399999999999999</v>
      </c>
      <c r="F47">
        <v>21.5</v>
      </c>
      <c r="G47">
        <v>20.9</v>
      </c>
      <c r="H47">
        <v>22.6</v>
      </c>
      <c r="I47">
        <v>18.3</v>
      </c>
    </row>
    <row r="48" spans="1:9" x14ac:dyDescent="0.25">
      <c r="A48">
        <v>46</v>
      </c>
      <c r="B48">
        <v>21.5</v>
      </c>
      <c r="C48">
        <v>18.8</v>
      </c>
      <c r="D48">
        <v>19.5</v>
      </c>
      <c r="E48">
        <v>19.399999999999999</v>
      </c>
      <c r="F48">
        <v>21.4</v>
      </c>
      <c r="G48">
        <v>20.8</v>
      </c>
      <c r="H48">
        <v>22.8</v>
      </c>
      <c r="I48">
        <v>18.100000000000001</v>
      </c>
    </row>
    <row r="49" spans="1:10" x14ac:dyDescent="0.25">
      <c r="A49">
        <v>47</v>
      </c>
      <c r="B49">
        <v>21.6</v>
      </c>
      <c r="C49">
        <v>18.399999999999999</v>
      </c>
      <c r="D49">
        <v>19.2</v>
      </c>
      <c r="E49">
        <v>19.3</v>
      </c>
      <c r="F49">
        <v>21.6</v>
      </c>
      <c r="G49">
        <v>20.9</v>
      </c>
      <c r="H49">
        <v>22.6</v>
      </c>
      <c r="I49">
        <v>18.399999999999999</v>
      </c>
    </row>
    <row r="50" spans="1:10" x14ac:dyDescent="0.25">
      <c r="A50">
        <v>48</v>
      </c>
      <c r="B50">
        <v>21.7</v>
      </c>
      <c r="C50">
        <v>18.7</v>
      </c>
      <c r="D50">
        <v>19.2</v>
      </c>
      <c r="E50">
        <v>19.3</v>
      </c>
      <c r="F50">
        <v>21.5</v>
      </c>
      <c r="G50">
        <v>21</v>
      </c>
      <c r="H50">
        <v>22.7</v>
      </c>
      <c r="I50">
        <v>18.600000000000001</v>
      </c>
    </row>
    <row r="51" spans="1:10" x14ac:dyDescent="0.25">
      <c r="A51">
        <v>49</v>
      </c>
      <c r="B51">
        <v>21.5</v>
      </c>
      <c r="C51">
        <v>18.600000000000001</v>
      </c>
      <c r="D51">
        <v>19.399999999999999</v>
      </c>
      <c r="E51">
        <v>19.3</v>
      </c>
      <c r="F51">
        <v>21.5</v>
      </c>
      <c r="G51">
        <v>20.9</v>
      </c>
      <c r="H51">
        <v>22.6</v>
      </c>
      <c r="I51">
        <v>18.2</v>
      </c>
    </row>
    <row r="52" spans="1:10" x14ac:dyDescent="0.25">
      <c r="A52">
        <v>50</v>
      </c>
      <c r="B52">
        <v>21.6</v>
      </c>
      <c r="C52">
        <v>18.8</v>
      </c>
      <c r="D52">
        <v>19.3</v>
      </c>
      <c r="E52">
        <v>19.2</v>
      </c>
      <c r="F52">
        <v>21.4</v>
      </c>
      <c r="G52">
        <v>20.9</v>
      </c>
      <c r="H52">
        <v>22.5</v>
      </c>
      <c r="I52">
        <v>18.399999999999999</v>
      </c>
    </row>
    <row r="53" spans="1:10" x14ac:dyDescent="0.25">
      <c r="A53" t="s">
        <v>19</v>
      </c>
      <c r="B53">
        <f>AVERAGE(B3:B52)</f>
        <v>21.423999999999999</v>
      </c>
      <c r="C53">
        <f t="shared" ref="C53:I53" si="0">AVERAGE(C3:C52)</f>
        <v>19.583999999999993</v>
      </c>
      <c r="D53">
        <f t="shared" si="0"/>
        <v>19.467999999999989</v>
      </c>
      <c r="E53">
        <f t="shared" si="0"/>
        <v>19.507999999999992</v>
      </c>
      <c r="F53">
        <f t="shared" si="0"/>
        <v>21.550000000000008</v>
      </c>
      <c r="G53">
        <f t="shared" si="0"/>
        <v>20.90199999999999</v>
      </c>
      <c r="H53">
        <f t="shared" si="0"/>
        <v>23.805999999999987</v>
      </c>
      <c r="I53">
        <f t="shared" si="0"/>
        <v>18.544</v>
      </c>
      <c r="J53">
        <f>AVERAGE(B53:I53)</f>
        <v>20.598249999999997</v>
      </c>
    </row>
    <row r="54" spans="1:10" x14ac:dyDescent="0.25">
      <c r="A54" t="s">
        <v>20</v>
      </c>
      <c r="B54">
        <f>MEDIAN(B3:B52)</f>
        <v>21.45</v>
      </c>
      <c r="C54">
        <f t="shared" ref="C54:I54" si="1">MEDIAN(C3:C52)</f>
        <v>19.350000000000001</v>
      </c>
      <c r="D54">
        <f t="shared" si="1"/>
        <v>19.399999999999999</v>
      </c>
      <c r="E54">
        <f t="shared" si="1"/>
        <v>19.5</v>
      </c>
      <c r="F54">
        <f t="shared" si="1"/>
        <v>21.6</v>
      </c>
      <c r="G54">
        <f t="shared" si="1"/>
        <v>20.9</v>
      </c>
      <c r="H54">
        <f t="shared" si="1"/>
        <v>23.8</v>
      </c>
      <c r="I54">
        <f t="shared" si="1"/>
        <v>18.600000000000001</v>
      </c>
      <c r="J54">
        <f>MEDIAN(B54:I54)</f>
        <v>20.2</v>
      </c>
    </row>
    <row r="55" spans="1:10" x14ac:dyDescent="0.25">
      <c r="A55" t="s">
        <v>21</v>
      </c>
      <c r="B55">
        <f>_xlfn.VAR.P(B3:B52)</f>
        <v>1.50240000000001E-2</v>
      </c>
      <c r="C55">
        <f t="shared" ref="C55:I55" si="2">_xlfn.VAR.P(C3:C52)</f>
        <v>0.8145439999999996</v>
      </c>
      <c r="D55">
        <f t="shared" si="2"/>
        <v>4.8575999999999994E-2</v>
      </c>
      <c r="E55">
        <f t="shared" si="2"/>
        <v>4.8336000000000101E-2</v>
      </c>
      <c r="F55">
        <f t="shared" si="2"/>
        <v>1.9300000000000088E-2</v>
      </c>
      <c r="G55">
        <f t="shared" si="2"/>
        <v>1.7395999999999908E-2</v>
      </c>
      <c r="H55">
        <f t="shared" si="2"/>
        <v>0.74336400000000014</v>
      </c>
      <c r="I55">
        <f t="shared" si="2"/>
        <v>4.5264000000000061E-2</v>
      </c>
      <c r="J55">
        <f>_xlfn.VAR.P(B55:I55)</f>
        <v>0.10501443317374996</v>
      </c>
    </row>
    <row r="56" spans="1:10" x14ac:dyDescent="0.25">
      <c r="A56" t="s">
        <v>22</v>
      </c>
      <c r="B56">
        <f>MIN(B3:B52)</f>
        <v>21.2</v>
      </c>
      <c r="C56">
        <f t="shared" ref="C56:I56" si="3">MIN(C3:C52)</f>
        <v>18.399999999999999</v>
      </c>
      <c r="D56">
        <f t="shared" si="3"/>
        <v>18.899999999999999</v>
      </c>
      <c r="E56">
        <f t="shared" si="3"/>
        <v>19.2</v>
      </c>
      <c r="F56">
        <f t="shared" si="3"/>
        <v>21.2</v>
      </c>
      <c r="G56">
        <f t="shared" si="3"/>
        <v>20.6</v>
      </c>
      <c r="H56">
        <f t="shared" si="3"/>
        <v>22.5</v>
      </c>
      <c r="I56">
        <f t="shared" si="3"/>
        <v>18.100000000000001</v>
      </c>
      <c r="J56">
        <f>MIN(B56:I56)</f>
        <v>18.100000000000001</v>
      </c>
    </row>
    <row r="57" spans="1:10" x14ac:dyDescent="0.25">
      <c r="A57" t="s">
        <v>23</v>
      </c>
      <c r="B57">
        <f>MAX(B3:B52)</f>
        <v>21.7</v>
      </c>
      <c r="C57">
        <f t="shared" ref="C57:I57" si="4">MAX(C3:C52)</f>
        <v>21.6</v>
      </c>
      <c r="D57">
        <f t="shared" si="4"/>
        <v>20</v>
      </c>
      <c r="E57">
        <f t="shared" si="4"/>
        <v>20.100000000000001</v>
      </c>
      <c r="F57">
        <f t="shared" si="4"/>
        <v>21.9</v>
      </c>
      <c r="G57">
        <f t="shared" si="4"/>
        <v>21.4</v>
      </c>
      <c r="H57">
        <f t="shared" si="4"/>
        <v>25.3</v>
      </c>
      <c r="I57">
        <f t="shared" si="4"/>
        <v>19</v>
      </c>
      <c r="J57">
        <f>MAX(B57:I57)</f>
        <v>25.3</v>
      </c>
    </row>
    <row r="58" spans="1:10" x14ac:dyDescent="0.25">
      <c r="A58" t="s">
        <v>4</v>
      </c>
      <c r="B58">
        <f>_xlfn.STDEV.P(B3:B52)</f>
        <v>0.1225724275683569</v>
      </c>
      <c r="C58">
        <f t="shared" ref="C58:I58" si="5">_xlfn.STDEV.P(C3:C52)</f>
        <v>0.90252091388510192</v>
      </c>
      <c r="D58">
        <f t="shared" si="5"/>
        <v>0.22039963702329457</v>
      </c>
      <c r="E58">
        <f t="shared" si="5"/>
        <v>0.21985449733858095</v>
      </c>
      <c r="F58">
        <f t="shared" si="5"/>
        <v>0.13892443989449837</v>
      </c>
      <c r="G58">
        <f t="shared" si="5"/>
        <v>0.13189389675038002</v>
      </c>
      <c r="H58">
        <f t="shared" si="5"/>
        <v>0.86218559486922541</v>
      </c>
      <c r="I58">
        <f t="shared" si="5"/>
        <v>0.21275337835155536</v>
      </c>
      <c r="J58">
        <f>_xlfn.STDEV.P(B58:I58)</f>
        <v>0.30903382409741514</v>
      </c>
    </row>
  </sheetData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4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306</v>
      </c>
      <c r="D2">
        <v>227</v>
      </c>
      <c r="E2">
        <v>45</v>
      </c>
      <c r="F2">
        <v>304</v>
      </c>
      <c r="G2">
        <v>50</v>
      </c>
      <c r="H2">
        <v>204</v>
      </c>
      <c r="I2">
        <v>313</v>
      </c>
    </row>
    <row r="3" spans="1:9" x14ac:dyDescent="0.25">
      <c r="A3">
        <v>1</v>
      </c>
      <c r="B3">
        <v>0.5</v>
      </c>
      <c r="C3">
        <v>0.4</v>
      </c>
      <c r="D3">
        <v>0.5</v>
      </c>
      <c r="E3">
        <v>0.2</v>
      </c>
      <c r="F3">
        <v>0.7</v>
      </c>
      <c r="G3">
        <v>0.7</v>
      </c>
      <c r="H3">
        <v>0.6</v>
      </c>
      <c r="I3">
        <v>0.4</v>
      </c>
    </row>
    <row r="4" spans="1:9" x14ac:dyDescent="0.25">
      <c r="A4">
        <v>2</v>
      </c>
      <c r="B4">
        <v>0.5</v>
      </c>
      <c r="C4">
        <v>0.5</v>
      </c>
      <c r="D4">
        <v>0.6</v>
      </c>
      <c r="E4">
        <v>0.2</v>
      </c>
      <c r="F4">
        <v>0.7</v>
      </c>
      <c r="G4">
        <v>0.5</v>
      </c>
      <c r="H4">
        <v>0.5</v>
      </c>
      <c r="I4">
        <v>0.2</v>
      </c>
    </row>
    <row r="5" spans="1:9" x14ac:dyDescent="0.25">
      <c r="A5">
        <v>3</v>
      </c>
      <c r="B5">
        <v>0.6</v>
      </c>
      <c r="C5">
        <v>0.2</v>
      </c>
      <c r="D5">
        <v>0.2</v>
      </c>
      <c r="E5">
        <v>0.4</v>
      </c>
      <c r="F5">
        <v>1</v>
      </c>
      <c r="G5">
        <v>0.6</v>
      </c>
      <c r="H5">
        <v>0.6</v>
      </c>
      <c r="I5">
        <v>0.4</v>
      </c>
    </row>
    <row r="6" spans="1:9" x14ac:dyDescent="0.25">
      <c r="A6">
        <v>4</v>
      </c>
      <c r="B6">
        <v>0.6</v>
      </c>
      <c r="C6">
        <v>0.5</v>
      </c>
      <c r="D6">
        <v>0.4</v>
      </c>
      <c r="E6">
        <v>0.1</v>
      </c>
      <c r="F6">
        <v>0.6</v>
      </c>
      <c r="G6">
        <v>0.6</v>
      </c>
      <c r="H6">
        <v>0.5</v>
      </c>
      <c r="I6">
        <v>0.5</v>
      </c>
    </row>
    <row r="7" spans="1:9" x14ac:dyDescent="0.25">
      <c r="A7">
        <v>5</v>
      </c>
      <c r="B7">
        <v>0.5</v>
      </c>
      <c r="C7">
        <v>0.7</v>
      </c>
      <c r="D7">
        <v>0.2</v>
      </c>
      <c r="E7">
        <v>0.1</v>
      </c>
      <c r="F7">
        <v>0.9</v>
      </c>
      <c r="G7">
        <v>0.6</v>
      </c>
      <c r="H7">
        <v>0.6</v>
      </c>
      <c r="I7">
        <v>0.6</v>
      </c>
    </row>
    <row r="8" spans="1:9" x14ac:dyDescent="0.25">
      <c r="A8">
        <v>6</v>
      </c>
      <c r="B8">
        <v>0.4</v>
      </c>
      <c r="C8">
        <v>0.5</v>
      </c>
      <c r="D8">
        <v>0.6</v>
      </c>
      <c r="E8">
        <v>0.2</v>
      </c>
      <c r="F8">
        <v>0.7</v>
      </c>
      <c r="G8">
        <v>0.5</v>
      </c>
      <c r="H8">
        <v>0.6</v>
      </c>
      <c r="I8">
        <v>0.6</v>
      </c>
    </row>
    <row r="9" spans="1:9" x14ac:dyDescent="0.25">
      <c r="A9">
        <v>7</v>
      </c>
      <c r="B9">
        <v>0.5</v>
      </c>
      <c r="C9">
        <v>0.5</v>
      </c>
      <c r="D9">
        <v>0.5</v>
      </c>
      <c r="E9">
        <v>0.2</v>
      </c>
      <c r="F9">
        <v>0.6</v>
      </c>
      <c r="G9">
        <v>0.4</v>
      </c>
      <c r="H9">
        <v>0.6</v>
      </c>
      <c r="I9">
        <v>0.6</v>
      </c>
    </row>
    <row r="10" spans="1:9" x14ac:dyDescent="0.25">
      <c r="A10">
        <v>8</v>
      </c>
      <c r="B10">
        <v>0.4</v>
      </c>
      <c r="C10">
        <v>0.2</v>
      </c>
      <c r="D10">
        <v>0.4</v>
      </c>
      <c r="E10">
        <v>0.2</v>
      </c>
      <c r="F10">
        <v>0.7</v>
      </c>
      <c r="G10">
        <v>0.5</v>
      </c>
      <c r="H10">
        <v>0.6</v>
      </c>
      <c r="I10">
        <v>0.5</v>
      </c>
    </row>
    <row r="11" spans="1:9" x14ac:dyDescent="0.25">
      <c r="A11">
        <v>9</v>
      </c>
      <c r="B11">
        <v>0.2</v>
      </c>
      <c r="C11">
        <v>0.5</v>
      </c>
      <c r="D11">
        <v>0.6</v>
      </c>
      <c r="E11">
        <v>0.2</v>
      </c>
      <c r="F11">
        <v>0.7</v>
      </c>
      <c r="G11">
        <v>0.4</v>
      </c>
      <c r="H11">
        <v>0.6</v>
      </c>
      <c r="I11">
        <v>0.6</v>
      </c>
    </row>
    <row r="12" spans="1:9" x14ac:dyDescent="0.25">
      <c r="A12">
        <v>10</v>
      </c>
      <c r="B12">
        <v>0.1</v>
      </c>
      <c r="C12">
        <v>0.4</v>
      </c>
      <c r="D12">
        <v>0.4</v>
      </c>
      <c r="E12">
        <v>0.4</v>
      </c>
      <c r="F12">
        <v>0.7</v>
      </c>
      <c r="G12">
        <v>0.6</v>
      </c>
      <c r="H12">
        <v>0.4</v>
      </c>
      <c r="I12">
        <v>0.7</v>
      </c>
    </row>
    <row r="13" spans="1:9" x14ac:dyDescent="0.25">
      <c r="A13">
        <v>11</v>
      </c>
      <c r="B13">
        <v>0.4</v>
      </c>
      <c r="C13">
        <v>0.5</v>
      </c>
      <c r="D13">
        <v>0.6</v>
      </c>
      <c r="E13">
        <v>0.1</v>
      </c>
      <c r="F13">
        <v>0.7</v>
      </c>
      <c r="G13">
        <v>0.6</v>
      </c>
      <c r="H13">
        <v>0.7</v>
      </c>
      <c r="I13">
        <v>0.2</v>
      </c>
    </row>
    <row r="14" spans="1:9" x14ac:dyDescent="0.25">
      <c r="A14">
        <v>12</v>
      </c>
      <c r="B14">
        <v>0.5</v>
      </c>
      <c r="C14">
        <v>0.2</v>
      </c>
      <c r="D14">
        <v>0.4</v>
      </c>
      <c r="E14">
        <v>0.4</v>
      </c>
      <c r="F14">
        <v>0.9</v>
      </c>
      <c r="G14">
        <v>0.6</v>
      </c>
      <c r="H14">
        <v>0.5</v>
      </c>
      <c r="I14">
        <v>0.4</v>
      </c>
    </row>
    <row r="15" spans="1:9" x14ac:dyDescent="0.25">
      <c r="A15">
        <v>13</v>
      </c>
      <c r="B15">
        <v>0.2</v>
      </c>
      <c r="C15">
        <v>0.6</v>
      </c>
      <c r="D15">
        <v>0.4</v>
      </c>
      <c r="E15">
        <v>0.4</v>
      </c>
      <c r="F15">
        <v>0.9</v>
      </c>
      <c r="G15">
        <v>0.5</v>
      </c>
      <c r="H15">
        <v>0.4</v>
      </c>
      <c r="I15">
        <v>0.5</v>
      </c>
    </row>
    <row r="16" spans="1:9" x14ac:dyDescent="0.25">
      <c r="A16">
        <v>14</v>
      </c>
      <c r="B16">
        <v>0.5</v>
      </c>
      <c r="C16">
        <v>0.6</v>
      </c>
      <c r="D16">
        <v>0.7</v>
      </c>
      <c r="E16">
        <v>0.2</v>
      </c>
      <c r="F16">
        <v>0.6</v>
      </c>
      <c r="G16">
        <v>0.5</v>
      </c>
      <c r="H16">
        <v>0.6</v>
      </c>
      <c r="I16">
        <v>0.4</v>
      </c>
    </row>
    <row r="17" spans="1:9" x14ac:dyDescent="0.25">
      <c r="A17">
        <v>15</v>
      </c>
      <c r="B17">
        <v>0.5</v>
      </c>
      <c r="C17">
        <v>0.5</v>
      </c>
      <c r="D17">
        <v>0.5</v>
      </c>
      <c r="E17">
        <v>0.4</v>
      </c>
      <c r="F17">
        <v>0.7</v>
      </c>
      <c r="G17">
        <v>0.5</v>
      </c>
      <c r="H17">
        <v>0.5</v>
      </c>
      <c r="I17">
        <v>0.7</v>
      </c>
    </row>
    <row r="18" spans="1:9" x14ac:dyDescent="0.25">
      <c r="A18">
        <v>16</v>
      </c>
      <c r="B18">
        <v>0.1</v>
      </c>
      <c r="C18">
        <v>0.6</v>
      </c>
      <c r="D18">
        <v>0.6</v>
      </c>
      <c r="E18">
        <v>0.2</v>
      </c>
      <c r="F18">
        <v>0.7</v>
      </c>
      <c r="G18">
        <v>0.4</v>
      </c>
      <c r="H18">
        <v>0.4</v>
      </c>
      <c r="I18">
        <v>0.6</v>
      </c>
    </row>
    <row r="19" spans="1:9" x14ac:dyDescent="0.25">
      <c r="A19">
        <v>17</v>
      </c>
      <c r="B19">
        <v>0.4</v>
      </c>
      <c r="C19">
        <v>0.5</v>
      </c>
      <c r="D19">
        <v>0.5</v>
      </c>
      <c r="E19">
        <v>0.1</v>
      </c>
      <c r="F19">
        <v>0.7</v>
      </c>
      <c r="G19">
        <v>0.6</v>
      </c>
      <c r="H19">
        <v>0.6</v>
      </c>
      <c r="I19">
        <v>0.7</v>
      </c>
    </row>
    <row r="20" spans="1:9" x14ac:dyDescent="0.25">
      <c r="A20">
        <v>18</v>
      </c>
      <c r="B20">
        <v>0.5</v>
      </c>
      <c r="C20">
        <v>0.5</v>
      </c>
      <c r="D20">
        <v>0.2</v>
      </c>
      <c r="E20">
        <v>0.1</v>
      </c>
      <c r="F20">
        <v>0.9</v>
      </c>
      <c r="G20">
        <v>0.5</v>
      </c>
      <c r="H20">
        <v>0.6</v>
      </c>
      <c r="I20">
        <v>0.7</v>
      </c>
    </row>
    <row r="21" spans="1:9" x14ac:dyDescent="0.25">
      <c r="A21">
        <v>19</v>
      </c>
      <c r="B21">
        <v>0.5</v>
      </c>
      <c r="C21">
        <v>0.2</v>
      </c>
      <c r="D21">
        <v>0.4</v>
      </c>
      <c r="E21">
        <v>0.4</v>
      </c>
      <c r="F21">
        <v>0.9</v>
      </c>
      <c r="G21">
        <v>0.5</v>
      </c>
      <c r="H21">
        <v>0.4</v>
      </c>
      <c r="I21">
        <v>0.5</v>
      </c>
    </row>
    <row r="22" spans="1:9" x14ac:dyDescent="0.25">
      <c r="A22">
        <v>20</v>
      </c>
      <c r="B22">
        <v>0.6</v>
      </c>
      <c r="C22">
        <v>0.5</v>
      </c>
      <c r="D22">
        <v>0.4</v>
      </c>
      <c r="E22">
        <v>0.2</v>
      </c>
      <c r="F22">
        <v>0.7</v>
      </c>
      <c r="G22">
        <v>0.6</v>
      </c>
      <c r="H22">
        <v>0.7</v>
      </c>
      <c r="I22">
        <v>0.4</v>
      </c>
    </row>
    <row r="23" spans="1:9" x14ac:dyDescent="0.25">
      <c r="A23">
        <v>21</v>
      </c>
      <c r="B23">
        <v>0.5</v>
      </c>
      <c r="C23">
        <v>0.2</v>
      </c>
      <c r="D23">
        <v>0.5</v>
      </c>
      <c r="E23">
        <v>0.2</v>
      </c>
      <c r="F23">
        <v>0.6</v>
      </c>
      <c r="G23">
        <v>0.6</v>
      </c>
      <c r="H23">
        <v>0.6</v>
      </c>
      <c r="I23">
        <v>0.6</v>
      </c>
    </row>
    <row r="24" spans="1:9" x14ac:dyDescent="0.25">
      <c r="A24">
        <v>22</v>
      </c>
      <c r="B24">
        <v>0.1</v>
      </c>
      <c r="C24">
        <v>0.2</v>
      </c>
      <c r="D24">
        <v>0.6</v>
      </c>
      <c r="E24">
        <v>0.4</v>
      </c>
      <c r="F24">
        <v>0.9</v>
      </c>
      <c r="G24">
        <v>0.5</v>
      </c>
      <c r="H24">
        <v>0.4</v>
      </c>
      <c r="I24">
        <v>0.5</v>
      </c>
    </row>
    <row r="25" spans="1:9" x14ac:dyDescent="0.25">
      <c r="A25">
        <v>23</v>
      </c>
      <c r="B25">
        <v>0.5</v>
      </c>
      <c r="C25">
        <v>0.6</v>
      </c>
      <c r="D25">
        <v>0.5</v>
      </c>
      <c r="E25">
        <v>0.2</v>
      </c>
      <c r="F25">
        <v>0.7</v>
      </c>
      <c r="G25">
        <v>0.5</v>
      </c>
      <c r="H25">
        <v>0.5</v>
      </c>
      <c r="I25">
        <v>0.7</v>
      </c>
    </row>
    <row r="26" spans="1:9" x14ac:dyDescent="0.25">
      <c r="A26">
        <v>24</v>
      </c>
      <c r="B26">
        <v>0.2</v>
      </c>
      <c r="C26">
        <v>0.2</v>
      </c>
      <c r="D26">
        <v>0.6</v>
      </c>
      <c r="E26">
        <v>0.2</v>
      </c>
      <c r="F26">
        <v>0.9</v>
      </c>
      <c r="G26">
        <v>0.6</v>
      </c>
      <c r="H26">
        <v>0.5</v>
      </c>
      <c r="I26">
        <v>0.4</v>
      </c>
    </row>
    <row r="27" spans="1:9" x14ac:dyDescent="0.25">
      <c r="A27">
        <v>25</v>
      </c>
      <c r="B27">
        <v>0.4</v>
      </c>
      <c r="C27">
        <v>0.5</v>
      </c>
      <c r="D27">
        <v>0.4</v>
      </c>
      <c r="E27">
        <v>0.4</v>
      </c>
      <c r="F27">
        <v>0.7</v>
      </c>
      <c r="G27">
        <v>0.2</v>
      </c>
      <c r="H27">
        <v>0.4</v>
      </c>
      <c r="I27">
        <v>0.7</v>
      </c>
    </row>
    <row r="28" spans="1:9" x14ac:dyDescent="0.25">
      <c r="A28">
        <v>26</v>
      </c>
      <c r="B28">
        <v>0.6</v>
      </c>
      <c r="C28">
        <v>0.5</v>
      </c>
      <c r="D28">
        <v>0.5</v>
      </c>
      <c r="E28">
        <v>0.1</v>
      </c>
      <c r="F28">
        <v>0.6</v>
      </c>
      <c r="G28">
        <v>0.6</v>
      </c>
      <c r="H28">
        <v>0.6</v>
      </c>
      <c r="I28">
        <v>0.6</v>
      </c>
    </row>
    <row r="29" spans="1:9" x14ac:dyDescent="0.25">
      <c r="A29">
        <v>27</v>
      </c>
      <c r="B29">
        <v>0.2</v>
      </c>
      <c r="C29">
        <v>0.6</v>
      </c>
      <c r="D29">
        <v>0.5</v>
      </c>
      <c r="E29">
        <v>0.4</v>
      </c>
      <c r="F29">
        <v>0.7</v>
      </c>
      <c r="G29">
        <v>0.4</v>
      </c>
      <c r="H29">
        <v>0.4</v>
      </c>
      <c r="I29">
        <v>0.9</v>
      </c>
    </row>
    <row r="30" spans="1:9" x14ac:dyDescent="0.25">
      <c r="A30">
        <v>28</v>
      </c>
      <c r="B30">
        <v>0.2</v>
      </c>
      <c r="C30">
        <v>0.6</v>
      </c>
      <c r="D30">
        <v>0.5</v>
      </c>
      <c r="E30">
        <v>0.4</v>
      </c>
      <c r="F30">
        <v>0.7</v>
      </c>
      <c r="G30">
        <v>0.5</v>
      </c>
      <c r="H30">
        <v>0.4</v>
      </c>
      <c r="I30">
        <v>0.6</v>
      </c>
    </row>
    <row r="31" spans="1:9" x14ac:dyDescent="0.25">
      <c r="A31">
        <v>29</v>
      </c>
      <c r="B31">
        <v>0.4</v>
      </c>
      <c r="C31">
        <v>0.5</v>
      </c>
      <c r="D31">
        <v>0.6</v>
      </c>
      <c r="E31">
        <v>0.4</v>
      </c>
      <c r="F31">
        <v>0.6</v>
      </c>
      <c r="G31">
        <v>0.4</v>
      </c>
      <c r="H31">
        <v>0.5</v>
      </c>
      <c r="I31">
        <v>0.6</v>
      </c>
    </row>
    <row r="32" spans="1:9" x14ac:dyDescent="0.25">
      <c r="A32">
        <v>30</v>
      </c>
      <c r="B32">
        <v>0.2</v>
      </c>
      <c r="C32">
        <v>0.5</v>
      </c>
      <c r="D32">
        <v>0.4</v>
      </c>
      <c r="E32">
        <v>0.4</v>
      </c>
      <c r="F32">
        <v>0.9</v>
      </c>
      <c r="G32">
        <v>0.4</v>
      </c>
      <c r="H32">
        <v>0.5</v>
      </c>
      <c r="I32">
        <v>0.6</v>
      </c>
    </row>
    <row r="33" spans="1:9" x14ac:dyDescent="0.25">
      <c r="A33">
        <v>31</v>
      </c>
      <c r="B33">
        <v>0.5</v>
      </c>
      <c r="C33">
        <v>0.5</v>
      </c>
      <c r="D33">
        <v>0.5</v>
      </c>
      <c r="E33">
        <v>0.2</v>
      </c>
      <c r="F33">
        <v>0.9</v>
      </c>
      <c r="G33">
        <v>0.4</v>
      </c>
      <c r="H33">
        <v>0.5</v>
      </c>
      <c r="I33">
        <v>0.6</v>
      </c>
    </row>
    <row r="34" spans="1:9" x14ac:dyDescent="0.25">
      <c r="A34">
        <v>32</v>
      </c>
      <c r="B34">
        <v>0.1</v>
      </c>
      <c r="C34">
        <v>0.4</v>
      </c>
      <c r="D34">
        <v>0.6</v>
      </c>
      <c r="E34">
        <v>0.4</v>
      </c>
      <c r="F34">
        <v>0.9</v>
      </c>
      <c r="G34">
        <v>0.5</v>
      </c>
      <c r="H34">
        <v>0.4</v>
      </c>
      <c r="I34">
        <v>0.5</v>
      </c>
    </row>
    <row r="35" spans="1:9" x14ac:dyDescent="0.25">
      <c r="A35">
        <v>33</v>
      </c>
      <c r="B35">
        <v>0.5</v>
      </c>
      <c r="C35">
        <v>0.4</v>
      </c>
      <c r="D35">
        <v>0.6</v>
      </c>
      <c r="E35">
        <v>0.2</v>
      </c>
      <c r="F35">
        <v>0.6</v>
      </c>
      <c r="G35">
        <v>0.5</v>
      </c>
      <c r="H35">
        <v>0.5</v>
      </c>
      <c r="I35">
        <v>0.6</v>
      </c>
    </row>
    <row r="36" spans="1:9" x14ac:dyDescent="0.25">
      <c r="A36">
        <v>34</v>
      </c>
      <c r="B36">
        <v>0.5</v>
      </c>
      <c r="C36">
        <v>0.5</v>
      </c>
      <c r="D36">
        <v>0.4</v>
      </c>
      <c r="E36">
        <v>0.1</v>
      </c>
      <c r="F36">
        <v>0.7</v>
      </c>
      <c r="G36">
        <v>0.5</v>
      </c>
      <c r="H36">
        <v>0.5</v>
      </c>
      <c r="I36">
        <v>0.5</v>
      </c>
    </row>
    <row r="37" spans="1:9" x14ac:dyDescent="0.25">
      <c r="A37">
        <v>35</v>
      </c>
      <c r="B37">
        <v>0.6</v>
      </c>
      <c r="C37">
        <v>0.4</v>
      </c>
      <c r="D37">
        <v>0.4</v>
      </c>
      <c r="E37">
        <v>0.1</v>
      </c>
      <c r="F37">
        <v>0.9</v>
      </c>
      <c r="G37">
        <v>0.6</v>
      </c>
      <c r="H37">
        <v>0.6</v>
      </c>
      <c r="I37">
        <v>0.5</v>
      </c>
    </row>
    <row r="38" spans="1:9" x14ac:dyDescent="0.25">
      <c r="A38">
        <v>36</v>
      </c>
      <c r="B38">
        <v>0.4</v>
      </c>
      <c r="C38">
        <v>0.5</v>
      </c>
      <c r="D38">
        <v>0.4</v>
      </c>
      <c r="E38">
        <v>0.1</v>
      </c>
      <c r="F38">
        <v>0.6</v>
      </c>
      <c r="G38">
        <v>0.6</v>
      </c>
      <c r="H38">
        <v>0.6</v>
      </c>
      <c r="I38">
        <v>1</v>
      </c>
    </row>
    <row r="39" spans="1:9" x14ac:dyDescent="0.25">
      <c r="A39">
        <v>37</v>
      </c>
      <c r="B39">
        <v>0.5</v>
      </c>
      <c r="C39">
        <v>0.4</v>
      </c>
      <c r="D39">
        <v>0.4</v>
      </c>
      <c r="E39">
        <v>0.1</v>
      </c>
      <c r="F39">
        <v>0.6</v>
      </c>
      <c r="G39">
        <v>0.7</v>
      </c>
      <c r="H39">
        <v>0.5</v>
      </c>
      <c r="I39">
        <v>0.7</v>
      </c>
    </row>
    <row r="40" spans="1:9" x14ac:dyDescent="0.25">
      <c r="A40">
        <v>38</v>
      </c>
      <c r="B40">
        <v>0.2</v>
      </c>
      <c r="C40">
        <v>0.5</v>
      </c>
      <c r="D40">
        <v>0.4</v>
      </c>
      <c r="E40">
        <v>0.4</v>
      </c>
      <c r="F40">
        <v>0.9</v>
      </c>
      <c r="G40">
        <v>0.6</v>
      </c>
      <c r="H40">
        <v>0.4</v>
      </c>
      <c r="I40">
        <v>0.4</v>
      </c>
    </row>
    <row r="41" spans="1:9" x14ac:dyDescent="0.25">
      <c r="A41">
        <v>39</v>
      </c>
      <c r="B41">
        <v>0.4</v>
      </c>
      <c r="C41">
        <v>0.5</v>
      </c>
      <c r="D41">
        <v>0.4</v>
      </c>
      <c r="E41">
        <v>0.4</v>
      </c>
      <c r="F41">
        <v>0.7</v>
      </c>
      <c r="G41">
        <v>0.6</v>
      </c>
      <c r="H41">
        <v>0.4</v>
      </c>
      <c r="I41">
        <v>0.4</v>
      </c>
    </row>
    <row r="42" spans="1:9" x14ac:dyDescent="0.25">
      <c r="A42">
        <v>40</v>
      </c>
      <c r="B42">
        <v>0.2</v>
      </c>
      <c r="C42">
        <v>0.4</v>
      </c>
      <c r="D42">
        <v>0.4</v>
      </c>
      <c r="E42">
        <v>0.4</v>
      </c>
      <c r="F42">
        <v>0.9</v>
      </c>
      <c r="G42">
        <v>0.5</v>
      </c>
      <c r="H42">
        <v>0.5</v>
      </c>
      <c r="I42">
        <v>0.7</v>
      </c>
    </row>
    <row r="43" spans="1:9" x14ac:dyDescent="0.25">
      <c r="A43">
        <v>41</v>
      </c>
      <c r="B43">
        <v>0.5</v>
      </c>
      <c r="C43">
        <v>0.2</v>
      </c>
      <c r="D43">
        <v>0.4</v>
      </c>
      <c r="E43">
        <v>0.4</v>
      </c>
      <c r="F43">
        <v>0.9</v>
      </c>
      <c r="G43">
        <v>0.7</v>
      </c>
      <c r="H43">
        <v>0.5</v>
      </c>
      <c r="I43">
        <v>0.5</v>
      </c>
    </row>
    <row r="44" spans="1:9" x14ac:dyDescent="0.25">
      <c r="A44">
        <v>42</v>
      </c>
      <c r="B44">
        <v>0.6</v>
      </c>
      <c r="C44">
        <v>0.2</v>
      </c>
      <c r="D44">
        <v>0</v>
      </c>
      <c r="E44">
        <v>0.2</v>
      </c>
      <c r="F44">
        <v>0.6</v>
      </c>
      <c r="G44">
        <v>0.6</v>
      </c>
      <c r="H44">
        <v>0.5</v>
      </c>
      <c r="I44">
        <v>1</v>
      </c>
    </row>
    <row r="45" spans="1:9" x14ac:dyDescent="0.25">
      <c r="A45">
        <v>43</v>
      </c>
      <c r="B45">
        <v>0.6</v>
      </c>
      <c r="C45">
        <v>0.6</v>
      </c>
      <c r="D45">
        <v>0.2</v>
      </c>
      <c r="E45">
        <v>0.1</v>
      </c>
      <c r="F45">
        <v>0.6</v>
      </c>
      <c r="G45">
        <v>0.6</v>
      </c>
      <c r="H45">
        <v>0.6</v>
      </c>
      <c r="I45">
        <v>0.6</v>
      </c>
    </row>
    <row r="46" spans="1:9" x14ac:dyDescent="0.25">
      <c r="A46">
        <v>44</v>
      </c>
      <c r="B46">
        <v>0.5</v>
      </c>
      <c r="C46">
        <v>0.5</v>
      </c>
      <c r="D46">
        <v>0.5</v>
      </c>
      <c r="E46">
        <v>0.1</v>
      </c>
      <c r="F46">
        <v>0.7</v>
      </c>
      <c r="G46">
        <v>0.7</v>
      </c>
      <c r="H46">
        <v>0.6</v>
      </c>
      <c r="I46">
        <v>0.5</v>
      </c>
    </row>
    <row r="47" spans="1:9" x14ac:dyDescent="0.25">
      <c r="A47">
        <v>45</v>
      </c>
      <c r="B47">
        <v>0.4</v>
      </c>
      <c r="C47">
        <v>0.2</v>
      </c>
      <c r="D47">
        <v>0.2</v>
      </c>
      <c r="E47">
        <v>0.2</v>
      </c>
      <c r="F47">
        <v>0.7</v>
      </c>
      <c r="G47">
        <v>0.6</v>
      </c>
      <c r="H47">
        <v>0.5</v>
      </c>
      <c r="I47">
        <v>0.7</v>
      </c>
    </row>
    <row r="48" spans="1:9" x14ac:dyDescent="0.25">
      <c r="A48">
        <v>46</v>
      </c>
      <c r="B48">
        <v>0.5</v>
      </c>
      <c r="C48">
        <v>0.4</v>
      </c>
      <c r="D48">
        <v>0.2</v>
      </c>
      <c r="E48">
        <v>0.1</v>
      </c>
      <c r="F48">
        <v>0.7</v>
      </c>
      <c r="G48">
        <v>0.6</v>
      </c>
      <c r="H48">
        <v>0.6</v>
      </c>
      <c r="I48">
        <v>0.9</v>
      </c>
    </row>
    <row r="49" spans="1:10" x14ac:dyDescent="0.25">
      <c r="A49">
        <v>47</v>
      </c>
      <c r="B49">
        <v>0.2</v>
      </c>
      <c r="C49">
        <v>0.6</v>
      </c>
      <c r="D49">
        <v>0.5</v>
      </c>
      <c r="E49">
        <v>0.4</v>
      </c>
      <c r="F49">
        <v>1</v>
      </c>
      <c r="G49">
        <v>0.6</v>
      </c>
      <c r="H49">
        <v>0.4</v>
      </c>
      <c r="I49">
        <v>0.5</v>
      </c>
    </row>
    <row r="50" spans="1:10" x14ac:dyDescent="0.25">
      <c r="A50">
        <v>48</v>
      </c>
      <c r="B50">
        <v>0.4</v>
      </c>
      <c r="C50">
        <v>0.4</v>
      </c>
      <c r="D50">
        <v>0.4</v>
      </c>
      <c r="E50">
        <v>0.2</v>
      </c>
      <c r="F50">
        <v>0.7</v>
      </c>
      <c r="G50">
        <v>0.6</v>
      </c>
      <c r="H50">
        <v>0.6</v>
      </c>
      <c r="I50">
        <v>0.6</v>
      </c>
    </row>
    <row r="51" spans="1:10" x14ac:dyDescent="0.25">
      <c r="A51">
        <v>49</v>
      </c>
      <c r="B51">
        <v>0.7</v>
      </c>
      <c r="C51">
        <v>0.5</v>
      </c>
      <c r="D51">
        <v>0.4</v>
      </c>
      <c r="E51">
        <v>0.1</v>
      </c>
      <c r="F51">
        <v>0.6</v>
      </c>
      <c r="G51">
        <v>0.6</v>
      </c>
      <c r="H51">
        <v>0.6</v>
      </c>
      <c r="I51">
        <v>0.5</v>
      </c>
    </row>
    <row r="52" spans="1:10" x14ac:dyDescent="0.25">
      <c r="A52">
        <v>50</v>
      </c>
      <c r="B52">
        <v>0.5</v>
      </c>
      <c r="C52">
        <v>0.4</v>
      </c>
      <c r="D52">
        <v>0.4</v>
      </c>
      <c r="E52">
        <v>0.4</v>
      </c>
      <c r="F52">
        <v>0.9</v>
      </c>
      <c r="G52">
        <v>0.7</v>
      </c>
      <c r="H52">
        <v>0.6</v>
      </c>
      <c r="I52">
        <v>0.2</v>
      </c>
    </row>
    <row r="53" spans="1:10" x14ac:dyDescent="0.25">
      <c r="A53" t="s">
        <v>19</v>
      </c>
      <c r="B53">
        <f>AVERAGE(B3:B52)</f>
        <v>0.41199999999999987</v>
      </c>
      <c r="C53">
        <f t="shared" ref="C53:I53" si="0">AVERAGE(C3:C52)</f>
        <v>0.43999999999999978</v>
      </c>
      <c r="D53">
        <f t="shared" si="0"/>
        <v>0.43799999999999967</v>
      </c>
      <c r="E53">
        <f t="shared" si="0"/>
        <v>0.24799999999999997</v>
      </c>
      <c r="F53">
        <f t="shared" si="0"/>
        <v>0.748</v>
      </c>
      <c r="G53">
        <f t="shared" si="0"/>
        <v>0.54400000000000015</v>
      </c>
      <c r="H53">
        <f t="shared" si="0"/>
        <v>0.52400000000000013</v>
      </c>
      <c r="I53">
        <f t="shared" si="0"/>
        <v>0.56599999999999995</v>
      </c>
      <c r="J53">
        <f>AVERAGE(B53:I53)</f>
        <v>0.48999999999999994</v>
      </c>
    </row>
    <row r="54" spans="1:10" x14ac:dyDescent="0.25">
      <c r="A54" t="s">
        <v>20</v>
      </c>
      <c r="B54">
        <f>MEDIAN(B3:B52)</f>
        <v>0.5</v>
      </c>
      <c r="C54">
        <f t="shared" ref="C54:I54" si="1">MEDIAN(C3:C52)</f>
        <v>0.5</v>
      </c>
      <c r="D54">
        <f t="shared" si="1"/>
        <v>0.4</v>
      </c>
      <c r="E54">
        <f t="shared" si="1"/>
        <v>0.2</v>
      </c>
      <c r="F54">
        <f t="shared" si="1"/>
        <v>0.7</v>
      </c>
      <c r="G54">
        <f t="shared" si="1"/>
        <v>0.6</v>
      </c>
      <c r="H54">
        <f t="shared" si="1"/>
        <v>0.5</v>
      </c>
      <c r="I54">
        <f t="shared" si="1"/>
        <v>0.6</v>
      </c>
      <c r="J54">
        <f>MEDIAN(B54:I54)</f>
        <v>0.5</v>
      </c>
    </row>
    <row r="55" spans="1:10" x14ac:dyDescent="0.25">
      <c r="A55" t="s">
        <v>21</v>
      </c>
      <c r="B55">
        <f>_xlfn.VAR.P(B3:B52)</f>
        <v>2.5456000000000107E-2</v>
      </c>
      <c r="C55">
        <f t="shared" ref="C55:I55" si="2">_xlfn.VAR.P(C3:C52)</f>
        <v>1.8800000000000136E-2</v>
      </c>
      <c r="D55">
        <f t="shared" si="2"/>
        <v>1.8756000000000269E-2</v>
      </c>
      <c r="E55">
        <f t="shared" si="2"/>
        <v>1.5696000000000026E-2</v>
      </c>
      <c r="F55">
        <f t="shared" si="2"/>
        <v>1.5695999999999641E-2</v>
      </c>
      <c r="G55">
        <f t="shared" si="2"/>
        <v>9.6639999999997145E-3</v>
      </c>
      <c r="H55">
        <f t="shared" si="2"/>
        <v>7.4239999999998413E-3</v>
      </c>
      <c r="I55">
        <f t="shared" si="2"/>
        <v>2.9044000000000052E-2</v>
      </c>
      <c r="J55">
        <f>_xlfn.VAR.P(B55:I55)</f>
        <v>4.6153875000001549E-5</v>
      </c>
    </row>
    <row r="56" spans="1:10" x14ac:dyDescent="0.25">
      <c r="A56" t="s">
        <v>22</v>
      </c>
      <c r="B56">
        <f>MIN(B3:B52)</f>
        <v>0.1</v>
      </c>
      <c r="C56">
        <f t="shared" ref="C56:I56" si="3">MIN(C3:C52)</f>
        <v>0.2</v>
      </c>
      <c r="D56">
        <f t="shared" si="3"/>
        <v>0</v>
      </c>
      <c r="E56">
        <f t="shared" si="3"/>
        <v>0.1</v>
      </c>
      <c r="F56">
        <f t="shared" si="3"/>
        <v>0.6</v>
      </c>
      <c r="G56">
        <f t="shared" si="3"/>
        <v>0.2</v>
      </c>
      <c r="H56">
        <f t="shared" si="3"/>
        <v>0.4</v>
      </c>
      <c r="I56">
        <f t="shared" si="3"/>
        <v>0.2</v>
      </c>
      <c r="J56">
        <f>MIN(B56:I56)</f>
        <v>0</v>
      </c>
    </row>
    <row r="57" spans="1:10" x14ac:dyDescent="0.25">
      <c r="A57" t="s">
        <v>23</v>
      </c>
      <c r="B57">
        <f>MAX(B3:B52)</f>
        <v>0.7</v>
      </c>
      <c r="C57">
        <f t="shared" ref="C57:I57" si="4">MAX(C3:C52)</f>
        <v>0.7</v>
      </c>
      <c r="D57">
        <f t="shared" si="4"/>
        <v>0.7</v>
      </c>
      <c r="E57">
        <f t="shared" si="4"/>
        <v>0.4</v>
      </c>
      <c r="F57">
        <f t="shared" si="4"/>
        <v>1</v>
      </c>
      <c r="G57">
        <f t="shared" si="4"/>
        <v>0.7</v>
      </c>
      <c r="H57">
        <f t="shared" si="4"/>
        <v>0.7</v>
      </c>
      <c r="I57">
        <f t="shared" si="4"/>
        <v>1</v>
      </c>
      <c r="J57">
        <f>MAX(B57:I57)</f>
        <v>1</v>
      </c>
    </row>
    <row r="58" spans="1:10" x14ac:dyDescent="0.25">
      <c r="A58" t="s">
        <v>4</v>
      </c>
      <c r="B58">
        <f>_xlfn.STDEV.P(B3:B52)</f>
        <v>0.15954936540143339</v>
      </c>
      <c r="C58">
        <f t="shared" ref="C58:I58" si="5">_xlfn.STDEV.P(C3:C52)</f>
        <v>0.13711309200802138</v>
      </c>
      <c r="D58">
        <f t="shared" si="5"/>
        <v>0.1369525465261609</v>
      </c>
      <c r="E58">
        <f t="shared" si="5"/>
        <v>0.1252836781069267</v>
      </c>
      <c r="F58">
        <f t="shared" si="5"/>
        <v>0.12528367810692517</v>
      </c>
      <c r="G58">
        <f t="shared" si="5"/>
        <v>9.8305645819554602E-2</v>
      </c>
      <c r="H58">
        <f t="shared" si="5"/>
        <v>8.6162636914151144E-2</v>
      </c>
      <c r="I58">
        <f t="shared" si="5"/>
        <v>0.17042300314218164</v>
      </c>
      <c r="J58">
        <f>_xlfn.STDEV.P(B58:I58)</f>
        <v>2.6402520634748881E-2</v>
      </c>
    </row>
  </sheetData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306</v>
      </c>
      <c r="D2">
        <v>227</v>
      </c>
      <c r="E2">
        <v>45</v>
      </c>
      <c r="F2">
        <v>304</v>
      </c>
      <c r="G2">
        <v>50</v>
      </c>
      <c r="H2">
        <v>204</v>
      </c>
      <c r="I2">
        <v>313</v>
      </c>
    </row>
    <row r="3" spans="1:9" x14ac:dyDescent="0.25">
      <c r="A3">
        <v>1</v>
      </c>
      <c r="B3">
        <v>21.4</v>
      </c>
      <c r="C3">
        <v>23.4</v>
      </c>
      <c r="D3">
        <v>21</v>
      </c>
      <c r="E3">
        <v>19.3</v>
      </c>
      <c r="F3">
        <v>20.9</v>
      </c>
      <c r="G3">
        <v>20.399999999999999</v>
      </c>
      <c r="H3">
        <v>21.9</v>
      </c>
      <c r="I3">
        <v>18.600000000000001</v>
      </c>
    </row>
    <row r="4" spans="1:9" x14ac:dyDescent="0.25">
      <c r="A4">
        <v>2</v>
      </c>
      <c r="B4">
        <v>21.5</v>
      </c>
      <c r="C4">
        <v>23.3</v>
      </c>
      <c r="D4">
        <v>21.2</v>
      </c>
      <c r="E4">
        <v>19.3</v>
      </c>
      <c r="F4">
        <v>20.8</v>
      </c>
      <c r="G4">
        <v>20.3</v>
      </c>
      <c r="H4">
        <v>21.9</v>
      </c>
      <c r="I4">
        <v>18.3</v>
      </c>
    </row>
    <row r="5" spans="1:9" x14ac:dyDescent="0.25">
      <c r="A5">
        <v>3</v>
      </c>
      <c r="B5">
        <v>21.7</v>
      </c>
      <c r="C5">
        <v>23.6</v>
      </c>
      <c r="D5">
        <v>21.1</v>
      </c>
      <c r="E5">
        <v>19.3</v>
      </c>
      <c r="F5">
        <v>21.1</v>
      </c>
      <c r="G5">
        <v>20.5</v>
      </c>
      <c r="H5">
        <v>21.9</v>
      </c>
      <c r="I5">
        <v>18.600000000000001</v>
      </c>
    </row>
    <row r="6" spans="1:9" x14ac:dyDescent="0.25">
      <c r="A6">
        <v>4</v>
      </c>
      <c r="B6">
        <v>21.5</v>
      </c>
      <c r="C6">
        <v>23.1</v>
      </c>
      <c r="D6">
        <v>21</v>
      </c>
      <c r="E6">
        <v>19.3</v>
      </c>
      <c r="F6">
        <v>20.8</v>
      </c>
      <c r="G6">
        <v>19.899999999999999</v>
      </c>
      <c r="H6">
        <v>21.5</v>
      </c>
      <c r="I6">
        <v>18.899999999999999</v>
      </c>
    </row>
    <row r="7" spans="1:9" x14ac:dyDescent="0.25">
      <c r="A7">
        <v>5</v>
      </c>
      <c r="B7">
        <v>21.4</v>
      </c>
      <c r="C7">
        <v>22.8</v>
      </c>
      <c r="D7">
        <v>20.9</v>
      </c>
      <c r="E7">
        <v>19.2</v>
      </c>
      <c r="F7">
        <v>20.8</v>
      </c>
      <c r="G7">
        <v>20.100000000000001</v>
      </c>
      <c r="H7">
        <v>21.4</v>
      </c>
      <c r="I7">
        <v>18.3</v>
      </c>
    </row>
    <row r="8" spans="1:9" x14ac:dyDescent="0.25">
      <c r="A8">
        <v>6</v>
      </c>
      <c r="B8">
        <v>21.5</v>
      </c>
      <c r="C8">
        <v>22.9</v>
      </c>
      <c r="D8">
        <v>20.8</v>
      </c>
      <c r="E8">
        <v>18.899999999999999</v>
      </c>
      <c r="F8">
        <v>20.6</v>
      </c>
      <c r="G8">
        <v>20.3</v>
      </c>
      <c r="H8">
        <v>21.5</v>
      </c>
      <c r="I8">
        <v>18.399999999999999</v>
      </c>
    </row>
    <row r="9" spans="1:9" x14ac:dyDescent="0.25">
      <c r="A9">
        <v>7</v>
      </c>
      <c r="B9">
        <v>21.6</v>
      </c>
      <c r="C9">
        <v>22.7</v>
      </c>
      <c r="D9">
        <v>20.399999999999999</v>
      </c>
      <c r="E9">
        <v>18.899999999999999</v>
      </c>
      <c r="F9">
        <v>20.9</v>
      </c>
      <c r="G9">
        <v>20</v>
      </c>
      <c r="H9">
        <v>21.4</v>
      </c>
      <c r="I9">
        <v>18.3</v>
      </c>
    </row>
    <row r="10" spans="1:9" x14ac:dyDescent="0.25">
      <c r="A10">
        <v>8</v>
      </c>
      <c r="B10">
        <v>21.2</v>
      </c>
      <c r="C10">
        <v>22.8</v>
      </c>
      <c r="D10">
        <v>20.6</v>
      </c>
      <c r="E10">
        <v>19</v>
      </c>
      <c r="F10">
        <v>20.9</v>
      </c>
      <c r="G10">
        <v>19.8</v>
      </c>
      <c r="H10">
        <v>21.1</v>
      </c>
      <c r="I10">
        <v>18.399999999999999</v>
      </c>
    </row>
    <row r="11" spans="1:9" x14ac:dyDescent="0.25">
      <c r="A11">
        <v>9</v>
      </c>
      <c r="B11">
        <v>21.6</v>
      </c>
      <c r="C11">
        <v>22.8</v>
      </c>
      <c r="D11">
        <v>20.8</v>
      </c>
      <c r="E11">
        <v>18.8</v>
      </c>
      <c r="F11">
        <v>20.8</v>
      </c>
      <c r="G11">
        <v>19.8</v>
      </c>
      <c r="H11">
        <v>21.4</v>
      </c>
      <c r="I11">
        <v>18.7</v>
      </c>
    </row>
    <row r="12" spans="1:9" x14ac:dyDescent="0.25">
      <c r="A12">
        <v>10</v>
      </c>
      <c r="B12">
        <v>21.4</v>
      </c>
      <c r="C12">
        <v>22.6</v>
      </c>
      <c r="D12">
        <v>20.399999999999999</v>
      </c>
      <c r="E12">
        <v>18.899999999999999</v>
      </c>
      <c r="F12">
        <v>21</v>
      </c>
      <c r="G12">
        <v>20</v>
      </c>
      <c r="H12">
        <v>21.1</v>
      </c>
      <c r="I12">
        <v>18.2</v>
      </c>
    </row>
    <row r="13" spans="1:9" x14ac:dyDescent="0.25">
      <c r="A13">
        <v>11</v>
      </c>
      <c r="B13">
        <v>21.1</v>
      </c>
      <c r="C13">
        <v>22.5</v>
      </c>
      <c r="D13">
        <v>20.8</v>
      </c>
      <c r="E13">
        <v>18.8</v>
      </c>
      <c r="F13">
        <v>20.8</v>
      </c>
      <c r="G13">
        <v>19.899999999999999</v>
      </c>
      <c r="H13">
        <v>21</v>
      </c>
      <c r="I13">
        <v>18.3</v>
      </c>
    </row>
    <row r="14" spans="1:9" x14ac:dyDescent="0.25">
      <c r="A14">
        <v>12</v>
      </c>
      <c r="B14">
        <v>21.4</v>
      </c>
      <c r="C14">
        <v>22.7</v>
      </c>
      <c r="D14">
        <v>20.5</v>
      </c>
      <c r="E14">
        <v>18.8</v>
      </c>
      <c r="F14">
        <v>20.8</v>
      </c>
      <c r="G14">
        <v>19.899999999999999</v>
      </c>
      <c r="H14">
        <v>21.2</v>
      </c>
      <c r="I14">
        <v>18.3</v>
      </c>
    </row>
    <row r="15" spans="1:9" x14ac:dyDescent="0.25">
      <c r="A15">
        <v>13</v>
      </c>
      <c r="B15">
        <v>21.2</v>
      </c>
      <c r="C15">
        <v>22.3</v>
      </c>
      <c r="D15">
        <v>20.100000000000001</v>
      </c>
      <c r="E15">
        <v>18.8</v>
      </c>
      <c r="F15">
        <v>21</v>
      </c>
      <c r="G15">
        <v>19.899999999999999</v>
      </c>
      <c r="H15">
        <v>21</v>
      </c>
      <c r="I15">
        <v>18.2</v>
      </c>
    </row>
    <row r="16" spans="1:9" x14ac:dyDescent="0.25">
      <c r="A16">
        <v>14</v>
      </c>
      <c r="B16">
        <v>21.4</v>
      </c>
      <c r="C16">
        <v>22.1</v>
      </c>
      <c r="D16">
        <v>20.3</v>
      </c>
      <c r="E16">
        <v>18.7</v>
      </c>
      <c r="F16">
        <v>20.9</v>
      </c>
      <c r="G16">
        <v>19.899999999999999</v>
      </c>
      <c r="H16">
        <v>21</v>
      </c>
      <c r="I16">
        <v>18.3</v>
      </c>
    </row>
    <row r="17" spans="1:9" x14ac:dyDescent="0.25">
      <c r="A17">
        <v>15</v>
      </c>
      <c r="B17">
        <v>21.6</v>
      </c>
      <c r="C17">
        <v>22.2</v>
      </c>
      <c r="D17">
        <v>20.399999999999999</v>
      </c>
      <c r="E17">
        <v>18.8</v>
      </c>
      <c r="F17">
        <v>20.9</v>
      </c>
      <c r="G17">
        <v>20</v>
      </c>
      <c r="H17">
        <v>21</v>
      </c>
      <c r="I17">
        <v>18.2</v>
      </c>
    </row>
    <row r="18" spans="1:9" x14ac:dyDescent="0.25">
      <c r="A18">
        <v>16</v>
      </c>
      <c r="B18">
        <v>21.2</v>
      </c>
      <c r="C18">
        <v>22.2</v>
      </c>
      <c r="D18">
        <v>20.5</v>
      </c>
      <c r="E18">
        <v>18.7</v>
      </c>
      <c r="F18">
        <v>20.6</v>
      </c>
      <c r="G18">
        <v>19.8</v>
      </c>
      <c r="H18">
        <v>20.9</v>
      </c>
      <c r="I18">
        <v>18.2</v>
      </c>
    </row>
    <row r="19" spans="1:9" x14ac:dyDescent="0.25">
      <c r="A19">
        <v>17</v>
      </c>
      <c r="B19">
        <v>21.5</v>
      </c>
      <c r="C19">
        <v>22.2</v>
      </c>
      <c r="D19">
        <v>20.399999999999999</v>
      </c>
      <c r="E19">
        <v>18.600000000000001</v>
      </c>
      <c r="F19">
        <v>20.5</v>
      </c>
      <c r="G19">
        <v>19.899999999999999</v>
      </c>
      <c r="H19">
        <v>21</v>
      </c>
      <c r="I19">
        <v>18.399999999999999</v>
      </c>
    </row>
    <row r="20" spans="1:9" x14ac:dyDescent="0.25">
      <c r="A20">
        <v>18</v>
      </c>
      <c r="B20">
        <v>21.6</v>
      </c>
      <c r="C20">
        <v>22</v>
      </c>
      <c r="D20">
        <v>20.3</v>
      </c>
      <c r="E20">
        <v>18.600000000000001</v>
      </c>
      <c r="F20">
        <v>20.6</v>
      </c>
      <c r="G20">
        <v>20</v>
      </c>
      <c r="H20">
        <v>21</v>
      </c>
      <c r="I20">
        <v>18.3</v>
      </c>
    </row>
    <row r="21" spans="1:9" x14ac:dyDescent="0.25">
      <c r="A21">
        <v>19</v>
      </c>
      <c r="B21">
        <v>21.2</v>
      </c>
      <c r="C21">
        <v>22</v>
      </c>
      <c r="D21">
        <v>20.3</v>
      </c>
      <c r="E21">
        <v>18.7</v>
      </c>
      <c r="F21">
        <v>20.6</v>
      </c>
      <c r="G21">
        <v>19.8</v>
      </c>
      <c r="H21">
        <v>20.8</v>
      </c>
      <c r="I21">
        <v>18.2</v>
      </c>
    </row>
    <row r="22" spans="1:9" x14ac:dyDescent="0.25">
      <c r="A22">
        <v>20</v>
      </c>
      <c r="B22">
        <v>21.2</v>
      </c>
      <c r="C22">
        <v>22</v>
      </c>
      <c r="D22">
        <v>20.100000000000001</v>
      </c>
      <c r="E22">
        <v>18.600000000000001</v>
      </c>
      <c r="F22">
        <v>20.8</v>
      </c>
      <c r="G22">
        <v>19.8</v>
      </c>
      <c r="H22">
        <v>20.8</v>
      </c>
      <c r="I22">
        <v>18.600000000000001</v>
      </c>
    </row>
    <row r="23" spans="1:9" x14ac:dyDescent="0.25">
      <c r="A23">
        <v>21</v>
      </c>
      <c r="B23">
        <v>21.4</v>
      </c>
      <c r="C23">
        <v>21.9</v>
      </c>
      <c r="D23">
        <v>20.100000000000001</v>
      </c>
      <c r="E23">
        <v>18.600000000000001</v>
      </c>
      <c r="F23">
        <v>20.8</v>
      </c>
      <c r="G23">
        <v>19.899999999999999</v>
      </c>
      <c r="H23">
        <v>20.8</v>
      </c>
      <c r="I23">
        <v>18.2</v>
      </c>
    </row>
    <row r="24" spans="1:9" x14ac:dyDescent="0.25">
      <c r="A24">
        <v>22</v>
      </c>
      <c r="B24">
        <v>21.5</v>
      </c>
      <c r="C24">
        <v>22</v>
      </c>
      <c r="D24">
        <v>20.100000000000001</v>
      </c>
      <c r="E24">
        <v>18.399999999999999</v>
      </c>
      <c r="F24">
        <v>20.5</v>
      </c>
      <c r="G24">
        <v>19.8</v>
      </c>
      <c r="H24">
        <v>20.9</v>
      </c>
      <c r="I24">
        <v>18.399999999999999</v>
      </c>
    </row>
    <row r="25" spans="1:9" x14ac:dyDescent="0.25">
      <c r="A25">
        <v>23</v>
      </c>
      <c r="B25">
        <v>21.4</v>
      </c>
      <c r="C25">
        <v>21.6</v>
      </c>
      <c r="D25">
        <v>20</v>
      </c>
      <c r="E25">
        <v>18.600000000000001</v>
      </c>
      <c r="F25">
        <v>20.8</v>
      </c>
      <c r="G25">
        <v>19.8</v>
      </c>
      <c r="H25">
        <v>20.8</v>
      </c>
      <c r="I25">
        <v>18.2</v>
      </c>
    </row>
    <row r="26" spans="1:9" x14ac:dyDescent="0.25">
      <c r="A26">
        <v>24</v>
      </c>
      <c r="B26">
        <v>21.6</v>
      </c>
      <c r="C26">
        <v>22</v>
      </c>
      <c r="D26">
        <v>20</v>
      </c>
      <c r="E26">
        <v>18.600000000000001</v>
      </c>
      <c r="F26">
        <v>20.8</v>
      </c>
      <c r="G26">
        <v>19.899999999999999</v>
      </c>
      <c r="H26">
        <v>20.8</v>
      </c>
      <c r="I26">
        <v>18.3</v>
      </c>
    </row>
    <row r="27" spans="1:9" x14ac:dyDescent="0.25">
      <c r="A27">
        <v>25</v>
      </c>
      <c r="B27">
        <v>21.2</v>
      </c>
      <c r="C27">
        <v>21.5</v>
      </c>
      <c r="D27">
        <v>20</v>
      </c>
      <c r="E27">
        <v>18.7</v>
      </c>
      <c r="F27">
        <v>20.8</v>
      </c>
      <c r="G27">
        <v>19.899999999999999</v>
      </c>
      <c r="H27">
        <v>20.6</v>
      </c>
      <c r="I27">
        <v>18.600000000000001</v>
      </c>
    </row>
    <row r="28" spans="1:9" x14ac:dyDescent="0.25">
      <c r="A28">
        <v>26</v>
      </c>
      <c r="B28">
        <v>21.2</v>
      </c>
      <c r="C28">
        <v>21.7</v>
      </c>
      <c r="D28">
        <v>20</v>
      </c>
      <c r="E28">
        <v>18.600000000000001</v>
      </c>
      <c r="F28">
        <v>20.8</v>
      </c>
      <c r="G28">
        <v>19.8</v>
      </c>
      <c r="H28">
        <v>20.6</v>
      </c>
      <c r="I28">
        <v>18.100000000000001</v>
      </c>
    </row>
    <row r="29" spans="1:9" x14ac:dyDescent="0.25">
      <c r="A29">
        <v>27</v>
      </c>
      <c r="B29">
        <v>21.4</v>
      </c>
      <c r="C29">
        <v>21.6</v>
      </c>
      <c r="D29">
        <v>19.899999999999999</v>
      </c>
      <c r="E29">
        <v>18.600000000000001</v>
      </c>
      <c r="F29">
        <v>20.6</v>
      </c>
      <c r="G29">
        <v>19.899999999999999</v>
      </c>
      <c r="H29">
        <v>20.6</v>
      </c>
      <c r="I29">
        <v>18.399999999999999</v>
      </c>
    </row>
    <row r="30" spans="1:9" x14ac:dyDescent="0.25">
      <c r="A30">
        <v>28</v>
      </c>
      <c r="B30">
        <v>21.4</v>
      </c>
      <c r="C30">
        <v>21.9</v>
      </c>
      <c r="D30">
        <v>20</v>
      </c>
      <c r="E30">
        <v>18.3</v>
      </c>
      <c r="F30">
        <v>20.6</v>
      </c>
      <c r="G30">
        <v>19.899999999999999</v>
      </c>
      <c r="H30">
        <v>20.8</v>
      </c>
      <c r="I30">
        <v>18.600000000000001</v>
      </c>
    </row>
    <row r="31" spans="1:9" x14ac:dyDescent="0.25">
      <c r="A31">
        <v>29</v>
      </c>
      <c r="B31">
        <v>21.5</v>
      </c>
      <c r="C31">
        <v>21.4</v>
      </c>
      <c r="D31">
        <v>19.8</v>
      </c>
      <c r="E31">
        <v>18.600000000000001</v>
      </c>
      <c r="F31">
        <v>20.9</v>
      </c>
      <c r="G31">
        <v>19.8</v>
      </c>
      <c r="H31">
        <v>20.6</v>
      </c>
      <c r="I31">
        <v>18.399999999999999</v>
      </c>
    </row>
    <row r="32" spans="1:9" x14ac:dyDescent="0.25">
      <c r="A32">
        <v>30</v>
      </c>
      <c r="B32">
        <v>21.6</v>
      </c>
      <c r="C32">
        <v>21.5</v>
      </c>
      <c r="D32">
        <v>19.899999999999999</v>
      </c>
      <c r="E32">
        <v>18.600000000000001</v>
      </c>
      <c r="F32">
        <v>20.5</v>
      </c>
      <c r="G32">
        <v>19.7</v>
      </c>
      <c r="H32">
        <v>20.6</v>
      </c>
      <c r="I32">
        <v>18.3</v>
      </c>
    </row>
    <row r="33" spans="1:9" x14ac:dyDescent="0.25">
      <c r="A33">
        <v>31</v>
      </c>
      <c r="B33">
        <v>21.4</v>
      </c>
      <c r="C33">
        <v>21.6</v>
      </c>
      <c r="D33">
        <v>20.100000000000001</v>
      </c>
      <c r="E33">
        <v>18.399999999999999</v>
      </c>
      <c r="F33">
        <v>20.5</v>
      </c>
      <c r="G33">
        <v>19.7</v>
      </c>
      <c r="H33">
        <v>20.6</v>
      </c>
      <c r="I33">
        <v>18.3</v>
      </c>
    </row>
    <row r="34" spans="1:9" x14ac:dyDescent="0.25">
      <c r="A34">
        <v>32</v>
      </c>
      <c r="B34">
        <v>21.4</v>
      </c>
      <c r="C34">
        <v>21.2</v>
      </c>
      <c r="D34">
        <v>19.899999999999999</v>
      </c>
      <c r="E34">
        <v>18.600000000000001</v>
      </c>
      <c r="F34">
        <v>20.9</v>
      </c>
      <c r="G34">
        <v>20</v>
      </c>
      <c r="H34">
        <v>20.6</v>
      </c>
      <c r="I34">
        <v>18.2</v>
      </c>
    </row>
    <row r="35" spans="1:9" x14ac:dyDescent="0.25">
      <c r="A35">
        <v>33</v>
      </c>
      <c r="B35">
        <v>21.4</v>
      </c>
      <c r="C35">
        <v>21.5</v>
      </c>
      <c r="D35">
        <v>19.899999999999999</v>
      </c>
      <c r="E35">
        <v>18.399999999999999</v>
      </c>
      <c r="F35">
        <v>20.6</v>
      </c>
      <c r="G35">
        <v>19.8</v>
      </c>
      <c r="H35">
        <v>20.6</v>
      </c>
      <c r="I35">
        <v>18.7</v>
      </c>
    </row>
    <row r="36" spans="1:9" x14ac:dyDescent="0.25">
      <c r="A36">
        <v>34</v>
      </c>
      <c r="B36">
        <v>21.5</v>
      </c>
      <c r="C36">
        <v>21.4</v>
      </c>
      <c r="D36">
        <v>19.899999999999999</v>
      </c>
      <c r="E36">
        <v>18.399999999999999</v>
      </c>
      <c r="F36">
        <v>20.399999999999999</v>
      </c>
      <c r="G36">
        <v>19.899999999999999</v>
      </c>
      <c r="H36">
        <v>20.6</v>
      </c>
      <c r="I36">
        <v>18.3</v>
      </c>
    </row>
    <row r="37" spans="1:9" x14ac:dyDescent="0.25">
      <c r="A37">
        <v>35</v>
      </c>
      <c r="B37">
        <v>21.5</v>
      </c>
      <c r="C37">
        <v>21.4</v>
      </c>
      <c r="D37">
        <v>19.8</v>
      </c>
      <c r="E37">
        <v>18.3</v>
      </c>
      <c r="F37">
        <v>20.8</v>
      </c>
      <c r="G37">
        <v>20</v>
      </c>
      <c r="H37">
        <v>20.6</v>
      </c>
      <c r="I37">
        <v>18.3</v>
      </c>
    </row>
    <row r="38" spans="1:9" x14ac:dyDescent="0.25">
      <c r="A38">
        <v>36</v>
      </c>
      <c r="B38">
        <v>21.5</v>
      </c>
      <c r="C38">
        <v>21.2</v>
      </c>
      <c r="D38">
        <v>19.7</v>
      </c>
      <c r="E38">
        <v>18.3</v>
      </c>
      <c r="F38">
        <v>20.8</v>
      </c>
      <c r="G38">
        <v>19.8</v>
      </c>
      <c r="H38">
        <v>20.6</v>
      </c>
      <c r="I38">
        <v>18.2</v>
      </c>
    </row>
    <row r="39" spans="1:9" x14ac:dyDescent="0.25">
      <c r="A39">
        <v>37</v>
      </c>
      <c r="B39">
        <v>21.1</v>
      </c>
      <c r="C39">
        <v>21.2</v>
      </c>
      <c r="D39">
        <v>20.100000000000001</v>
      </c>
      <c r="E39">
        <v>18.600000000000001</v>
      </c>
      <c r="F39">
        <v>20.8</v>
      </c>
      <c r="G39">
        <v>19.8</v>
      </c>
      <c r="H39">
        <v>20.399999999999999</v>
      </c>
      <c r="I39">
        <v>18.2</v>
      </c>
    </row>
    <row r="40" spans="1:9" x14ac:dyDescent="0.25">
      <c r="A40">
        <v>38</v>
      </c>
      <c r="B40">
        <v>21.5</v>
      </c>
      <c r="C40">
        <v>21.4</v>
      </c>
      <c r="D40">
        <v>19.899999999999999</v>
      </c>
      <c r="E40">
        <v>18.600000000000001</v>
      </c>
      <c r="F40">
        <v>20.6</v>
      </c>
      <c r="G40">
        <v>19.7</v>
      </c>
      <c r="H40">
        <v>20.5</v>
      </c>
      <c r="I40">
        <v>18.2</v>
      </c>
    </row>
    <row r="41" spans="1:9" x14ac:dyDescent="0.25">
      <c r="A41">
        <v>39</v>
      </c>
      <c r="B41">
        <v>21.4</v>
      </c>
      <c r="C41">
        <v>21.2</v>
      </c>
      <c r="D41">
        <v>19.7</v>
      </c>
      <c r="E41">
        <v>18.399999999999999</v>
      </c>
      <c r="F41">
        <v>20.5</v>
      </c>
      <c r="G41">
        <v>19.8</v>
      </c>
      <c r="H41">
        <v>20.6</v>
      </c>
      <c r="I41">
        <v>18.2</v>
      </c>
    </row>
    <row r="42" spans="1:9" x14ac:dyDescent="0.25">
      <c r="A42">
        <v>40</v>
      </c>
      <c r="B42">
        <v>21.5</v>
      </c>
      <c r="C42">
        <v>21.1</v>
      </c>
      <c r="D42">
        <v>19.899999999999999</v>
      </c>
      <c r="E42">
        <v>18.2</v>
      </c>
      <c r="F42">
        <v>20.5</v>
      </c>
      <c r="G42">
        <v>19.7</v>
      </c>
      <c r="H42">
        <v>20.5</v>
      </c>
      <c r="I42">
        <v>18.100000000000001</v>
      </c>
    </row>
    <row r="43" spans="1:9" x14ac:dyDescent="0.25">
      <c r="A43">
        <v>41</v>
      </c>
      <c r="B43">
        <v>21.2</v>
      </c>
      <c r="C43">
        <v>21</v>
      </c>
      <c r="D43">
        <v>19.899999999999999</v>
      </c>
      <c r="E43">
        <v>18.600000000000001</v>
      </c>
      <c r="F43">
        <v>21</v>
      </c>
      <c r="G43">
        <v>19.8</v>
      </c>
      <c r="H43">
        <v>20.3</v>
      </c>
      <c r="I43">
        <v>18.399999999999999</v>
      </c>
    </row>
    <row r="44" spans="1:9" x14ac:dyDescent="0.25">
      <c r="A44">
        <v>42</v>
      </c>
      <c r="B44">
        <v>21.4</v>
      </c>
      <c r="C44">
        <v>21</v>
      </c>
      <c r="D44">
        <v>19.8</v>
      </c>
      <c r="E44">
        <v>18.399999999999999</v>
      </c>
      <c r="F44">
        <v>20.9</v>
      </c>
      <c r="G44">
        <v>19.899999999999999</v>
      </c>
      <c r="H44">
        <v>20.399999999999999</v>
      </c>
      <c r="I44">
        <v>18.2</v>
      </c>
    </row>
    <row r="45" spans="1:9" x14ac:dyDescent="0.25">
      <c r="A45">
        <v>43</v>
      </c>
      <c r="B45">
        <v>21.6</v>
      </c>
      <c r="C45">
        <v>21.2</v>
      </c>
      <c r="D45">
        <v>19.899999999999999</v>
      </c>
      <c r="E45">
        <v>18.399999999999999</v>
      </c>
      <c r="F45">
        <v>20.5</v>
      </c>
      <c r="G45">
        <v>19.7</v>
      </c>
      <c r="H45">
        <v>20.8</v>
      </c>
      <c r="I45">
        <v>18.3</v>
      </c>
    </row>
    <row r="46" spans="1:9" x14ac:dyDescent="0.25">
      <c r="A46">
        <v>44</v>
      </c>
      <c r="B46">
        <v>21.5</v>
      </c>
      <c r="C46">
        <v>21.1</v>
      </c>
      <c r="D46">
        <v>19.7</v>
      </c>
      <c r="E46">
        <v>18.3</v>
      </c>
      <c r="F46">
        <v>20.5</v>
      </c>
      <c r="G46">
        <v>19.8</v>
      </c>
      <c r="H46">
        <v>20.5</v>
      </c>
      <c r="I46">
        <v>18.7</v>
      </c>
    </row>
    <row r="47" spans="1:9" x14ac:dyDescent="0.25">
      <c r="A47">
        <v>45</v>
      </c>
      <c r="B47">
        <v>21.5</v>
      </c>
      <c r="C47">
        <v>21.1</v>
      </c>
      <c r="D47">
        <v>19.8</v>
      </c>
      <c r="E47">
        <v>18.399999999999999</v>
      </c>
      <c r="F47">
        <v>20.6</v>
      </c>
      <c r="G47">
        <v>19.8</v>
      </c>
      <c r="H47">
        <v>20.5</v>
      </c>
      <c r="I47">
        <v>18.2</v>
      </c>
    </row>
    <row r="48" spans="1:9" x14ac:dyDescent="0.25">
      <c r="A48">
        <v>46</v>
      </c>
      <c r="B48">
        <v>21.2</v>
      </c>
      <c r="C48">
        <v>21.2</v>
      </c>
      <c r="D48">
        <v>19.899999999999999</v>
      </c>
      <c r="E48">
        <v>18.399999999999999</v>
      </c>
      <c r="F48">
        <v>20.8</v>
      </c>
      <c r="G48">
        <v>19.5</v>
      </c>
      <c r="H48">
        <v>20.399999999999999</v>
      </c>
      <c r="I48">
        <v>18.600000000000001</v>
      </c>
    </row>
    <row r="49" spans="1:10" x14ac:dyDescent="0.25">
      <c r="A49">
        <v>47</v>
      </c>
      <c r="B49">
        <v>21.1</v>
      </c>
      <c r="C49">
        <v>20.9</v>
      </c>
      <c r="D49">
        <v>19.8</v>
      </c>
      <c r="E49">
        <v>18.600000000000001</v>
      </c>
      <c r="F49">
        <v>20.6</v>
      </c>
      <c r="G49">
        <v>19.7</v>
      </c>
      <c r="H49">
        <v>20.100000000000001</v>
      </c>
      <c r="I49">
        <v>18.600000000000001</v>
      </c>
    </row>
    <row r="50" spans="1:10" x14ac:dyDescent="0.25">
      <c r="A50">
        <v>48</v>
      </c>
      <c r="B50">
        <v>21.5</v>
      </c>
      <c r="C50">
        <v>21.1</v>
      </c>
      <c r="D50">
        <v>20</v>
      </c>
      <c r="E50">
        <v>18.3</v>
      </c>
      <c r="F50">
        <v>20.5</v>
      </c>
      <c r="G50">
        <v>19.8</v>
      </c>
      <c r="H50">
        <v>20.399999999999999</v>
      </c>
      <c r="I50">
        <v>18.399999999999999</v>
      </c>
    </row>
    <row r="51" spans="1:10" x14ac:dyDescent="0.25">
      <c r="A51">
        <v>49</v>
      </c>
      <c r="B51">
        <v>21.5</v>
      </c>
      <c r="C51">
        <v>21.1</v>
      </c>
      <c r="D51">
        <v>19.7</v>
      </c>
      <c r="E51">
        <v>18.3</v>
      </c>
      <c r="F51">
        <v>20.6</v>
      </c>
      <c r="G51">
        <v>19.8</v>
      </c>
      <c r="H51">
        <v>20.399999999999999</v>
      </c>
      <c r="I51">
        <v>18.8</v>
      </c>
    </row>
    <row r="52" spans="1:10" x14ac:dyDescent="0.25">
      <c r="A52">
        <v>50</v>
      </c>
      <c r="B52">
        <v>21.6</v>
      </c>
      <c r="C52">
        <v>21</v>
      </c>
      <c r="D52">
        <v>19.8</v>
      </c>
      <c r="E52">
        <v>18.399999999999999</v>
      </c>
      <c r="F52">
        <v>20.5</v>
      </c>
      <c r="G52">
        <v>19.5</v>
      </c>
      <c r="H52">
        <v>20.399999999999999</v>
      </c>
      <c r="I52">
        <v>18.2</v>
      </c>
    </row>
    <row r="53" spans="1:10" x14ac:dyDescent="0.25">
      <c r="A53" t="s">
        <v>19</v>
      </c>
      <c r="B53">
        <f>AVERAGE(B3:B52)</f>
        <v>21.413999999999998</v>
      </c>
      <c r="C53">
        <f t="shared" ref="C53:I53" si="0">AVERAGE(C3:C52)</f>
        <v>21.864000000000001</v>
      </c>
      <c r="D53">
        <f t="shared" si="0"/>
        <v>20.177999999999997</v>
      </c>
      <c r="E53">
        <f t="shared" si="0"/>
        <v>18.637999999999998</v>
      </c>
      <c r="F53">
        <f t="shared" si="0"/>
        <v>20.721999999999998</v>
      </c>
      <c r="G53">
        <f t="shared" si="0"/>
        <v>19.877999999999993</v>
      </c>
      <c r="H53">
        <f t="shared" si="0"/>
        <v>20.834</v>
      </c>
      <c r="I53">
        <f t="shared" si="0"/>
        <v>18.366000000000003</v>
      </c>
      <c r="J53">
        <f>AVERAGE(B53:I53)</f>
        <v>20.236750000000001</v>
      </c>
    </row>
    <row r="54" spans="1:10" x14ac:dyDescent="0.25">
      <c r="A54" t="s">
        <v>20</v>
      </c>
      <c r="B54">
        <f>MEDIAN(B3:B52)</f>
        <v>21.4</v>
      </c>
      <c r="C54">
        <f t="shared" ref="C54:I54" si="1">MEDIAN(C3:C52)</f>
        <v>21.65</v>
      </c>
      <c r="D54">
        <f t="shared" si="1"/>
        <v>20</v>
      </c>
      <c r="E54">
        <f t="shared" si="1"/>
        <v>18.600000000000001</v>
      </c>
      <c r="F54">
        <f t="shared" si="1"/>
        <v>20.8</v>
      </c>
      <c r="G54">
        <f t="shared" si="1"/>
        <v>19.8</v>
      </c>
      <c r="H54">
        <f t="shared" si="1"/>
        <v>20.8</v>
      </c>
      <c r="I54">
        <f t="shared" si="1"/>
        <v>18.3</v>
      </c>
      <c r="J54">
        <f>MEDIAN(B54:I54)</f>
        <v>20.399999999999999</v>
      </c>
    </row>
    <row r="55" spans="1:10" x14ac:dyDescent="0.25">
      <c r="A55" t="s">
        <v>21</v>
      </c>
      <c r="B55">
        <f>_xlfn.VAR.P(B3:B52)</f>
        <v>2.3604000000000097E-2</v>
      </c>
      <c r="C55">
        <f t="shared" ref="C55:I55" si="2">_xlfn.VAR.P(C3:C52)</f>
        <v>0.51830400000000021</v>
      </c>
      <c r="D55">
        <f t="shared" si="2"/>
        <v>0.16651600000000041</v>
      </c>
      <c r="E55">
        <f t="shared" si="2"/>
        <v>8.035600000000015E-2</v>
      </c>
      <c r="F55">
        <f t="shared" si="2"/>
        <v>2.9715999999999902E-2</v>
      </c>
      <c r="G55">
        <f t="shared" si="2"/>
        <v>3.4915999999999989E-2</v>
      </c>
      <c r="H55">
        <f t="shared" si="2"/>
        <v>0.17544399999999957</v>
      </c>
      <c r="I55">
        <f t="shared" si="2"/>
        <v>3.6244000000000033E-2</v>
      </c>
      <c r="J55">
        <f>_xlfn.VAR.P(B55:I55)</f>
        <v>2.4471561419750026E-2</v>
      </c>
    </row>
    <row r="56" spans="1:10" x14ac:dyDescent="0.25">
      <c r="A56" t="s">
        <v>22</v>
      </c>
      <c r="B56">
        <f>MIN(B3:B52)</f>
        <v>21.1</v>
      </c>
      <c r="C56">
        <f t="shared" ref="C56:I56" si="3">MIN(C3:C52)</f>
        <v>20.9</v>
      </c>
      <c r="D56">
        <f t="shared" si="3"/>
        <v>19.7</v>
      </c>
      <c r="E56">
        <f t="shared" si="3"/>
        <v>18.2</v>
      </c>
      <c r="F56">
        <f t="shared" si="3"/>
        <v>20.399999999999999</v>
      </c>
      <c r="G56">
        <f t="shared" si="3"/>
        <v>19.5</v>
      </c>
      <c r="H56">
        <f t="shared" si="3"/>
        <v>20.100000000000001</v>
      </c>
      <c r="I56">
        <f t="shared" si="3"/>
        <v>18.100000000000001</v>
      </c>
      <c r="J56">
        <f>MIN(B56:I56)</f>
        <v>18.100000000000001</v>
      </c>
    </row>
    <row r="57" spans="1:10" x14ac:dyDescent="0.25">
      <c r="A57" t="s">
        <v>23</v>
      </c>
      <c r="B57">
        <f>MAX(B3:B52)</f>
        <v>21.7</v>
      </c>
      <c r="C57">
        <f t="shared" ref="C57:I57" si="4">MAX(C3:C52)</f>
        <v>23.6</v>
      </c>
      <c r="D57">
        <f t="shared" si="4"/>
        <v>21.2</v>
      </c>
      <c r="E57">
        <f t="shared" si="4"/>
        <v>19.3</v>
      </c>
      <c r="F57">
        <f t="shared" si="4"/>
        <v>21.1</v>
      </c>
      <c r="G57">
        <f t="shared" si="4"/>
        <v>20.5</v>
      </c>
      <c r="H57">
        <f t="shared" si="4"/>
        <v>21.9</v>
      </c>
      <c r="I57">
        <f t="shared" si="4"/>
        <v>18.899999999999999</v>
      </c>
      <c r="J57">
        <f>MAX(B57:I57)</f>
        <v>23.6</v>
      </c>
    </row>
    <row r="58" spans="1:10" x14ac:dyDescent="0.25">
      <c r="A58" t="s">
        <v>4</v>
      </c>
      <c r="B58">
        <f>_xlfn.STDEV.P(B3:B52)</f>
        <v>0.15363593329686939</v>
      </c>
      <c r="C58">
        <f t="shared" ref="C58:I58" si="5">_xlfn.STDEV.P(C3:C52)</f>
        <v>0.71993333024662787</v>
      </c>
      <c r="D58">
        <f t="shared" si="5"/>
        <v>0.40806372051433393</v>
      </c>
      <c r="E58">
        <f t="shared" si="5"/>
        <v>0.2834713389392306</v>
      </c>
      <c r="F58">
        <f t="shared" si="5"/>
        <v>0.17238329385413165</v>
      </c>
      <c r="G58">
        <f t="shared" si="5"/>
        <v>0.18685823503394222</v>
      </c>
      <c r="H58">
        <f t="shared" si="5"/>
        <v>0.41886035859221576</v>
      </c>
      <c r="I58">
        <f t="shared" si="5"/>
        <v>0.1903785702225963</v>
      </c>
      <c r="J58">
        <f>_xlfn.STDEV.P(B58:I58)</f>
        <v>0.18121759016293773</v>
      </c>
    </row>
  </sheetData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4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279</v>
      </c>
      <c r="D2">
        <v>243</v>
      </c>
      <c r="E2">
        <v>234</v>
      </c>
      <c r="F2">
        <v>85</v>
      </c>
      <c r="G2">
        <v>27</v>
      </c>
      <c r="H2">
        <v>32</v>
      </c>
      <c r="I2">
        <v>107</v>
      </c>
    </row>
    <row r="3" spans="1:9" x14ac:dyDescent="0.25">
      <c r="A3">
        <v>1</v>
      </c>
      <c r="B3">
        <v>0.4</v>
      </c>
      <c r="C3">
        <v>0.4</v>
      </c>
      <c r="D3">
        <v>1.6</v>
      </c>
      <c r="E3">
        <v>0.5</v>
      </c>
      <c r="F3">
        <v>0.7</v>
      </c>
      <c r="G3">
        <v>0.7</v>
      </c>
      <c r="H3">
        <v>0.4</v>
      </c>
      <c r="I3">
        <v>0.9</v>
      </c>
    </row>
    <row r="4" spans="1:9" x14ac:dyDescent="0.25">
      <c r="A4">
        <v>2</v>
      </c>
      <c r="B4">
        <v>0.5</v>
      </c>
      <c r="C4">
        <v>0.4</v>
      </c>
      <c r="D4">
        <v>1.7</v>
      </c>
      <c r="E4">
        <v>0.2</v>
      </c>
      <c r="F4">
        <v>0.6</v>
      </c>
      <c r="G4">
        <v>0.9</v>
      </c>
      <c r="H4">
        <v>0.5</v>
      </c>
      <c r="I4">
        <v>1</v>
      </c>
    </row>
    <row r="5" spans="1:9" x14ac:dyDescent="0.25">
      <c r="A5">
        <v>3</v>
      </c>
      <c r="B5">
        <v>0.1</v>
      </c>
      <c r="C5">
        <v>0.4</v>
      </c>
      <c r="D5">
        <v>1.6</v>
      </c>
      <c r="E5">
        <v>0.5</v>
      </c>
      <c r="F5">
        <v>0.7</v>
      </c>
      <c r="G5">
        <v>0.7</v>
      </c>
      <c r="H5">
        <v>0.4</v>
      </c>
      <c r="I5">
        <v>1</v>
      </c>
    </row>
    <row r="6" spans="1:9" x14ac:dyDescent="0.25">
      <c r="A6">
        <v>4</v>
      </c>
      <c r="B6">
        <v>0.4</v>
      </c>
      <c r="C6">
        <v>0.2</v>
      </c>
      <c r="D6">
        <v>1.6</v>
      </c>
      <c r="E6">
        <v>0.5</v>
      </c>
      <c r="F6">
        <v>0.9</v>
      </c>
      <c r="G6">
        <v>0.9</v>
      </c>
      <c r="H6">
        <v>0.6</v>
      </c>
      <c r="I6">
        <v>0.6</v>
      </c>
    </row>
    <row r="7" spans="1:9" x14ac:dyDescent="0.25">
      <c r="A7">
        <v>5</v>
      </c>
      <c r="B7">
        <v>0.5</v>
      </c>
      <c r="C7">
        <v>0.4</v>
      </c>
      <c r="D7">
        <v>1.6</v>
      </c>
      <c r="E7">
        <v>0.4</v>
      </c>
      <c r="F7">
        <v>0.5</v>
      </c>
      <c r="G7">
        <v>0.7</v>
      </c>
      <c r="H7">
        <v>0.6</v>
      </c>
      <c r="I7">
        <v>1</v>
      </c>
    </row>
    <row r="8" spans="1:9" x14ac:dyDescent="0.25">
      <c r="A8">
        <v>6</v>
      </c>
      <c r="B8">
        <v>0.2</v>
      </c>
      <c r="C8">
        <v>0.1</v>
      </c>
      <c r="D8">
        <v>1.5</v>
      </c>
      <c r="E8">
        <v>0.5</v>
      </c>
      <c r="F8">
        <v>0.9</v>
      </c>
      <c r="G8">
        <v>0.9</v>
      </c>
      <c r="H8">
        <v>0.4</v>
      </c>
      <c r="I8">
        <v>1.1000000000000001</v>
      </c>
    </row>
    <row r="9" spans="1:9" x14ac:dyDescent="0.25">
      <c r="A9">
        <v>7</v>
      </c>
      <c r="B9">
        <v>0.4</v>
      </c>
      <c r="C9">
        <v>0.2</v>
      </c>
      <c r="D9">
        <v>1.3</v>
      </c>
      <c r="E9">
        <v>0.4</v>
      </c>
      <c r="F9">
        <v>0.7</v>
      </c>
      <c r="G9">
        <v>0.9</v>
      </c>
      <c r="H9">
        <v>0.5</v>
      </c>
      <c r="I9">
        <v>1.2</v>
      </c>
    </row>
    <row r="10" spans="1:9" x14ac:dyDescent="0.25">
      <c r="A10">
        <v>8</v>
      </c>
      <c r="B10">
        <v>0.6</v>
      </c>
      <c r="C10">
        <v>0.4</v>
      </c>
      <c r="D10">
        <v>1.5</v>
      </c>
      <c r="E10">
        <v>0.4</v>
      </c>
      <c r="F10">
        <v>0.4</v>
      </c>
      <c r="G10">
        <v>0.7</v>
      </c>
      <c r="H10">
        <v>0.6</v>
      </c>
      <c r="I10">
        <v>1.2</v>
      </c>
    </row>
    <row r="11" spans="1:9" x14ac:dyDescent="0.25">
      <c r="A11">
        <v>9</v>
      </c>
      <c r="B11">
        <v>0.4</v>
      </c>
      <c r="C11">
        <v>0</v>
      </c>
      <c r="D11">
        <v>1.5</v>
      </c>
      <c r="E11">
        <v>0.4</v>
      </c>
      <c r="F11">
        <v>0.6</v>
      </c>
      <c r="G11">
        <v>0.9</v>
      </c>
      <c r="H11">
        <v>0.5</v>
      </c>
      <c r="I11">
        <v>0.9</v>
      </c>
    </row>
    <row r="12" spans="1:9" x14ac:dyDescent="0.25">
      <c r="A12">
        <v>10</v>
      </c>
      <c r="B12">
        <v>0.6</v>
      </c>
      <c r="C12">
        <v>0.2</v>
      </c>
      <c r="D12">
        <v>1.2</v>
      </c>
      <c r="E12">
        <v>0.4</v>
      </c>
      <c r="F12">
        <v>0.9</v>
      </c>
      <c r="G12">
        <v>0.9</v>
      </c>
      <c r="H12">
        <v>0.6</v>
      </c>
      <c r="I12">
        <v>1</v>
      </c>
    </row>
    <row r="13" spans="1:9" x14ac:dyDescent="0.25">
      <c r="A13">
        <v>11</v>
      </c>
      <c r="B13">
        <v>0.5</v>
      </c>
      <c r="C13">
        <v>0.5</v>
      </c>
      <c r="D13">
        <v>1.1000000000000001</v>
      </c>
      <c r="E13">
        <v>0.2</v>
      </c>
      <c r="F13">
        <v>0.7</v>
      </c>
      <c r="G13">
        <v>0.9</v>
      </c>
      <c r="H13">
        <v>0.5</v>
      </c>
      <c r="I13">
        <v>1</v>
      </c>
    </row>
    <row r="14" spans="1:9" x14ac:dyDescent="0.25">
      <c r="A14">
        <v>12</v>
      </c>
      <c r="B14">
        <v>0.6</v>
      </c>
      <c r="C14">
        <v>0.5</v>
      </c>
      <c r="D14">
        <v>1.5</v>
      </c>
      <c r="E14">
        <v>0.2</v>
      </c>
      <c r="F14">
        <v>1</v>
      </c>
      <c r="G14">
        <v>0.9</v>
      </c>
      <c r="H14">
        <v>0.6</v>
      </c>
      <c r="I14">
        <v>0.9</v>
      </c>
    </row>
    <row r="15" spans="1:9" x14ac:dyDescent="0.25">
      <c r="A15">
        <v>13</v>
      </c>
      <c r="B15">
        <v>0.2</v>
      </c>
      <c r="C15">
        <v>0.2</v>
      </c>
      <c r="D15">
        <v>1.5</v>
      </c>
      <c r="E15">
        <v>0.5</v>
      </c>
      <c r="F15">
        <v>0.9</v>
      </c>
      <c r="G15">
        <v>0.7</v>
      </c>
      <c r="H15">
        <v>0.2</v>
      </c>
      <c r="I15">
        <v>1.2</v>
      </c>
    </row>
    <row r="16" spans="1:9" x14ac:dyDescent="0.25">
      <c r="A16">
        <v>14</v>
      </c>
      <c r="B16">
        <v>0.4</v>
      </c>
      <c r="C16">
        <v>0.2</v>
      </c>
      <c r="D16">
        <v>1.3</v>
      </c>
      <c r="E16">
        <v>0.4</v>
      </c>
      <c r="F16">
        <v>0.9</v>
      </c>
      <c r="G16">
        <v>0.9</v>
      </c>
      <c r="H16">
        <v>0.4</v>
      </c>
      <c r="I16">
        <v>1.2</v>
      </c>
    </row>
    <row r="17" spans="1:9" x14ac:dyDescent="0.25">
      <c r="A17">
        <v>15</v>
      </c>
      <c r="B17">
        <v>0.6</v>
      </c>
      <c r="C17">
        <v>0.4</v>
      </c>
      <c r="D17">
        <v>1.3</v>
      </c>
      <c r="E17">
        <v>0.4</v>
      </c>
      <c r="F17">
        <v>0.7</v>
      </c>
      <c r="G17">
        <v>0.7</v>
      </c>
      <c r="H17">
        <v>0.6</v>
      </c>
      <c r="I17">
        <v>1.3</v>
      </c>
    </row>
    <row r="18" spans="1:9" x14ac:dyDescent="0.25">
      <c r="A18">
        <v>16</v>
      </c>
      <c r="B18">
        <v>0.5</v>
      </c>
      <c r="C18">
        <v>0.4</v>
      </c>
      <c r="D18">
        <v>1.3</v>
      </c>
      <c r="E18">
        <v>0.5</v>
      </c>
      <c r="F18">
        <v>0.6</v>
      </c>
      <c r="G18">
        <v>0.7</v>
      </c>
      <c r="H18">
        <v>0.6</v>
      </c>
      <c r="I18">
        <v>1.2</v>
      </c>
    </row>
    <row r="19" spans="1:9" x14ac:dyDescent="0.25">
      <c r="A19">
        <v>17</v>
      </c>
      <c r="B19">
        <v>0.5</v>
      </c>
      <c r="C19">
        <v>0.4</v>
      </c>
      <c r="D19">
        <v>1.2</v>
      </c>
      <c r="E19">
        <v>0.2</v>
      </c>
      <c r="F19">
        <v>0.7</v>
      </c>
      <c r="G19">
        <v>0.9</v>
      </c>
      <c r="H19">
        <v>0.6</v>
      </c>
      <c r="I19">
        <v>1</v>
      </c>
    </row>
    <row r="20" spans="1:9" x14ac:dyDescent="0.25">
      <c r="A20">
        <v>18</v>
      </c>
      <c r="B20">
        <v>0.4</v>
      </c>
      <c r="C20">
        <v>0.4</v>
      </c>
      <c r="D20">
        <v>1.3</v>
      </c>
      <c r="E20">
        <v>0.4</v>
      </c>
      <c r="F20">
        <v>0.6</v>
      </c>
      <c r="G20">
        <v>0.7</v>
      </c>
      <c r="H20">
        <v>0.6</v>
      </c>
      <c r="I20">
        <v>1.2</v>
      </c>
    </row>
    <row r="21" spans="1:9" x14ac:dyDescent="0.25">
      <c r="A21">
        <v>19</v>
      </c>
      <c r="B21">
        <v>0.5</v>
      </c>
      <c r="C21">
        <v>0.2</v>
      </c>
      <c r="D21">
        <v>1.6</v>
      </c>
      <c r="E21">
        <v>0.5</v>
      </c>
      <c r="F21">
        <v>0.6</v>
      </c>
      <c r="G21">
        <v>0.6</v>
      </c>
      <c r="H21">
        <v>0.6</v>
      </c>
      <c r="I21">
        <v>1</v>
      </c>
    </row>
    <row r="22" spans="1:9" x14ac:dyDescent="0.25">
      <c r="A22">
        <v>20</v>
      </c>
      <c r="B22">
        <v>0.2</v>
      </c>
      <c r="C22">
        <v>0.1</v>
      </c>
      <c r="D22">
        <v>1.3</v>
      </c>
      <c r="E22">
        <v>0.5</v>
      </c>
      <c r="F22">
        <v>0.7</v>
      </c>
      <c r="G22">
        <v>0.6</v>
      </c>
      <c r="H22">
        <v>0.2</v>
      </c>
      <c r="I22">
        <v>1.2</v>
      </c>
    </row>
    <row r="23" spans="1:9" x14ac:dyDescent="0.25">
      <c r="A23">
        <v>21</v>
      </c>
      <c r="B23">
        <v>0.5</v>
      </c>
      <c r="C23">
        <v>0.5</v>
      </c>
      <c r="D23">
        <v>1.1000000000000001</v>
      </c>
      <c r="E23">
        <v>0.2</v>
      </c>
      <c r="F23">
        <v>0.7</v>
      </c>
      <c r="G23">
        <v>0.9</v>
      </c>
      <c r="H23">
        <v>0.6</v>
      </c>
      <c r="I23">
        <v>1.1000000000000001</v>
      </c>
    </row>
    <row r="24" spans="1:9" x14ac:dyDescent="0.25">
      <c r="A24">
        <v>22</v>
      </c>
      <c r="B24">
        <v>0.4</v>
      </c>
      <c r="C24">
        <v>0.2</v>
      </c>
      <c r="D24">
        <v>1.5</v>
      </c>
      <c r="E24">
        <v>0.2</v>
      </c>
      <c r="F24">
        <v>0.7</v>
      </c>
      <c r="G24">
        <v>0.9</v>
      </c>
      <c r="H24">
        <v>0.6</v>
      </c>
      <c r="I24">
        <v>1.2</v>
      </c>
    </row>
    <row r="25" spans="1:9" x14ac:dyDescent="0.25">
      <c r="A25">
        <v>23</v>
      </c>
      <c r="B25">
        <v>0.2</v>
      </c>
      <c r="C25">
        <v>0.2</v>
      </c>
      <c r="D25">
        <v>1.2</v>
      </c>
      <c r="E25">
        <v>0.4</v>
      </c>
      <c r="F25">
        <v>1</v>
      </c>
      <c r="G25">
        <v>0.7</v>
      </c>
      <c r="H25">
        <v>0.4</v>
      </c>
      <c r="I25">
        <v>1.2</v>
      </c>
    </row>
    <row r="26" spans="1:9" x14ac:dyDescent="0.25">
      <c r="A26">
        <v>24</v>
      </c>
      <c r="B26">
        <v>0.5</v>
      </c>
      <c r="C26">
        <v>0.1</v>
      </c>
      <c r="D26">
        <v>1.1000000000000001</v>
      </c>
      <c r="E26">
        <v>0.5</v>
      </c>
      <c r="F26">
        <v>1</v>
      </c>
      <c r="G26">
        <v>0.7</v>
      </c>
      <c r="H26">
        <v>0.5</v>
      </c>
      <c r="I26">
        <v>0.7</v>
      </c>
    </row>
    <row r="27" spans="1:9" x14ac:dyDescent="0.25">
      <c r="A27">
        <v>25</v>
      </c>
      <c r="B27">
        <v>0.5</v>
      </c>
      <c r="C27">
        <v>0.2</v>
      </c>
      <c r="D27">
        <v>1.1000000000000001</v>
      </c>
      <c r="E27">
        <v>0.4</v>
      </c>
      <c r="F27">
        <v>0.9</v>
      </c>
      <c r="G27">
        <v>0.9</v>
      </c>
      <c r="H27">
        <v>0.5</v>
      </c>
      <c r="I27">
        <v>1.1000000000000001</v>
      </c>
    </row>
    <row r="28" spans="1:9" x14ac:dyDescent="0.25">
      <c r="A28">
        <v>26</v>
      </c>
      <c r="B28">
        <v>0.4</v>
      </c>
      <c r="C28">
        <v>0.4</v>
      </c>
      <c r="D28">
        <v>1.5</v>
      </c>
      <c r="E28">
        <v>0.2</v>
      </c>
      <c r="F28">
        <v>0.6</v>
      </c>
      <c r="G28">
        <v>0.9</v>
      </c>
      <c r="H28">
        <v>0.6</v>
      </c>
      <c r="I28">
        <v>0.9</v>
      </c>
    </row>
    <row r="29" spans="1:9" x14ac:dyDescent="0.25">
      <c r="A29">
        <v>27</v>
      </c>
      <c r="B29">
        <v>0.2</v>
      </c>
      <c r="C29">
        <v>0.1</v>
      </c>
      <c r="D29">
        <v>1.3</v>
      </c>
      <c r="E29">
        <v>0.4</v>
      </c>
      <c r="F29">
        <v>0.9</v>
      </c>
      <c r="G29">
        <v>0.7</v>
      </c>
      <c r="H29">
        <v>0.4</v>
      </c>
      <c r="I29">
        <v>0.9</v>
      </c>
    </row>
    <row r="30" spans="1:9" x14ac:dyDescent="0.25">
      <c r="A30">
        <v>28</v>
      </c>
      <c r="B30">
        <v>0.6</v>
      </c>
      <c r="C30">
        <v>0.2</v>
      </c>
      <c r="D30">
        <v>1.2</v>
      </c>
      <c r="E30">
        <v>0.4</v>
      </c>
      <c r="F30">
        <v>0.6</v>
      </c>
      <c r="G30">
        <v>0.7</v>
      </c>
      <c r="H30">
        <v>0.6</v>
      </c>
      <c r="I30">
        <v>1.1000000000000001</v>
      </c>
    </row>
    <row r="31" spans="1:9" x14ac:dyDescent="0.25">
      <c r="A31">
        <v>29</v>
      </c>
      <c r="B31">
        <v>0.5</v>
      </c>
      <c r="C31">
        <v>0.4</v>
      </c>
      <c r="D31">
        <v>1.2</v>
      </c>
      <c r="E31">
        <v>0.2</v>
      </c>
      <c r="F31">
        <v>0.7</v>
      </c>
      <c r="G31">
        <v>0.9</v>
      </c>
      <c r="H31">
        <v>0.6</v>
      </c>
      <c r="I31">
        <v>1.1000000000000001</v>
      </c>
    </row>
    <row r="32" spans="1:9" x14ac:dyDescent="0.25">
      <c r="A32">
        <v>30</v>
      </c>
      <c r="B32">
        <v>0.5</v>
      </c>
      <c r="C32">
        <v>0.5</v>
      </c>
      <c r="D32">
        <v>1.2</v>
      </c>
      <c r="E32">
        <v>0.2</v>
      </c>
      <c r="F32">
        <v>0.7</v>
      </c>
      <c r="G32">
        <v>0.9</v>
      </c>
      <c r="H32">
        <v>0.6</v>
      </c>
      <c r="I32">
        <v>1</v>
      </c>
    </row>
    <row r="33" spans="1:9" x14ac:dyDescent="0.25">
      <c r="A33">
        <v>31</v>
      </c>
      <c r="B33">
        <v>0.5</v>
      </c>
      <c r="C33">
        <v>0.1</v>
      </c>
      <c r="D33">
        <v>1.2</v>
      </c>
      <c r="E33">
        <v>0.4</v>
      </c>
      <c r="F33">
        <v>0.7</v>
      </c>
      <c r="G33">
        <v>0.9</v>
      </c>
      <c r="H33">
        <v>0.5</v>
      </c>
      <c r="I33">
        <v>1</v>
      </c>
    </row>
    <row r="34" spans="1:9" x14ac:dyDescent="0.25">
      <c r="A34">
        <v>32</v>
      </c>
      <c r="B34">
        <v>0.5</v>
      </c>
      <c r="C34">
        <v>0.6</v>
      </c>
      <c r="D34">
        <v>1.2</v>
      </c>
      <c r="E34">
        <v>0.2</v>
      </c>
      <c r="F34">
        <v>0.6</v>
      </c>
      <c r="G34">
        <v>0.6</v>
      </c>
      <c r="H34">
        <v>0.5</v>
      </c>
      <c r="I34">
        <v>1</v>
      </c>
    </row>
    <row r="35" spans="1:9" x14ac:dyDescent="0.25">
      <c r="A35">
        <v>33</v>
      </c>
      <c r="B35">
        <v>0.5</v>
      </c>
      <c r="C35">
        <v>0.4</v>
      </c>
      <c r="D35">
        <v>1.2</v>
      </c>
      <c r="E35">
        <v>0.1</v>
      </c>
      <c r="F35">
        <v>0.7</v>
      </c>
      <c r="G35">
        <v>0.9</v>
      </c>
      <c r="H35">
        <v>0.6</v>
      </c>
      <c r="I35">
        <v>0.9</v>
      </c>
    </row>
    <row r="36" spans="1:9" x14ac:dyDescent="0.25">
      <c r="A36">
        <v>34</v>
      </c>
      <c r="B36">
        <v>0.4</v>
      </c>
      <c r="C36">
        <v>0.4</v>
      </c>
      <c r="D36">
        <v>1.5</v>
      </c>
      <c r="E36">
        <v>0.4</v>
      </c>
      <c r="F36">
        <v>0.7</v>
      </c>
      <c r="G36">
        <v>0.7</v>
      </c>
      <c r="H36">
        <v>0.4</v>
      </c>
      <c r="I36">
        <v>1</v>
      </c>
    </row>
    <row r="37" spans="1:9" x14ac:dyDescent="0.25">
      <c r="A37">
        <v>35</v>
      </c>
      <c r="B37">
        <v>0.5</v>
      </c>
      <c r="C37">
        <v>0.2</v>
      </c>
      <c r="D37">
        <v>1.3</v>
      </c>
      <c r="E37">
        <v>0.2</v>
      </c>
      <c r="F37">
        <v>0.6</v>
      </c>
      <c r="G37">
        <v>0.9</v>
      </c>
      <c r="H37">
        <v>0.6</v>
      </c>
      <c r="I37">
        <v>0.9</v>
      </c>
    </row>
    <row r="38" spans="1:9" x14ac:dyDescent="0.25">
      <c r="A38">
        <v>36</v>
      </c>
      <c r="B38">
        <v>0.4</v>
      </c>
      <c r="C38">
        <v>0.2</v>
      </c>
      <c r="D38">
        <v>1.3</v>
      </c>
      <c r="E38">
        <v>0.5</v>
      </c>
      <c r="F38">
        <v>0.7</v>
      </c>
      <c r="G38">
        <v>0.9</v>
      </c>
      <c r="H38">
        <v>0.6</v>
      </c>
      <c r="I38">
        <v>0.7</v>
      </c>
    </row>
    <row r="39" spans="1:9" x14ac:dyDescent="0.25">
      <c r="A39">
        <v>37</v>
      </c>
      <c r="B39">
        <v>0.6</v>
      </c>
      <c r="C39">
        <v>0.1</v>
      </c>
      <c r="D39">
        <v>1.2</v>
      </c>
      <c r="E39">
        <v>0.2</v>
      </c>
      <c r="F39">
        <v>0.7</v>
      </c>
      <c r="G39">
        <v>0.9</v>
      </c>
      <c r="H39">
        <v>0.6</v>
      </c>
      <c r="I39">
        <v>0.9</v>
      </c>
    </row>
    <row r="40" spans="1:9" x14ac:dyDescent="0.25">
      <c r="A40">
        <v>38</v>
      </c>
      <c r="B40">
        <v>0.4</v>
      </c>
      <c r="C40">
        <v>0</v>
      </c>
      <c r="D40">
        <v>1.1000000000000001</v>
      </c>
      <c r="E40">
        <v>0.4</v>
      </c>
      <c r="F40">
        <v>0.6</v>
      </c>
      <c r="G40">
        <v>0.7</v>
      </c>
      <c r="H40">
        <v>0.5</v>
      </c>
      <c r="I40">
        <v>0.9</v>
      </c>
    </row>
    <row r="41" spans="1:9" x14ac:dyDescent="0.25">
      <c r="A41">
        <v>39</v>
      </c>
      <c r="B41">
        <v>0.4</v>
      </c>
      <c r="C41">
        <v>0.2</v>
      </c>
      <c r="D41">
        <v>1.2</v>
      </c>
      <c r="E41">
        <v>0.5</v>
      </c>
      <c r="F41">
        <v>0.7</v>
      </c>
      <c r="G41">
        <v>0.9</v>
      </c>
      <c r="H41">
        <v>0.5</v>
      </c>
      <c r="I41">
        <v>0.7</v>
      </c>
    </row>
    <row r="42" spans="1:9" x14ac:dyDescent="0.25">
      <c r="A42">
        <v>40</v>
      </c>
      <c r="B42">
        <v>0.4</v>
      </c>
      <c r="C42">
        <v>0.5</v>
      </c>
      <c r="D42">
        <v>1.1000000000000001</v>
      </c>
      <c r="E42">
        <v>0.5</v>
      </c>
      <c r="F42">
        <v>0.9</v>
      </c>
      <c r="G42">
        <v>0.6</v>
      </c>
      <c r="H42">
        <v>0.4</v>
      </c>
      <c r="I42">
        <v>0.9</v>
      </c>
    </row>
    <row r="43" spans="1:9" x14ac:dyDescent="0.25">
      <c r="A43">
        <v>41</v>
      </c>
      <c r="B43">
        <v>0.4</v>
      </c>
      <c r="C43">
        <v>0.4</v>
      </c>
      <c r="D43">
        <v>1.5</v>
      </c>
      <c r="E43">
        <v>0.4</v>
      </c>
      <c r="F43">
        <v>0.7</v>
      </c>
      <c r="G43">
        <v>0.7</v>
      </c>
      <c r="H43">
        <v>0.4</v>
      </c>
      <c r="I43">
        <v>0.9</v>
      </c>
    </row>
    <row r="44" spans="1:9" x14ac:dyDescent="0.25">
      <c r="A44">
        <v>42</v>
      </c>
      <c r="B44">
        <v>0.5</v>
      </c>
      <c r="C44">
        <v>0.2</v>
      </c>
      <c r="D44">
        <v>1.1000000000000001</v>
      </c>
      <c r="E44">
        <v>0.2</v>
      </c>
      <c r="F44">
        <v>0.9</v>
      </c>
      <c r="G44">
        <v>0.9</v>
      </c>
      <c r="H44">
        <v>0.6</v>
      </c>
      <c r="I44">
        <v>0.7</v>
      </c>
    </row>
    <row r="45" spans="1:9" x14ac:dyDescent="0.25">
      <c r="A45">
        <v>43</v>
      </c>
      <c r="B45">
        <v>0.5</v>
      </c>
      <c r="C45">
        <v>0.4</v>
      </c>
      <c r="D45">
        <v>1.3</v>
      </c>
      <c r="E45">
        <v>0.4</v>
      </c>
      <c r="F45">
        <v>0.9</v>
      </c>
      <c r="G45">
        <v>0.7</v>
      </c>
      <c r="H45">
        <v>0.5</v>
      </c>
      <c r="I45">
        <v>1</v>
      </c>
    </row>
    <row r="46" spans="1:9" x14ac:dyDescent="0.25">
      <c r="A46">
        <v>44</v>
      </c>
      <c r="B46">
        <v>0.4</v>
      </c>
      <c r="C46">
        <v>0.5</v>
      </c>
      <c r="D46">
        <v>1.2</v>
      </c>
      <c r="E46">
        <v>0.1</v>
      </c>
      <c r="F46">
        <v>0.6</v>
      </c>
      <c r="G46">
        <v>0.7</v>
      </c>
      <c r="H46">
        <v>0.6</v>
      </c>
      <c r="I46">
        <v>1</v>
      </c>
    </row>
    <row r="47" spans="1:9" x14ac:dyDescent="0.25">
      <c r="A47">
        <v>45</v>
      </c>
      <c r="B47">
        <v>0.5</v>
      </c>
      <c r="C47">
        <v>0.4</v>
      </c>
      <c r="D47">
        <v>1.3</v>
      </c>
      <c r="E47">
        <v>0.4</v>
      </c>
      <c r="F47">
        <v>0.6</v>
      </c>
      <c r="G47">
        <v>0.7</v>
      </c>
      <c r="H47">
        <v>0.6</v>
      </c>
      <c r="I47">
        <v>1</v>
      </c>
    </row>
    <row r="48" spans="1:9" x14ac:dyDescent="0.25">
      <c r="A48">
        <v>46</v>
      </c>
      <c r="B48">
        <v>0.4</v>
      </c>
      <c r="C48">
        <v>0.2</v>
      </c>
      <c r="D48">
        <v>1.2</v>
      </c>
      <c r="E48">
        <v>0.4</v>
      </c>
      <c r="F48">
        <v>0.6</v>
      </c>
      <c r="G48">
        <v>0.6</v>
      </c>
      <c r="H48">
        <v>0.4</v>
      </c>
      <c r="I48">
        <v>1.3</v>
      </c>
    </row>
    <row r="49" spans="1:10" x14ac:dyDescent="0.25">
      <c r="A49">
        <v>47</v>
      </c>
      <c r="B49">
        <v>0.4</v>
      </c>
      <c r="C49">
        <v>0.1</v>
      </c>
      <c r="D49">
        <v>1.1000000000000001</v>
      </c>
      <c r="E49">
        <v>0.4</v>
      </c>
      <c r="F49">
        <v>0.7</v>
      </c>
      <c r="G49">
        <v>0.7</v>
      </c>
      <c r="H49">
        <v>0.4</v>
      </c>
      <c r="I49">
        <v>0.9</v>
      </c>
    </row>
    <row r="50" spans="1:10" x14ac:dyDescent="0.25">
      <c r="A50">
        <v>48</v>
      </c>
      <c r="B50">
        <v>0.5</v>
      </c>
      <c r="C50">
        <v>0.1</v>
      </c>
      <c r="D50">
        <v>1.1000000000000001</v>
      </c>
      <c r="E50">
        <v>0.4</v>
      </c>
      <c r="F50">
        <v>0.9</v>
      </c>
      <c r="G50">
        <v>0.9</v>
      </c>
      <c r="H50">
        <v>0.6</v>
      </c>
      <c r="I50">
        <v>0.6</v>
      </c>
    </row>
    <row r="51" spans="1:10" x14ac:dyDescent="0.25">
      <c r="A51">
        <v>49</v>
      </c>
      <c r="B51">
        <v>0.5</v>
      </c>
      <c r="C51">
        <v>0.4</v>
      </c>
      <c r="D51">
        <v>1.1000000000000001</v>
      </c>
      <c r="E51">
        <v>0.2</v>
      </c>
      <c r="F51">
        <v>0.6</v>
      </c>
      <c r="G51">
        <v>1</v>
      </c>
      <c r="H51">
        <v>0.6</v>
      </c>
      <c r="I51">
        <v>0.7</v>
      </c>
    </row>
    <row r="52" spans="1:10" x14ac:dyDescent="0.25">
      <c r="A52">
        <v>50</v>
      </c>
      <c r="B52">
        <v>0.4</v>
      </c>
      <c r="C52">
        <v>0.5</v>
      </c>
      <c r="D52">
        <v>1.1000000000000001</v>
      </c>
      <c r="E52">
        <v>0.1</v>
      </c>
      <c r="F52">
        <v>0.6</v>
      </c>
      <c r="G52">
        <v>0.9</v>
      </c>
      <c r="H52">
        <v>0.6</v>
      </c>
      <c r="I52">
        <v>1.2</v>
      </c>
    </row>
    <row r="53" spans="1:10" x14ac:dyDescent="0.25">
      <c r="A53" t="s">
        <v>19</v>
      </c>
      <c r="B53">
        <f>AVERAGE(B3:B52)</f>
        <v>0.43799999999999978</v>
      </c>
      <c r="C53">
        <f t="shared" ref="C53:I53" si="0">AVERAGE(C3:C52)</f>
        <v>0.29399999999999998</v>
      </c>
      <c r="D53">
        <f t="shared" si="0"/>
        <v>1.3040000000000003</v>
      </c>
      <c r="E53">
        <f t="shared" si="0"/>
        <v>0.34999999999999992</v>
      </c>
      <c r="F53">
        <f t="shared" si="0"/>
        <v>0.72199999999999986</v>
      </c>
      <c r="G53">
        <f t="shared" si="0"/>
        <v>0.79599999999999982</v>
      </c>
      <c r="H53">
        <f t="shared" si="0"/>
        <v>0.51800000000000013</v>
      </c>
      <c r="I53">
        <f t="shared" si="0"/>
        <v>0.99199999999999999</v>
      </c>
      <c r="J53">
        <f>AVERAGE(B53:I53)</f>
        <v>0.67674999999999996</v>
      </c>
    </row>
    <row r="54" spans="1:10" x14ac:dyDescent="0.25">
      <c r="A54" t="s">
        <v>20</v>
      </c>
      <c r="B54">
        <f>MEDIAN(B3:B52)</f>
        <v>0.5</v>
      </c>
      <c r="C54">
        <f t="shared" ref="C54:I54" si="1">MEDIAN(C3:C52)</f>
        <v>0.30000000000000004</v>
      </c>
      <c r="D54">
        <f t="shared" si="1"/>
        <v>1.3</v>
      </c>
      <c r="E54">
        <f t="shared" si="1"/>
        <v>0.4</v>
      </c>
      <c r="F54">
        <f t="shared" si="1"/>
        <v>0.7</v>
      </c>
      <c r="G54">
        <f t="shared" si="1"/>
        <v>0.9</v>
      </c>
      <c r="H54">
        <f t="shared" si="1"/>
        <v>0.6</v>
      </c>
      <c r="I54">
        <f t="shared" si="1"/>
        <v>1</v>
      </c>
      <c r="J54">
        <f>MEDIAN(B54:I54)</f>
        <v>0.64999999999999991</v>
      </c>
    </row>
    <row r="55" spans="1:10" x14ac:dyDescent="0.25">
      <c r="A55" t="s">
        <v>21</v>
      </c>
      <c r="B55">
        <f>_xlfn.VAR.P(B3:B52)</f>
        <v>1.3156000000000268E-2</v>
      </c>
      <c r="C55">
        <f t="shared" ref="C55:I55" si="2">_xlfn.VAR.P(C3:C52)</f>
        <v>2.3764000000000032E-2</v>
      </c>
      <c r="D55">
        <f t="shared" si="2"/>
        <v>3.078399999999783E-2</v>
      </c>
      <c r="E55">
        <f t="shared" si="2"/>
        <v>1.6500000000000091E-2</v>
      </c>
      <c r="F55">
        <f t="shared" si="2"/>
        <v>1.9315999999999712E-2</v>
      </c>
      <c r="G55">
        <f t="shared" si="2"/>
        <v>1.3583999999999742E-2</v>
      </c>
      <c r="H55">
        <f t="shared" si="2"/>
        <v>1.067599999999984E-2</v>
      </c>
      <c r="I55">
        <f t="shared" si="2"/>
        <v>3.0336000000000241E-2</v>
      </c>
      <c r="J55">
        <f>_xlfn.VAR.P(B55:I55)</f>
        <v>5.3063973749994757E-5</v>
      </c>
    </row>
    <row r="56" spans="1:10" x14ac:dyDescent="0.25">
      <c r="A56" t="s">
        <v>22</v>
      </c>
      <c r="B56">
        <f>MIN(B3:B52)</f>
        <v>0.1</v>
      </c>
      <c r="C56">
        <f t="shared" ref="C56:I56" si="3">MIN(C3:C52)</f>
        <v>0</v>
      </c>
      <c r="D56">
        <f t="shared" si="3"/>
        <v>1.1000000000000001</v>
      </c>
      <c r="E56">
        <f t="shared" si="3"/>
        <v>0.1</v>
      </c>
      <c r="F56">
        <f t="shared" si="3"/>
        <v>0.4</v>
      </c>
      <c r="G56">
        <f t="shared" si="3"/>
        <v>0.6</v>
      </c>
      <c r="H56">
        <f t="shared" si="3"/>
        <v>0.2</v>
      </c>
      <c r="I56">
        <f t="shared" si="3"/>
        <v>0.6</v>
      </c>
      <c r="J56">
        <f>MIN(B56:I56)</f>
        <v>0</v>
      </c>
    </row>
    <row r="57" spans="1:10" x14ac:dyDescent="0.25">
      <c r="A57" t="s">
        <v>23</v>
      </c>
      <c r="B57">
        <f>MAX(B3:B52)</f>
        <v>0.6</v>
      </c>
      <c r="C57">
        <f t="shared" ref="C57:I57" si="4">MAX(C3:C52)</f>
        <v>0.6</v>
      </c>
      <c r="D57">
        <f t="shared" si="4"/>
        <v>1.7</v>
      </c>
      <c r="E57">
        <f t="shared" si="4"/>
        <v>0.5</v>
      </c>
      <c r="F57">
        <f t="shared" si="4"/>
        <v>1</v>
      </c>
      <c r="G57">
        <f t="shared" si="4"/>
        <v>1</v>
      </c>
      <c r="H57">
        <f t="shared" si="4"/>
        <v>0.6</v>
      </c>
      <c r="I57">
        <f t="shared" si="4"/>
        <v>1.3</v>
      </c>
      <c r="J57">
        <f>MAX(B57:I57)</f>
        <v>1.7</v>
      </c>
    </row>
    <row r="58" spans="1:10" x14ac:dyDescent="0.25">
      <c r="A58" t="s">
        <v>4</v>
      </c>
      <c r="B58">
        <f>_xlfn.STDEV.P(B3:B52)</f>
        <v>0.11469960767151852</v>
      </c>
      <c r="C58">
        <f t="shared" ref="C58:I58" si="5">_xlfn.STDEV.P(C3:C52)</f>
        <v>0.1541557653803452</v>
      </c>
      <c r="D58">
        <f t="shared" si="5"/>
        <v>0.1754536975956843</v>
      </c>
      <c r="E58">
        <f t="shared" si="5"/>
        <v>0.12845232578665164</v>
      </c>
      <c r="F58">
        <f t="shared" si="5"/>
        <v>0.13898201322473247</v>
      </c>
      <c r="G58">
        <f t="shared" si="5"/>
        <v>0.11655041827466661</v>
      </c>
      <c r="H58">
        <f t="shared" si="5"/>
        <v>0.10332473082471515</v>
      </c>
      <c r="I58">
        <f t="shared" si="5"/>
        <v>0.17417232845661862</v>
      </c>
      <c r="J58">
        <f>_xlfn.STDEV.P(B58:I58)</f>
        <v>2.5664455524736278E-2</v>
      </c>
    </row>
  </sheetData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279</v>
      </c>
      <c r="D2">
        <v>243</v>
      </c>
      <c r="E2">
        <v>234</v>
      </c>
      <c r="F2">
        <v>85</v>
      </c>
      <c r="G2">
        <v>27</v>
      </c>
      <c r="H2">
        <v>32</v>
      </c>
      <c r="I2">
        <v>107</v>
      </c>
    </row>
    <row r="3" spans="1:9" x14ac:dyDescent="0.25">
      <c r="A3">
        <v>1</v>
      </c>
      <c r="B3">
        <v>21.6</v>
      </c>
      <c r="C3">
        <v>18.399999999999999</v>
      </c>
      <c r="D3">
        <v>24</v>
      </c>
      <c r="E3">
        <v>23.9</v>
      </c>
      <c r="F3">
        <v>20.100000000000001</v>
      </c>
      <c r="G3">
        <v>21</v>
      </c>
      <c r="H3">
        <v>18.899999999999999</v>
      </c>
      <c r="I3">
        <v>18.600000000000001</v>
      </c>
    </row>
    <row r="4" spans="1:9" x14ac:dyDescent="0.25">
      <c r="A4">
        <v>2</v>
      </c>
      <c r="B4">
        <v>21.6</v>
      </c>
      <c r="C4">
        <v>18.7</v>
      </c>
      <c r="D4">
        <v>24.3</v>
      </c>
      <c r="E4">
        <v>23.7</v>
      </c>
      <c r="F4">
        <v>20</v>
      </c>
      <c r="G4">
        <v>20.9</v>
      </c>
      <c r="H4">
        <v>19</v>
      </c>
      <c r="I4">
        <v>18.600000000000001</v>
      </c>
    </row>
    <row r="5" spans="1:9" x14ac:dyDescent="0.25">
      <c r="A5">
        <v>3</v>
      </c>
      <c r="B5">
        <v>21.5</v>
      </c>
      <c r="C5">
        <v>18.399999999999999</v>
      </c>
      <c r="D5">
        <v>24.3</v>
      </c>
      <c r="E5">
        <v>23.7</v>
      </c>
      <c r="F5">
        <v>20.3</v>
      </c>
      <c r="G5">
        <v>20.9</v>
      </c>
      <c r="H5">
        <v>18.8</v>
      </c>
      <c r="I5">
        <v>18.3</v>
      </c>
    </row>
    <row r="6" spans="1:9" x14ac:dyDescent="0.25">
      <c r="A6">
        <v>4</v>
      </c>
      <c r="B6">
        <v>21.4</v>
      </c>
      <c r="C6">
        <v>18.399999999999999</v>
      </c>
      <c r="D6">
        <v>24</v>
      </c>
      <c r="E6">
        <v>23.7</v>
      </c>
      <c r="F6">
        <v>20.5</v>
      </c>
      <c r="G6">
        <v>20.8</v>
      </c>
      <c r="H6">
        <v>18.8</v>
      </c>
      <c r="I6">
        <v>18.3</v>
      </c>
    </row>
    <row r="7" spans="1:9" x14ac:dyDescent="0.25">
      <c r="A7">
        <v>5</v>
      </c>
      <c r="B7">
        <v>21.6</v>
      </c>
      <c r="C7">
        <v>18.2</v>
      </c>
      <c r="D7">
        <v>24</v>
      </c>
      <c r="E7">
        <v>23.6</v>
      </c>
      <c r="F7">
        <v>20.399999999999999</v>
      </c>
      <c r="G7">
        <v>20.9</v>
      </c>
      <c r="H7">
        <v>18.899999999999999</v>
      </c>
      <c r="I7">
        <v>18.2</v>
      </c>
    </row>
    <row r="8" spans="1:9" x14ac:dyDescent="0.25">
      <c r="A8">
        <v>6</v>
      </c>
      <c r="B8">
        <v>21.5</v>
      </c>
      <c r="C8">
        <v>18.3</v>
      </c>
      <c r="D8">
        <v>24</v>
      </c>
      <c r="E8">
        <v>23.6</v>
      </c>
      <c r="F8">
        <v>20.399999999999999</v>
      </c>
      <c r="G8">
        <v>20.9</v>
      </c>
      <c r="H8">
        <v>18.899999999999999</v>
      </c>
      <c r="I8">
        <v>18.3</v>
      </c>
    </row>
    <row r="9" spans="1:9" x14ac:dyDescent="0.25">
      <c r="A9">
        <v>7</v>
      </c>
      <c r="B9">
        <v>21.6</v>
      </c>
      <c r="C9">
        <v>18.3</v>
      </c>
      <c r="D9">
        <v>24.2</v>
      </c>
      <c r="E9">
        <v>23.6</v>
      </c>
      <c r="F9">
        <v>20.3</v>
      </c>
      <c r="G9">
        <v>20.6</v>
      </c>
      <c r="H9">
        <v>18.8</v>
      </c>
      <c r="I9">
        <v>18.2</v>
      </c>
    </row>
    <row r="10" spans="1:9" x14ac:dyDescent="0.25">
      <c r="A10">
        <v>8</v>
      </c>
      <c r="B10">
        <v>21.7</v>
      </c>
      <c r="C10">
        <v>18.399999999999999</v>
      </c>
      <c r="D10">
        <v>24</v>
      </c>
      <c r="E10">
        <v>23.2</v>
      </c>
      <c r="F10">
        <v>20.100000000000001</v>
      </c>
      <c r="G10">
        <v>20.8</v>
      </c>
      <c r="H10">
        <v>19</v>
      </c>
      <c r="I10">
        <v>18.7</v>
      </c>
    </row>
    <row r="11" spans="1:9" x14ac:dyDescent="0.25">
      <c r="A11">
        <v>9</v>
      </c>
      <c r="B11">
        <v>21.6</v>
      </c>
      <c r="C11">
        <v>18.399999999999999</v>
      </c>
      <c r="D11">
        <v>23.9</v>
      </c>
      <c r="E11">
        <v>23.3</v>
      </c>
      <c r="F11">
        <v>20.3</v>
      </c>
      <c r="G11">
        <v>20.5</v>
      </c>
      <c r="H11">
        <v>18.899999999999999</v>
      </c>
      <c r="I11">
        <v>18.399999999999999</v>
      </c>
    </row>
    <row r="12" spans="1:9" x14ac:dyDescent="0.25">
      <c r="A12">
        <v>10</v>
      </c>
      <c r="B12">
        <v>21.6</v>
      </c>
      <c r="C12">
        <v>18.2</v>
      </c>
      <c r="D12">
        <v>23.8</v>
      </c>
      <c r="E12">
        <v>23.1</v>
      </c>
      <c r="F12">
        <v>20.100000000000001</v>
      </c>
      <c r="G12">
        <v>20.8</v>
      </c>
      <c r="H12">
        <v>18.899999999999999</v>
      </c>
      <c r="I12">
        <v>18.2</v>
      </c>
    </row>
    <row r="13" spans="1:9" x14ac:dyDescent="0.25">
      <c r="A13">
        <v>11</v>
      </c>
      <c r="B13">
        <v>21.6</v>
      </c>
      <c r="C13">
        <v>18.2</v>
      </c>
      <c r="D13">
        <v>23.8</v>
      </c>
      <c r="E13">
        <v>23.3</v>
      </c>
      <c r="F13">
        <v>20.399999999999999</v>
      </c>
      <c r="G13">
        <v>20.5</v>
      </c>
      <c r="H13">
        <v>18.8</v>
      </c>
      <c r="I13">
        <v>18.399999999999999</v>
      </c>
    </row>
    <row r="14" spans="1:9" x14ac:dyDescent="0.25">
      <c r="A14">
        <v>12</v>
      </c>
      <c r="B14">
        <v>21.9</v>
      </c>
      <c r="C14">
        <v>18.3</v>
      </c>
      <c r="D14">
        <v>23.8</v>
      </c>
      <c r="E14">
        <v>22.9</v>
      </c>
      <c r="F14">
        <v>20</v>
      </c>
      <c r="G14">
        <v>20.5</v>
      </c>
      <c r="H14">
        <v>19</v>
      </c>
      <c r="I14">
        <v>18.3</v>
      </c>
    </row>
    <row r="15" spans="1:9" x14ac:dyDescent="0.25">
      <c r="A15">
        <v>13</v>
      </c>
      <c r="B15">
        <v>21.4</v>
      </c>
      <c r="C15">
        <v>18.2</v>
      </c>
      <c r="D15">
        <v>24</v>
      </c>
      <c r="E15">
        <v>23.1</v>
      </c>
      <c r="F15">
        <v>20</v>
      </c>
      <c r="G15">
        <v>20.399999999999999</v>
      </c>
      <c r="H15">
        <v>18.899999999999999</v>
      </c>
      <c r="I15">
        <v>18.3</v>
      </c>
    </row>
    <row r="16" spans="1:9" x14ac:dyDescent="0.25">
      <c r="A16">
        <v>14</v>
      </c>
      <c r="B16">
        <v>21.5</v>
      </c>
      <c r="C16">
        <v>18.3</v>
      </c>
      <c r="D16">
        <v>24</v>
      </c>
      <c r="E16">
        <v>23.1</v>
      </c>
      <c r="F16">
        <v>20.100000000000001</v>
      </c>
      <c r="G16">
        <v>20.399999999999999</v>
      </c>
      <c r="H16">
        <v>19</v>
      </c>
      <c r="I16">
        <v>18.3</v>
      </c>
    </row>
    <row r="17" spans="1:9" x14ac:dyDescent="0.25">
      <c r="A17">
        <v>15</v>
      </c>
      <c r="B17">
        <v>21.7</v>
      </c>
      <c r="C17">
        <v>18.2</v>
      </c>
      <c r="D17">
        <v>23.6</v>
      </c>
      <c r="E17">
        <v>22.8</v>
      </c>
      <c r="F17">
        <v>20.100000000000001</v>
      </c>
      <c r="G17">
        <v>20.6</v>
      </c>
      <c r="H17">
        <v>19</v>
      </c>
      <c r="I17">
        <v>18.2</v>
      </c>
    </row>
    <row r="18" spans="1:9" x14ac:dyDescent="0.25">
      <c r="A18">
        <v>16</v>
      </c>
      <c r="B18">
        <v>21.4</v>
      </c>
      <c r="C18">
        <v>17.899999999999999</v>
      </c>
      <c r="D18">
        <v>23.9</v>
      </c>
      <c r="E18">
        <v>22.8</v>
      </c>
      <c r="F18">
        <v>20</v>
      </c>
      <c r="G18">
        <v>20.399999999999999</v>
      </c>
      <c r="H18">
        <v>18.8</v>
      </c>
      <c r="I18">
        <v>18.3</v>
      </c>
    </row>
    <row r="19" spans="1:9" x14ac:dyDescent="0.25">
      <c r="A19">
        <v>17</v>
      </c>
      <c r="B19">
        <v>21.6</v>
      </c>
      <c r="C19">
        <v>18.3</v>
      </c>
      <c r="D19">
        <v>23.8</v>
      </c>
      <c r="E19">
        <v>22.7</v>
      </c>
      <c r="F19">
        <v>19.899999999999999</v>
      </c>
      <c r="G19">
        <v>20.399999999999999</v>
      </c>
      <c r="H19">
        <v>19</v>
      </c>
      <c r="I19">
        <v>18.3</v>
      </c>
    </row>
    <row r="20" spans="1:9" x14ac:dyDescent="0.25">
      <c r="A20">
        <v>18</v>
      </c>
      <c r="B20">
        <v>21.6</v>
      </c>
      <c r="C20">
        <v>18.2</v>
      </c>
      <c r="D20">
        <v>23.4</v>
      </c>
      <c r="E20">
        <v>22.6</v>
      </c>
      <c r="F20">
        <v>20</v>
      </c>
      <c r="G20">
        <v>20.5</v>
      </c>
      <c r="H20">
        <v>18.899999999999999</v>
      </c>
      <c r="I20">
        <v>18.2</v>
      </c>
    </row>
    <row r="21" spans="1:9" x14ac:dyDescent="0.25">
      <c r="A21">
        <v>19</v>
      </c>
      <c r="B21">
        <v>21.6</v>
      </c>
      <c r="C21">
        <v>18.2</v>
      </c>
      <c r="D21">
        <v>23.8</v>
      </c>
      <c r="E21">
        <v>22.5</v>
      </c>
      <c r="F21">
        <v>20.100000000000001</v>
      </c>
      <c r="G21">
        <v>20.5</v>
      </c>
      <c r="H21">
        <v>19</v>
      </c>
      <c r="I21">
        <v>18.100000000000001</v>
      </c>
    </row>
    <row r="22" spans="1:9" x14ac:dyDescent="0.25">
      <c r="A22">
        <v>20</v>
      </c>
      <c r="B22">
        <v>21.5</v>
      </c>
      <c r="C22">
        <v>17.899999999999999</v>
      </c>
      <c r="D22">
        <v>23.6</v>
      </c>
      <c r="E22">
        <v>22.6</v>
      </c>
      <c r="F22">
        <v>20</v>
      </c>
      <c r="G22">
        <v>20.3</v>
      </c>
      <c r="H22">
        <v>18.899999999999999</v>
      </c>
      <c r="I22">
        <v>18.100000000000001</v>
      </c>
    </row>
    <row r="23" spans="1:9" x14ac:dyDescent="0.25">
      <c r="A23">
        <v>21</v>
      </c>
      <c r="B23">
        <v>21.6</v>
      </c>
      <c r="C23">
        <v>18.100000000000001</v>
      </c>
      <c r="D23">
        <v>23.6</v>
      </c>
      <c r="E23">
        <v>22.3</v>
      </c>
      <c r="F23">
        <v>20</v>
      </c>
      <c r="G23">
        <v>20.399999999999999</v>
      </c>
      <c r="H23">
        <v>19</v>
      </c>
      <c r="I23">
        <v>18.2</v>
      </c>
    </row>
    <row r="24" spans="1:9" x14ac:dyDescent="0.25">
      <c r="A24">
        <v>22</v>
      </c>
      <c r="B24">
        <v>21.5</v>
      </c>
      <c r="C24">
        <v>18.100000000000001</v>
      </c>
      <c r="D24">
        <v>23.7</v>
      </c>
      <c r="E24">
        <v>22.5</v>
      </c>
      <c r="F24">
        <v>20.399999999999999</v>
      </c>
      <c r="G24">
        <v>20.3</v>
      </c>
      <c r="H24">
        <v>18.7</v>
      </c>
      <c r="I24">
        <v>18.2</v>
      </c>
    </row>
    <row r="25" spans="1:9" x14ac:dyDescent="0.25">
      <c r="A25">
        <v>23</v>
      </c>
      <c r="B25">
        <v>21.6</v>
      </c>
      <c r="C25">
        <v>18.100000000000001</v>
      </c>
      <c r="D25">
        <v>23.4</v>
      </c>
      <c r="E25">
        <v>22.5</v>
      </c>
      <c r="F25">
        <v>20.5</v>
      </c>
      <c r="G25">
        <v>20.399999999999999</v>
      </c>
      <c r="H25">
        <v>18.899999999999999</v>
      </c>
      <c r="I25">
        <v>18.2</v>
      </c>
    </row>
    <row r="26" spans="1:9" x14ac:dyDescent="0.25">
      <c r="A26">
        <v>24</v>
      </c>
      <c r="B26">
        <v>21.6</v>
      </c>
      <c r="C26">
        <v>18.100000000000001</v>
      </c>
      <c r="D26">
        <v>23.3</v>
      </c>
      <c r="E26">
        <v>22.2</v>
      </c>
      <c r="F26">
        <v>20.3</v>
      </c>
      <c r="G26">
        <v>20.3</v>
      </c>
      <c r="H26">
        <v>18.899999999999999</v>
      </c>
      <c r="I26">
        <v>17.899999999999999</v>
      </c>
    </row>
    <row r="27" spans="1:9" x14ac:dyDescent="0.25">
      <c r="A27">
        <v>25</v>
      </c>
      <c r="B27">
        <v>21.7</v>
      </c>
      <c r="C27">
        <v>18.2</v>
      </c>
      <c r="D27">
        <v>23.4</v>
      </c>
      <c r="E27">
        <v>22.3</v>
      </c>
      <c r="F27">
        <v>20.100000000000001</v>
      </c>
      <c r="G27">
        <v>20.100000000000001</v>
      </c>
      <c r="H27">
        <v>19</v>
      </c>
      <c r="I27">
        <v>18.3</v>
      </c>
    </row>
    <row r="28" spans="1:9" x14ac:dyDescent="0.25">
      <c r="A28">
        <v>26</v>
      </c>
      <c r="B28">
        <v>21.6</v>
      </c>
      <c r="C28">
        <v>18.3</v>
      </c>
      <c r="D28">
        <v>23.3</v>
      </c>
      <c r="E28">
        <v>22.1</v>
      </c>
      <c r="F28">
        <v>20.100000000000001</v>
      </c>
      <c r="G28">
        <v>20.399999999999999</v>
      </c>
      <c r="H28">
        <v>19</v>
      </c>
      <c r="I28">
        <v>18.399999999999999</v>
      </c>
    </row>
    <row r="29" spans="1:9" x14ac:dyDescent="0.25">
      <c r="A29">
        <v>27</v>
      </c>
      <c r="B29">
        <v>21.4</v>
      </c>
      <c r="C29">
        <v>17.899999999999999</v>
      </c>
      <c r="D29">
        <v>23.3</v>
      </c>
      <c r="E29">
        <v>22.2</v>
      </c>
      <c r="F29">
        <v>20.3</v>
      </c>
      <c r="G29">
        <v>20.100000000000001</v>
      </c>
      <c r="H29">
        <v>18.8</v>
      </c>
      <c r="I29">
        <v>17.899999999999999</v>
      </c>
    </row>
    <row r="30" spans="1:9" x14ac:dyDescent="0.25">
      <c r="A30">
        <v>28</v>
      </c>
      <c r="B30">
        <v>21.4</v>
      </c>
      <c r="C30">
        <v>18.2</v>
      </c>
      <c r="D30">
        <v>23.7</v>
      </c>
      <c r="E30">
        <v>22.1</v>
      </c>
      <c r="F30">
        <v>20</v>
      </c>
      <c r="G30">
        <v>20</v>
      </c>
      <c r="H30">
        <v>18.8</v>
      </c>
      <c r="I30">
        <v>18.2</v>
      </c>
    </row>
    <row r="31" spans="1:9" x14ac:dyDescent="0.25">
      <c r="A31">
        <v>29</v>
      </c>
      <c r="B31">
        <v>21.7</v>
      </c>
      <c r="C31">
        <v>18.3</v>
      </c>
      <c r="D31">
        <v>23.6</v>
      </c>
      <c r="E31">
        <v>22</v>
      </c>
      <c r="F31">
        <v>20</v>
      </c>
      <c r="G31">
        <v>20.3</v>
      </c>
      <c r="H31">
        <v>19</v>
      </c>
      <c r="I31">
        <v>18.100000000000001</v>
      </c>
    </row>
    <row r="32" spans="1:9" x14ac:dyDescent="0.25">
      <c r="A32">
        <v>30</v>
      </c>
      <c r="B32">
        <v>21.4</v>
      </c>
      <c r="C32">
        <v>18.100000000000001</v>
      </c>
      <c r="D32">
        <v>23.2</v>
      </c>
      <c r="E32">
        <v>22</v>
      </c>
      <c r="F32">
        <v>20</v>
      </c>
      <c r="G32">
        <v>19.899999999999999</v>
      </c>
      <c r="H32">
        <v>18.899999999999999</v>
      </c>
      <c r="I32">
        <v>18.3</v>
      </c>
    </row>
    <row r="33" spans="1:9" x14ac:dyDescent="0.25">
      <c r="A33">
        <v>31</v>
      </c>
      <c r="B33">
        <v>21.6</v>
      </c>
      <c r="C33">
        <v>17.899999999999999</v>
      </c>
      <c r="D33">
        <v>23.2</v>
      </c>
      <c r="E33">
        <v>22.1</v>
      </c>
      <c r="F33">
        <v>20.100000000000001</v>
      </c>
      <c r="G33">
        <v>20.100000000000001</v>
      </c>
      <c r="H33">
        <v>18.8</v>
      </c>
      <c r="I33">
        <v>18.399999999999999</v>
      </c>
    </row>
    <row r="34" spans="1:9" x14ac:dyDescent="0.25">
      <c r="A34">
        <v>32</v>
      </c>
      <c r="B34">
        <v>21.5</v>
      </c>
      <c r="C34">
        <v>17.8</v>
      </c>
      <c r="D34">
        <v>23.2</v>
      </c>
      <c r="E34">
        <v>21.9</v>
      </c>
      <c r="F34">
        <v>20</v>
      </c>
      <c r="G34">
        <v>20.3</v>
      </c>
      <c r="H34">
        <v>18.8</v>
      </c>
      <c r="I34">
        <v>18.100000000000001</v>
      </c>
    </row>
    <row r="35" spans="1:9" x14ac:dyDescent="0.25">
      <c r="A35">
        <v>33</v>
      </c>
      <c r="B35">
        <v>21.6</v>
      </c>
      <c r="C35">
        <v>17.899999999999999</v>
      </c>
      <c r="D35">
        <v>23.1</v>
      </c>
      <c r="E35">
        <v>22</v>
      </c>
      <c r="F35">
        <v>20.3</v>
      </c>
      <c r="G35">
        <v>20.3</v>
      </c>
      <c r="H35">
        <v>18.899999999999999</v>
      </c>
      <c r="I35">
        <v>17.8</v>
      </c>
    </row>
    <row r="36" spans="1:9" x14ac:dyDescent="0.25">
      <c r="A36">
        <v>34</v>
      </c>
      <c r="B36">
        <v>21.6</v>
      </c>
      <c r="C36">
        <v>18.100000000000001</v>
      </c>
      <c r="D36">
        <v>23.2</v>
      </c>
      <c r="E36">
        <v>22</v>
      </c>
      <c r="F36">
        <v>20.3</v>
      </c>
      <c r="G36">
        <v>20</v>
      </c>
      <c r="H36">
        <v>18.899999999999999</v>
      </c>
      <c r="I36">
        <v>18.100000000000001</v>
      </c>
    </row>
    <row r="37" spans="1:9" x14ac:dyDescent="0.25">
      <c r="A37">
        <v>35</v>
      </c>
      <c r="B37">
        <v>21.4</v>
      </c>
      <c r="C37">
        <v>17.899999999999999</v>
      </c>
      <c r="D37">
        <v>23.1</v>
      </c>
      <c r="E37">
        <v>22</v>
      </c>
      <c r="F37">
        <v>20.3</v>
      </c>
      <c r="G37">
        <v>20</v>
      </c>
      <c r="H37">
        <v>18.7</v>
      </c>
      <c r="I37">
        <v>18.3</v>
      </c>
    </row>
    <row r="38" spans="1:9" x14ac:dyDescent="0.25">
      <c r="A38">
        <v>36</v>
      </c>
      <c r="B38">
        <v>21.6</v>
      </c>
      <c r="C38">
        <v>18.2</v>
      </c>
      <c r="D38">
        <v>23.1</v>
      </c>
      <c r="E38">
        <v>21.9</v>
      </c>
      <c r="F38">
        <v>20</v>
      </c>
      <c r="G38">
        <v>19.899999999999999</v>
      </c>
      <c r="H38">
        <v>19</v>
      </c>
      <c r="I38">
        <v>18.2</v>
      </c>
    </row>
    <row r="39" spans="1:9" x14ac:dyDescent="0.25">
      <c r="A39">
        <v>37</v>
      </c>
      <c r="B39">
        <v>21.6</v>
      </c>
      <c r="C39">
        <v>18.2</v>
      </c>
      <c r="D39">
        <v>23.2</v>
      </c>
      <c r="E39">
        <v>21.6</v>
      </c>
      <c r="F39">
        <v>19.899999999999999</v>
      </c>
      <c r="G39">
        <v>20</v>
      </c>
      <c r="H39">
        <v>19</v>
      </c>
      <c r="I39">
        <v>18.2</v>
      </c>
    </row>
    <row r="40" spans="1:9" x14ac:dyDescent="0.25">
      <c r="A40">
        <v>38</v>
      </c>
      <c r="B40">
        <v>21.6</v>
      </c>
      <c r="C40">
        <v>17.899999999999999</v>
      </c>
      <c r="D40">
        <v>22.9</v>
      </c>
      <c r="E40">
        <v>21.7</v>
      </c>
      <c r="F40">
        <v>20</v>
      </c>
      <c r="G40">
        <v>20.100000000000001</v>
      </c>
      <c r="H40">
        <v>18.899999999999999</v>
      </c>
      <c r="I40">
        <v>17.8</v>
      </c>
    </row>
    <row r="41" spans="1:9" x14ac:dyDescent="0.25">
      <c r="A41">
        <v>39</v>
      </c>
      <c r="B41">
        <v>21.5</v>
      </c>
      <c r="C41">
        <v>18.100000000000001</v>
      </c>
      <c r="D41">
        <v>22.8</v>
      </c>
      <c r="E41">
        <v>21.6</v>
      </c>
      <c r="F41">
        <v>20.3</v>
      </c>
      <c r="G41">
        <v>20.100000000000001</v>
      </c>
      <c r="H41">
        <v>18.899999999999999</v>
      </c>
      <c r="I41">
        <v>18.100000000000001</v>
      </c>
    </row>
    <row r="42" spans="1:9" x14ac:dyDescent="0.25">
      <c r="A42">
        <v>40</v>
      </c>
      <c r="B42">
        <v>21.5</v>
      </c>
      <c r="C42">
        <v>18.100000000000001</v>
      </c>
      <c r="D42">
        <v>22.7</v>
      </c>
      <c r="E42">
        <v>21.5</v>
      </c>
      <c r="F42">
        <v>20.100000000000001</v>
      </c>
      <c r="G42">
        <v>20.100000000000001</v>
      </c>
      <c r="H42">
        <v>18.899999999999999</v>
      </c>
      <c r="I42">
        <v>18.3</v>
      </c>
    </row>
    <row r="43" spans="1:9" x14ac:dyDescent="0.25">
      <c r="A43">
        <v>41</v>
      </c>
      <c r="B43">
        <v>21.5</v>
      </c>
      <c r="C43">
        <v>18.100000000000001</v>
      </c>
      <c r="D43">
        <v>22.9</v>
      </c>
      <c r="E43">
        <v>21.4</v>
      </c>
      <c r="F43">
        <v>20</v>
      </c>
      <c r="G43">
        <v>20</v>
      </c>
      <c r="H43">
        <v>18.899999999999999</v>
      </c>
      <c r="I43">
        <v>18.2</v>
      </c>
    </row>
    <row r="44" spans="1:9" x14ac:dyDescent="0.25">
      <c r="A44">
        <v>42</v>
      </c>
      <c r="B44">
        <v>21.5</v>
      </c>
      <c r="C44">
        <v>18.2</v>
      </c>
      <c r="D44">
        <v>22.7</v>
      </c>
      <c r="E44">
        <v>21.5</v>
      </c>
      <c r="F44">
        <v>20.3</v>
      </c>
      <c r="G44">
        <v>20.100000000000001</v>
      </c>
      <c r="H44">
        <v>19</v>
      </c>
      <c r="I44">
        <v>18.3</v>
      </c>
    </row>
    <row r="45" spans="1:9" x14ac:dyDescent="0.25">
      <c r="A45">
        <v>43</v>
      </c>
      <c r="B45">
        <v>21.6</v>
      </c>
      <c r="C45">
        <v>17.899999999999999</v>
      </c>
      <c r="D45">
        <v>22.7</v>
      </c>
      <c r="E45">
        <v>21.4</v>
      </c>
      <c r="F45">
        <v>19.899999999999999</v>
      </c>
      <c r="G45">
        <v>20</v>
      </c>
      <c r="H45">
        <v>18.899999999999999</v>
      </c>
      <c r="I45">
        <v>18.2</v>
      </c>
    </row>
    <row r="46" spans="1:9" x14ac:dyDescent="0.25">
      <c r="A46">
        <v>44</v>
      </c>
      <c r="B46">
        <v>21.7</v>
      </c>
      <c r="C46">
        <v>18.100000000000001</v>
      </c>
      <c r="D46">
        <v>22.8</v>
      </c>
      <c r="E46">
        <v>21.4</v>
      </c>
      <c r="F46">
        <v>20</v>
      </c>
      <c r="G46">
        <v>20.100000000000001</v>
      </c>
      <c r="H46">
        <v>18.899999999999999</v>
      </c>
      <c r="I46">
        <v>18.100000000000001</v>
      </c>
    </row>
    <row r="47" spans="1:9" x14ac:dyDescent="0.25">
      <c r="A47">
        <v>45</v>
      </c>
      <c r="B47">
        <v>21.4</v>
      </c>
      <c r="C47">
        <v>18.3</v>
      </c>
      <c r="D47">
        <v>22.8</v>
      </c>
      <c r="E47">
        <v>21.5</v>
      </c>
      <c r="F47">
        <v>20</v>
      </c>
      <c r="G47">
        <v>19.8</v>
      </c>
      <c r="H47">
        <v>18.899999999999999</v>
      </c>
      <c r="I47">
        <v>18.3</v>
      </c>
    </row>
    <row r="48" spans="1:9" x14ac:dyDescent="0.25">
      <c r="A48">
        <v>46</v>
      </c>
      <c r="B48">
        <v>21.6</v>
      </c>
      <c r="C48">
        <v>17.899999999999999</v>
      </c>
      <c r="D48">
        <v>22.7</v>
      </c>
      <c r="E48">
        <v>21.4</v>
      </c>
      <c r="F48">
        <v>19.7</v>
      </c>
      <c r="G48">
        <v>19.899999999999999</v>
      </c>
      <c r="H48">
        <v>18.899999999999999</v>
      </c>
      <c r="I48">
        <v>18.3</v>
      </c>
    </row>
    <row r="49" spans="1:10" x14ac:dyDescent="0.25">
      <c r="A49">
        <v>47</v>
      </c>
      <c r="B49">
        <v>21.6</v>
      </c>
      <c r="C49">
        <v>18.2</v>
      </c>
      <c r="D49">
        <v>22.6</v>
      </c>
      <c r="E49">
        <v>21.4</v>
      </c>
      <c r="F49">
        <v>20</v>
      </c>
      <c r="G49">
        <v>19.8</v>
      </c>
      <c r="H49">
        <v>18.899999999999999</v>
      </c>
      <c r="I49">
        <v>18.3</v>
      </c>
    </row>
    <row r="50" spans="1:10" x14ac:dyDescent="0.25">
      <c r="A50">
        <v>48</v>
      </c>
      <c r="B50">
        <v>21.5</v>
      </c>
      <c r="C50">
        <v>18.3</v>
      </c>
      <c r="D50">
        <v>22.5</v>
      </c>
      <c r="E50">
        <v>21.4</v>
      </c>
      <c r="F50">
        <v>20</v>
      </c>
      <c r="G50">
        <v>19.899999999999999</v>
      </c>
      <c r="H50">
        <v>19</v>
      </c>
      <c r="I50">
        <v>18.3</v>
      </c>
    </row>
    <row r="51" spans="1:10" x14ac:dyDescent="0.25">
      <c r="A51">
        <v>49</v>
      </c>
      <c r="B51">
        <v>21.6</v>
      </c>
      <c r="C51">
        <v>18.100000000000001</v>
      </c>
      <c r="D51">
        <v>22.7</v>
      </c>
      <c r="E51">
        <v>21.5</v>
      </c>
      <c r="F51">
        <v>20</v>
      </c>
      <c r="G51">
        <v>19.8</v>
      </c>
      <c r="H51">
        <v>18.899999999999999</v>
      </c>
      <c r="I51">
        <v>18.2</v>
      </c>
    </row>
    <row r="52" spans="1:10" x14ac:dyDescent="0.25">
      <c r="A52">
        <v>50</v>
      </c>
      <c r="B52">
        <v>21.4</v>
      </c>
      <c r="C52">
        <v>18.100000000000001</v>
      </c>
      <c r="D52">
        <v>22.5</v>
      </c>
      <c r="E52">
        <v>21.5</v>
      </c>
      <c r="F52">
        <v>20.100000000000001</v>
      </c>
      <c r="G52">
        <v>19.8</v>
      </c>
      <c r="H52">
        <v>18.8</v>
      </c>
      <c r="I52">
        <v>18.100000000000001</v>
      </c>
    </row>
    <row r="53" spans="1:10" x14ac:dyDescent="0.25">
      <c r="A53" t="s">
        <v>19</v>
      </c>
      <c r="B53">
        <f>AVERAGE(B3:B52)</f>
        <v>21.558000000000003</v>
      </c>
      <c r="C53">
        <f t="shared" ref="C53:I53" si="0">AVERAGE(C3:C52)</f>
        <v>18.161999999999999</v>
      </c>
      <c r="D53">
        <f t="shared" si="0"/>
        <v>23.402000000000008</v>
      </c>
      <c r="E53">
        <f t="shared" si="0"/>
        <v>22.374000000000009</v>
      </c>
      <c r="F53">
        <f t="shared" si="0"/>
        <v>20.122</v>
      </c>
      <c r="G53">
        <f t="shared" si="0"/>
        <v>20.297999999999991</v>
      </c>
      <c r="H53">
        <f t="shared" si="0"/>
        <v>18.90199999999999</v>
      </c>
      <c r="I53">
        <f t="shared" si="0"/>
        <v>18.231999999999996</v>
      </c>
      <c r="J53">
        <f>AVERAGE(B53:I53)</f>
        <v>20.381249999999998</v>
      </c>
    </row>
    <row r="54" spans="1:10" x14ac:dyDescent="0.25">
      <c r="A54" t="s">
        <v>20</v>
      </c>
      <c r="B54">
        <f>MEDIAN(B3:B52)</f>
        <v>21.6</v>
      </c>
      <c r="C54">
        <f t="shared" ref="C54:I54" si="1">MEDIAN(C3:C52)</f>
        <v>18.2</v>
      </c>
      <c r="D54">
        <f t="shared" si="1"/>
        <v>23.4</v>
      </c>
      <c r="E54">
        <f t="shared" si="1"/>
        <v>22.2</v>
      </c>
      <c r="F54">
        <f t="shared" si="1"/>
        <v>20.100000000000001</v>
      </c>
      <c r="G54">
        <f t="shared" si="1"/>
        <v>20.3</v>
      </c>
      <c r="H54">
        <f t="shared" si="1"/>
        <v>18.899999999999999</v>
      </c>
      <c r="I54">
        <f t="shared" si="1"/>
        <v>18.2</v>
      </c>
      <c r="J54">
        <f>MEDIAN(B54:I54)</f>
        <v>20.200000000000003</v>
      </c>
    </row>
    <row r="55" spans="1:10" x14ac:dyDescent="0.25">
      <c r="A55" t="s">
        <v>21</v>
      </c>
      <c r="B55">
        <f>_xlfn.VAR.P(B3:B52)</f>
        <v>1.0436000000000091E-2</v>
      </c>
      <c r="C55">
        <f t="shared" ref="C55:I55" si="2">_xlfn.VAR.P(C3:C52)</f>
        <v>3.1156000000000024E-2</v>
      </c>
      <c r="D55">
        <f t="shared" si="2"/>
        <v>0.26419599999999988</v>
      </c>
      <c r="E55">
        <f t="shared" si="2"/>
        <v>0.59192400000000045</v>
      </c>
      <c r="F55">
        <f t="shared" si="2"/>
        <v>3.0516000000000015E-2</v>
      </c>
      <c r="G55">
        <f t="shared" si="2"/>
        <v>0.11259599999999984</v>
      </c>
      <c r="H55">
        <f t="shared" si="2"/>
        <v>6.5959999999999821E-3</v>
      </c>
      <c r="I55">
        <f t="shared" si="2"/>
        <v>2.8575999999999976E-2</v>
      </c>
      <c r="J55">
        <f>_xlfn.VAR.P(B55:I55)</f>
        <v>3.6375176385750045E-2</v>
      </c>
    </row>
    <row r="56" spans="1:10" x14ac:dyDescent="0.25">
      <c r="A56" t="s">
        <v>22</v>
      </c>
      <c r="B56">
        <f>MIN(B3:B52)</f>
        <v>21.4</v>
      </c>
      <c r="C56">
        <f t="shared" ref="C56:I56" si="3">MIN(C3:C52)</f>
        <v>17.8</v>
      </c>
      <c r="D56">
        <f t="shared" si="3"/>
        <v>22.5</v>
      </c>
      <c r="E56">
        <f t="shared" si="3"/>
        <v>21.4</v>
      </c>
      <c r="F56">
        <f t="shared" si="3"/>
        <v>19.7</v>
      </c>
      <c r="G56">
        <f t="shared" si="3"/>
        <v>19.8</v>
      </c>
      <c r="H56">
        <f t="shared" si="3"/>
        <v>18.7</v>
      </c>
      <c r="I56">
        <f t="shared" si="3"/>
        <v>17.8</v>
      </c>
      <c r="J56">
        <f>MIN(B56:I56)</f>
        <v>17.8</v>
      </c>
    </row>
    <row r="57" spans="1:10" x14ac:dyDescent="0.25">
      <c r="A57" t="s">
        <v>23</v>
      </c>
      <c r="B57">
        <f>MAX(B3:B52)</f>
        <v>21.9</v>
      </c>
      <c r="C57">
        <f t="shared" ref="C57:I57" si="4">MAX(C3:C52)</f>
        <v>18.7</v>
      </c>
      <c r="D57">
        <f t="shared" si="4"/>
        <v>24.3</v>
      </c>
      <c r="E57">
        <f t="shared" si="4"/>
        <v>23.9</v>
      </c>
      <c r="F57">
        <f t="shared" si="4"/>
        <v>20.5</v>
      </c>
      <c r="G57">
        <f t="shared" si="4"/>
        <v>21</v>
      </c>
      <c r="H57">
        <f t="shared" si="4"/>
        <v>19</v>
      </c>
      <c r="I57">
        <f t="shared" si="4"/>
        <v>18.7</v>
      </c>
      <c r="J57">
        <f>MAX(B57:I57)</f>
        <v>24.3</v>
      </c>
    </row>
    <row r="58" spans="1:10" x14ac:dyDescent="0.25">
      <c r="A58" t="s">
        <v>4</v>
      </c>
      <c r="B58">
        <f>_xlfn.STDEV.P(B3:B52)</f>
        <v>0.10215674231297751</v>
      </c>
      <c r="C58">
        <f t="shared" ref="C58:I58" si="5">_xlfn.STDEV.P(C3:C52)</f>
        <v>0.17651062290978417</v>
      </c>
      <c r="D58">
        <f t="shared" si="5"/>
        <v>0.5139999999999999</v>
      </c>
      <c r="E58">
        <f t="shared" si="5"/>
        <v>0.76936597273339324</v>
      </c>
      <c r="F58">
        <f t="shared" si="5"/>
        <v>0.17468829382646112</v>
      </c>
      <c r="G58">
        <f t="shared" si="5"/>
        <v>0.33555327445876582</v>
      </c>
      <c r="H58">
        <f t="shared" si="5"/>
        <v>8.12157620169877E-2</v>
      </c>
      <c r="I58">
        <f t="shared" si="5"/>
        <v>0.16904437287292345</v>
      </c>
      <c r="J58">
        <f>_xlfn.STDEV.P(B58:I58)</f>
        <v>0.22408839573917544</v>
      </c>
    </row>
  </sheetData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2" width="4" bestFit="1" customWidth="1"/>
    <col min="3" max="3" width="4.7109375" bestFit="1" customWidth="1"/>
    <col min="4" max="8" width="4" bestFit="1" customWidth="1"/>
    <col min="9" max="9" width="4.710937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100</v>
      </c>
      <c r="D2">
        <v>117</v>
      </c>
      <c r="E2">
        <v>114</v>
      </c>
      <c r="F2">
        <v>82</v>
      </c>
      <c r="G2">
        <v>96</v>
      </c>
      <c r="H2">
        <v>40</v>
      </c>
      <c r="I2">
        <v>58</v>
      </c>
    </row>
    <row r="3" spans="1:9" x14ac:dyDescent="0.25">
      <c r="A3">
        <v>1</v>
      </c>
      <c r="B3">
        <v>0.5</v>
      </c>
      <c r="C3">
        <v>0.1</v>
      </c>
      <c r="D3">
        <v>0.4</v>
      </c>
      <c r="E3">
        <v>0.2</v>
      </c>
      <c r="F3">
        <v>0.9</v>
      </c>
      <c r="G3">
        <v>0.7</v>
      </c>
      <c r="H3">
        <v>0.6</v>
      </c>
      <c r="I3">
        <v>0.2</v>
      </c>
    </row>
    <row r="4" spans="1:9" x14ac:dyDescent="0.25">
      <c r="A4">
        <v>2</v>
      </c>
      <c r="B4">
        <v>0.5</v>
      </c>
      <c r="C4">
        <v>0.5</v>
      </c>
      <c r="D4">
        <v>0.4</v>
      </c>
      <c r="E4">
        <v>0.1</v>
      </c>
      <c r="F4">
        <v>0.7</v>
      </c>
      <c r="G4">
        <v>0.7</v>
      </c>
      <c r="H4">
        <v>0.6</v>
      </c>
      <c r="I4">
        <v>0.6</v>
      </c>
    </row>
    <row r="5" spans="1:9" x14ac:dyDescent="0.25">
      <c r="A5">
        <v>3</v>
      </c>
      <c r="B5">
        <v>0.5</v>
      </c>
      <c r="C5">
        <v>0.2</v>
      </c>
      <c r="D5">
        <v>0.4</v>
      </c>
      <c r="E5">
        <v>0.2</v>
      </c>
      <c r="F5">
        <v>0.6</v>
      </c>
      <c r="G5">
        <v>0.6</v>
      </c>
      <c r="H5">
        <v>0.6</v>
      </c>
      <c r="I5">
        <v>0.7</v>
      </c>
    </row>
    <row r="6" spans="1:9" x14ac:dyDescent="0.25">
      <c r="A6">
        <v>4</v>
      </c>
      <c r="B6">
        <v>0.6</v>
      </c>
      <c r="C6">
        <v>0.4</v>
      </c>
      <c r="D6">
        <v>0.5</v>
      </c>
      <c r="E6">
        <v>0.1</v>
      </c>
      <c r="F6">
        <v>0.6</v>
      </c>
      <c r="G6">
        <v>0.7</v>
      </c>
      <c r="H6">
        <v>0.6</v>
      </c>
      <c r="I6">
        <v>0.5</v>
      </c>
    </row>
    <row r="7" spans="1:9" x14ac:dyDescent="0.25">
      <c r="A7">
        <v>5</v>
      </c>
      <c r="B7">
        <v>0.6</v>
      </c>
      <c r="C7">
        <v>0.1</v>
      </c>
      <c r="D7">
        <v>0.4</v>
      </c>
      <c r="E7">
        <v>0.4</v>
      </c>
      <c r="F7">
        <v>0.9</v>
      </c>
      <c r="G7">
        <v>0.7</v>
      </c>
      <c r="H7">
        <v>0.6</v>
      </c>
      <c r="I7">
        <v>-0.1</v>
      </c>
    </row>
    <row r="8" spans="1:9" x14ac:dyDescent="0.25">
      <c r="A8">
        <v>6</v>
      </c>
      <c r="B8">
        <v>0.5</v>
      </c>
      <c r="C8">
        <v>0.1</v>
      </c>
      <c r="D8">
        <v>0.2</v>
      </c>
      <c r="E8">
        <v>0.4</v>
      </c>
      <c r="F8">
        <v>1</v>
      </c>
      <c r="G8">
        <v>0.7</v>
      </c>
      <c r="H8">
        <v>0.5</v>
      </c>
      <c r="I8">
        <v>0.2</v>
      </c>
    </row>
    <row r="9" spans="1:9" x14ac:dyDescent="0.25">
      <c r="A9">
        <v>7</v>
      </c>
      <c r="B9">
        <v>0.5</v>
      </c>
      <c r="C9">
        <v>0.1</v>
      </c>
      <c r="D9">
        <v>0.5</v>
      </c>
      <c r="E9">
        <v>0.4</v>
      </c>
      <c r="F9">
        <v>0.7</v>
      </c>
      <c r="G9">
        <v>0.7</v>
      </c>
      <c r="H9">
        <v>0.4</v>
      </c>
      <c r="I9">
        <v>0.2</v>
      </c>
    </row>
    <row r="10" spans="1:9" x14ac:dyDescent="0.25">
      <c r="A10">
        <v>8</v>
      </c>
      <c r="B10">
        <v>0.6</v>
      </c>
      <c r="C10">
        <v>0.1</v>
      </c>
      <c r="D10">
        <v>0.2</v>
      </c>
      <c r="E10">
        <v>0.2</v>
      </c>
      <c r="F10">
        <v>0.7</v>
      </c>
      <c r="G10">
        <v>0.7</v>
      </c>
      <c r="H10">
        <v>0.5</v>
      </c>
      <c r="I10">
        <v>0.7</v>
      </c>
    </row>
    <row r="11" spans="1:9" x14ac:dyDescent="0.25">
      <c r="A11">
        <v>9</v>
      </c>
      <c r="B11">
        <v>0.6</v>
      </c>
      <c r="C11">
        <v>0.4</v>
      </c>
      <c r="D11">
        <v>0.6</v>
      </c>
      <c r="E11">
        <v>0.1</v>
      </c>
      <c r="F11">
        <v>0.7</v>
      </c>
      <c r="G11">
        <v>0.7</v>
      </c>
      <c r="H11">
        <v>0.7</v>
      </c>
      <c r="I11">
        <v>0.1</v>
      </c>
    </row>
    <row r="12" spans="1:9" x14ac:dyDescent="0.25">
      <c r="A12">
        <v>10</v>
      </c>
      <c r="B12">
        <v>0.5</v>
      </c>
      <c r="C12">
        <v>0.4</v>
      </c>
      <c r="D12">
        <v>0.4</v>
      </c>
      <c r="E12">
        <v>0.2</v>
      </c>
      <c r="F12">
        <v>0.9</v>
      </c>
      <c r="G12">
        <v>0.6</v>
      </c>
      <c r="H12">
        <v>0.5</v>
      </c>
      <c r="I12">
        <v>0.6</v>
      </c>
    </row>
    <row r="13" spans="1:9" x14ac:dyDescent="0.25">
      <c r="A13">
        <v>11</v>
      </c>
      <c r="B13">
        <v>0.5</v>
      </c>
      <c r="C13">
        <v>0.4</v>
      </c>
      <c r="D13">
        <v>0.4</v>
      </c>
      <c r="E13">
        <v>0.2</v>
      </c>
      <c r="F13">
        <v>0.7</v>
      </c>
      <c r="G13">
        <v>0.7</v>
      </c>
      <c r="H13">
        <v>0.6</v>
      </c>
      <c r="I13">
        <v>0.5</v>
      </c>
    </row>
    <row r="14" spans="1:9" x14ac:dyDescent="0.25">
      <c r="A14">
        <v>12</v>
      </c>
      <c r="B14">
        <v>0.5</v>
      </c>
      <c r="C14">
        <v>0.1</v>
      </c>
      <c r="D14">
        <v>0.4</v>
      </c>
      <c r="E14">
        <v>0.4</v>
      </c>
      <c r="F14">
        <v>0.7</v>
      </c>
      <c r="G14">
        <v>0.7</v>
      </c>
      <c r="H14">
        <v>0.6</v>
      </c>
      <c r="I14">
        <v>0.4</v>
      </c>
    </row>
    <row r="15" spans="1:9" x14ac:dyDescent="0.25">
      <c r="A15">
        <v>13</v>
      </c>
      <c r="B15">
        <v>0.5</v>
      </c>
      <c r="C15">
        <v>0.1</v>
      </c>
      <c r="D15">
        <v>0.1</v>
      </c>
      <c r="E15">
        <v>0.2</v>
      </c>
      <c r="F15">
        <v>0.7</v>
      </c>
      <c r="G15">
        <v>0.7</v>
      </c>
      <c r="H15">
        <v>0.5</v>
      </c>
      <c r="I15">
        <v>0.7</v>
      </c>
    </row>
    <row r="16" spans="1:9" x14ac:dyDescent="0.25">
      <c r="A16">
        <v>14</v>
      </c>
      <c r="B16">
        <v>0.6</v>
      </c>
      <c r="C16">
        <v>0.4</v>
      </c>
      <c r="D16">
        <v>0.7</v>
      </c>
      <c r="E16">
        <v>0.2</v>
      </c>
      <c r="F16">
        <v>0.5</v>
      </c>
      <c r="G16">
        <v>0.6</v>
      </c>
      <c r="H16">
        <v>0.6</v>
      </c>
      <c r="I16">
        <v>0.5</v>
      </c>
    </row>
    <row r="17" spans="1:9" x14ac:dyDescent="0.25">
      <c r="A17">
        <v>15</v>
      </c>
      <c r="B17">
        <v>0.5</v>
      </c>
      <c r="C17">
        <v>0.4</v>
      </c>
      <c r="D17">
        <v>0.5</v>
      </c>
      <c r="E17">
        <v>0.1</v>
      </c>
      <c r="F17">
        <v>0.6</v>
      </c>
      <c r="G17">
        <v>0.6</v>
      </c>
      <c r="H17">
        <v>0.5</v>
      </c>
      <c r="I17">
        <v>0.7</v>
      </c>
    </row>
    <row r="18" spans="1:9" x14ac:dyDescent="0.25">
      <c r="A18">
        <v>16</v>
      </c>
      <c r="B18">
        <v>0.5</v>
      </c>
      <c r="C18">
        <v>0.4</v>
      </c>
      <c r="D18">
        <v>0.4</v>
      </c>
      <c r="E18">
        <v>0.2</v>
      </c>
      <c r="F18">
        <v>0.7</v>
      </c>
      <c r="G18">
        <v>0.5</v>
      </c>
      <c r="H18">
        <v>0.6</v>
      </c>
      <c r="I18">
        <v>0.7</v>
      </c>
    </row>
    <row r="19" spans="1:9" x14ac:dyDescent="0.25">
      <c r="A19">
        <v>17</v>
      </c>
      <c r="B19">
        <v>0.6</v>
      </c>
      <c r="C19">
        <v>0.4</v>
      </c>
      <c r="D19">
        <v>0.2</v>
      </c>
      <c r="E19">
        <v>0.1</v>
      </c>
      <c r="F19">
        <v>0.9</v>
      </c>
      <c r="G19">
        <v>0.7</v>
      </c>
      <c r="H19">
        <v>0.6</v>
      </c>
      <c r="I19">
        <v>0.4</v>
      </c>
    </row>
    <row r="20" spans="1:9" x14ac:dyDescent="0.25">
      <c r="A20">
        <v>18</v>
      </c>
      <c r="B20">
        <v>0.5</v>
      </c>
      <c r="C20">
        <v>0.2</v>
      </c>
      <c r="D20">
        <v>0.5</v>
      </c>
      <c r="E20">
        <v>0.2</v>
      </c>
      <c r="F20">
        <v>0.7</v>
      </c>
      <c r="G20">
        <v>0.7</v>
      </c>
      <c r="H20">
        <v>0.6</v>
      </c>
      <c r="I20">
        <v>0.5</v>
      </c>
    </row>
    <row r="21" spans="1:9" x14ac:dyDescent="0.25">
      <c r="A21">
        <v>19</v>
      </c>
      <c r="B21">
        <v>0.5</v>
      </c>
      <c r="C21">
        <v>0.2</v>
      </c>
      <c r="D21">
        <v>0.2</v>
      </c>
      <c r="E21">
        <v>0.4</v>
      </c>
      <c r="F21">
        <v>0.7</v>
      </c>
      <c r="G21">
        <v>0.7</v>
      </c>
      <c r="H21">
        <v>0.5</v>
      </c>
      <c r="I21">
        <v>0.4</v>
      </c>
    </row>
    <row r="22" spans="1:9" x14ac:dyDescent="0.25">
      <c r="A22">
        <v>20</v>
      </c>
      <c r="B22">
        <v>0.5</v>
      </c>
      <c r="C22">
        <v>0.5</v>
      </c>
      <c r="D22">
        <v>0.5</v>
      </c>
      <c r="E22">
        <v>0.2</v>
      </c>
      <c r="F22">
        <v>0.6</v>
      </c>
      <c r="G22">
        <v>0.6</v>
      </c>
      <c r="H22">
        <v>0.6</v>
      </c>
      <c r="I22">
        <v>1</v>
      </c>
    </row>
    <row r="23" spans="1:9" x14ac:dyDescent="0.25">
      <c r="A23">
        <v>21</v>
      </c>
      <c r="B23">
        <v>0.4</v>
      </c>
      <c r="C23">
        <v>0</v>
      </c>
      <c r="D23">
        <v>0.4</v>
      </c>
      <c r="E23">
        <v>0.4</v>
      </c>
      <c r="F23">
        <v>0.9</v>
      </c>
      <c r="G23">
        <v>0.7</v>
      </c>
      <c r="H23">
        <v>0.5</v>
      </c>
      <c r="I23">
        <v>0.6</v>
      </c>
    </row>
    <row r="24" spans="1:9" x14ac:dyDescent="0.25">
      <c r="A24">
        <v>22</v>
      </c>
      <c r="B24">
        <v>0.4</v>
      </c>
      <c r="C24">
        <v>0.4</v>
      </c>
      <c r="D24">
        <v>0.7</v>
      </c>
      <c r="E24">
        <v>0.4</v>
      </c>
      <c r="F24">
        <v>0.7</v>
      </c>
      <c r="G24">
        <v>0.6</v>
      </c>
      <c r="H24">
        <v>0.5</v>
      </c>
      <c r="I24">
        <v>0.6</v>
      </c>
    </row>
    <row r="25" spans="1:9" x14ac:dyDescent="0.25">
      <c r="A25">
        <v>23</v>
      </c>
      <c r="B25">
        <v>0.1</v>
      </c>
      <c r="C25">
        <v>0.2</v>
      </c>
      <c r="D25">
        <v>0.6</v>
      </c>
      <c r="E25">
        <v>0.4</v>
      </c>
      <c r="F25">
        <v>0.9</v>
      </c>
      <c r="G25">
        <v>0.6</v>
      </c>
      <c r="H25">
        <v>0.4</v>
      </c>
      <c r="I25">
        <v>0.5</v>
      </c>
    </row>
    <row r="26" spans="1:9" x14ac:dyDescent="0.25">
      <c r="A26">
        <v>24</v>
      </c>
      <c r="B26">
        <v>0.5</v>
      </c>
      <c r="C26">
        <v>0.4</v>
      </c>
      <c r="D26">
        <v>0.5</v>
      </c>
      <c r="E26">
        <v>0.2</v>
      </c>
      <c r="F26">
        <v>0.6</v>
      </c>
      <c r="G26">
        <v>0.6</v>
      </c>
      <c r="H26">
        <v>0.5</v>
      </c>
      <c r="I26">
        <v>0.7</v>
      </c>
    </row>
    <row r="27" spans="1:9" x14ac:dyDescent="0.25">
      <c r="A27">
        <v>25</v>
      </c>
      <c r="B27">
        <v>0.5</v>
      </c>
      <c r="C27">
        <v>0.5</v>
      </c>
      <c r="D27">
        <v>0.6</v>
      </c>
      <c r="E27">
        <v>0.2</v>
      </c>
      <c r="F27">
        <v>0.9</v>
      </c>
      <c r="G27">
        <v>0.6</v>
      </c>
      <c r="H27">
        <v>0.6</v>
      </c>
      <c r="I27">
        <v>0.5</v>
      </c>
    </row>
    <row r="28" spans="1:9" x14ac:dyDescent="0.25">
      <c r="A28">
        <v>26</v>
      </c>
      <c r="B28">
        <v>0.5</v>
      </c>
      <c r="C28">
        <v>0.4</v>
      </c>
      <c r="D28">
        <v>0.5</v>
      </c>
      <c r="E28">
        <v>0.2</v>
      </c>
      <c r="F28">
        <v>0.5</v>
      </c>
      <c r="G28">
        <v>0.6</v>
      </c>
      <c r="H28">
        <v>0.6</v>
      </c>
      <c r="I28">
        <v>0.6</v>
      </c>
    </row>
    <row r="29" spans="1:9" x14ac:dyDescent="0.25">
      <c r="A29">
        <v>27</v>
      </c>
      <c r="B29">
        <v>0.4</v>
      </c>
      <c r="C29">
        <v>0.4</v>
      </c>
      <c r="D29">
        <v>0.7</v>
      </c>
      <c r="E29">
        <v>0.4</v>
      </c>
      <c r="F29">
        <v>0.6</v>
      </c>
      <c r="G29">
        <v>0.5</v>
      </c>
      <c r="H29">
        <v>0.5</v>
      </c>
      <c r="I29">
        <v>0.7</v>
      </c>
    </row>
    <row r="30" spans="1:9" x14ac:dyDescent="0.25">
      <c r="A30">
        <v>28</v>
      </c>
      <c r="B30">
        <v>0.7</v>
      </c>
      <c r="C30">
        <v>0.2</v>
      </c>
      <c r="D30">
        <v>0.4</v>
      </c>
      <c r="E30">
        <v>0.1</v>
      </c>
      <c r="F30">
        <v>0.7</v>
      </c>
      <c r="G30">
        <v>0.7</v>
      </c>
      <c r="H30">
        <v>0.6</v>
      </c>
      <c r="I30">
        <v>0.6</v>
      </c>
    </row>
    <row r="31" spans="1:9" x14ac:dyDescent="0.25">
      <c r="A31">
        <v>29</v>
      </c>
      <c r="B31">
        <v>0.6</v>
      </c>
      <c r="C31">
        <v>0.4</v>
      </c>
      <c r="D31">
        <v>0.5</v>
      </c>
      <c r="E31">
        <v>0.2</v>
      </c>
      <c r="F31">
        <v>0.6</v>
      </c>
      <c r="G31">
        <v>0.5</v>
      </c>
      <c r="H31">
        <v>0.7</v>
      </c>
      <c r="I31">
        <v>0.5</v>
      </c>
    </row>
    <row r="32" spans="1:9" x14ac:dyDescent="0.25">
      <c r="A32">
        <v>30</v>
      </c>
      <c r="B32">
        <v>0.5</v>
      </c>
      <c r="C32">
        <v>0.2</v>
      </c>
      <c r="D32">
        <v>0.5</v>
      </c>
      <c r="E32">
        <v>0.4</v>
      </c>
      <c r="F32">
        <v>1</v>
      </c>
      <c r="G32">
        <v>0.7</v>
      </c>
      <c r="H32">
        <v>0.5</v>
      </c>
      <c r="I32">
        <v>0.4</v>
      </c>
    </row>
    <row r="33" spans="1:9" x14ac:dyDescent="0.25">
      <c r="A33">
        <v>31</v>
      </c>
      <c r="B33">
        <v>0.4</v>
      </c>
      <c r="C33">
        <v>-0.1</v>
      </c>
      <c r="D33">
        <v>0.4</v>
      </c>
      <c r="E33">
        <v>0.4</v>
      </c>
      <c r="F33">
        <v>0.7</v>
      </c>
      <c r="G33">
        <v>0.7</v>
      </c>
      <c r="H33">
        <v>0.5</v>
      </c>
      <c r="I33">
        <v>0.7</v>
      </c>
    </row>
    <row r="34" spans="1:9" x14ac:dyDescent="0.25">
      <c r="A34">
        <v>32</v>
      </c>
      <c r="B34">
        <v>0.4</v>
      </c>
      <c r="C34">
        <v>0.1</v>
      </c>
      <c r="D34">
        <v>0.4</v>
      </c>
      <c r="E34">
        <v>0.2</v>
      </c>
      <c r="F34">
        <v>1</v>
      </c>
      <c r="G34">
        <v>0.7</v>
      </c>
      <c r="H34">
        <v>0.5</v>
      </c>
      <c r="I34">
        <v>0.4</v>
      </c>
    </row>
    <row r="35" spans="1:9" x14ac:dyDescent="0.25">
      <c r="A35">
        <v>33</v>
      </c>
      <c r="B35">
        <v>0.6</v>
      </c>
      <c r="C35">
        <v>0.1</v>
      </c>
      <c r="D35">
        <v>0.5</v>
      </c>
      <c r="E35">
        <v>0.2</v>
      </c>
      <c r="F35">
        <v>0.6</v>
      </c>
      <c r="G35">
        <v>0.7</v>
      </c>
      <c r="H35">
        <v>0.6</v>
      </c>
      <c r="I35">
        <v>0.6</v>
      </c>
    </row>
    <row r="36" spans="1:9" x14ac:dyDescent="0.25">
      <c r="A36">
        <v>34</v>
      </c>
      <c r="B36">
        <v>0.5</v>
      </c>
      <c r="C36">
        <v>0.4</v>
      </c>
      <c r="D36">
        <v>0.5</v>
      </c>
      <c r="E36">
        <v>0.4</v>
      </c>
      <c r="F36">
        <v>0.6</v>
      </c>
      <c r="G36">
        <v>0.5</v>
      </c>
      <c r="H36">
        <v>0.5</v>
      </c>
      <c r="I36">
        <v>0.7</v>
      </c>
    </row>
    <row r="37" spans="1:9" x14ac:dyDescent="0.25">
      <c r="A37">
        <v>35</v>
      </c>
      <c r="B37">
        <v>0.2</v>
      </c>
      <c r="C37">
        <v>0.1</v>
      </c>
      <c r="D37">
        <v>0.5</v>
      </c>
      <c r="E37">
        <v>0.4</v>
      </c>
      <c r="F37">
        <v>0.9</v>
      </c>
      <c r="G37">
        <v>0.7</v>
      </c>
      <c r="H37">
        <v>0.6</v>
      </c>
      <c r="I37">
        <v>0.6</v>
      </c>
    </row>
    <row r="38" spans="1:9" x14ac:dyDescent="0.25">
      <c r="A38">
        <v>36</v>
      </c>
      <c r="B38">
        <v>0.7</v>
      </c>
      <c r="C38">
        <v>0.2</v>
      </c>
      <c r="D38">
        <v>0.2</v>
      </c>
      <c r="E38">
        <v>0.1</v>
      </c>
      <c r="F38">
        <v>0.9</v>
      </c>
      <c r="G38">
        <v>0.7</v>
      </c>
      <c r="H38">
        <v>0.6</v>
      </c>
      <c r="I38">
        <v>0.6</v>
      </c>
    </row>
    <row r="39" spans="1:9" x14ac:dyDescent="0.25">
      <c r="A39">
        <v>37</v>
      </c>
      <c r="B39">
        <v>0.6</v>
      </c>
      <c r="C39">
        <v>0.5</v>
      </c>
      <c r="D39">
        <v>0.5</v>
      </c>
      <c r="E39">
        <v>0.4</v>
      </c>
      <c r="F39">
        <v>0.7</v>
      </c>
      <c r="G39">
        <v>0.5</v>
      </c>
      <c r="H39">
        <v>0.6</v>
      </c>
      <c r="I39">
        <v>0.5</v>
      </c>
    </row>
    <row r="40" spans="1:9" x14ac:dyDescent="0.25">
      <c r="A40">
        <v>38</v>
      </c>
      <c r="B40">
        <v>0.5</v>
      </c>
      <c r="C40">
        <v>0.4</v>
      </c>
      <c r="D40">
        <v>0.5</v>
      </c>
      <c r="E40">
        <v>0.1</v>
      </c>
      <c r="F40">
        <v>0.6</v>
      </c>
      <c r="G40">
        <v>0.7</v>
      </c>
      <c r="H40">
        <v>0.6</v>
      </c>
      <c r="I40">
        <v>0.6</v>
      </c>
    </row>
    <row r="41" spans="1:9" x14ac:dyDescent="0.25">
      <c r="A41">
        <v>39</v>
      </c>
      <c r="B41">
        <v>0.6</v>
      </c>
      <c r="C41">
        <v>0.4</v>
      </c>
      <c r="D41">
        <v>0.4</v>
      </c>
      <c r="E41">
        <v>0.2</v>
      </c>
      <c r="F41">
        <v>0.7</v>
      </c>
      <c r="G41">
        <v>0.7</v>
      </c>
      <c r="H41">
        <v>0.6</v>
      </c>
      <c r="I41">
        <v>0.7</v>
      </c>
    </row>
    <row r="42" spans="1:9" x14ac:dyDescent="0.25">
      <c r="A42">
        <v>40</v>
      </c>
      <c r="B42">
        <v>0.4</v>
      </c>
      <c r="C42">
        <v>0.5</v>
      </c>
      <c r="D42">
        <v>0.5</v>
      </c>
      <c r="E42">
        <v>0.4</v>
      </c>
      <c r="F42">
        <v>0.7</v>
      </c>
      <c r="G42">
        <v>0.5</v>
      </c>
      <c r="H42">
        <v>0.5</v>
      </c>
      <c r="I42">
        <v>0.9</v>
      </c>
    </row>
    <row r="43" spans="1:9" x14ac:dyDescent="0.25">
      <c r="A43">
        <v>41</v>
      </c>
      <c r="B43">
        <v>0.7</v>
      </c>
      <c r="C43">
        <v>0.4</v>
      </c>
      <c r="D43">
        <v>0.4</v>
      </c>
      <c r="E43">
        <v>0.2</v>
      </c>
      <c r="F43">
        <v>0.7</v>
      </c>
      <c r="G43">
        <v>0.7</v>
      </c>
      <c r="H43">
        <v>0.6</v>
      </c>
      <c r="I43">
        <v>0.6</v>
      </c>
    </row>
    <row r="44" spans="1:9" x14ac:dyDescent="0.25">
      <c r="A44">
        <v>42</v>
      </c>
      <c r="B44">
        <v>0.4</v>
      </c>
      <c r="C44">
        <v>0.2</v>
      </c>
      <c r="D44">
        <v>0.4</v>
      </c>
      <c r="E44">
        <v>0.4</v>
      </c>
      <c r="F44">
        <v>0.9</v>
      </c>
      <c r="G44">
        <v>0.5</v>
      </c>
      <c r="H44">
        <v>0.4</v>
      </c>
      <c r="I44">
        <v>0.6</v>
      </c>
    </row>
    <row r="45" spans="1:9" x14ac:dyDescent="0.25">
      <c r="A45">
        <v>43</v>
      </c>
      <c r="B45">
        <v>0.4</v>
      </c>
      <c r="C45">
        <v>0.4</v>
      </c>
      <c r="D45">
        <v>0.5</v>
      </c>
      <c r="E45">
        <v>0.2</v>
      </c>
      <c r="F45">
        <v>0.6</v>
      </c>
      <c r="G45">
        <v>0.5</v>
      </c>
      <c r="H45">
        <v>0.5</v>
      </c>
      <c r="I45">
        <v>1</v>
      </c>
    </row>
    <row r="46" spans="1:9" x14ac:dyDescent="0.25">
      <c r="A46">
        <v>44</v>
      </c>
      <c r="B46">
        <v>0.7</v>
      </c>
      <c r="C46">
        <v>0.2</v>
      </c>
      <c r="D46">
        <v>0.4</v>
      </c>
      <c r="E46">
        <v>0.1</v>
      </c>
      <c r="F46">
        <v>0.6</v>
      </c>
      <c r="G46">
        <v>0.7</v>
      </c>
      <c r="H46">
        <v>0.6</v>
      </c>
      <c r="I46">
        <v>0.9</v>
      </c>
    </row>
    <row r="47" spans="1:9" x14ac:dyDescent="0.25">
      <c r="A47">
        <v>45</v>
      </c>
      <c r="B47">
        <v>0.5</v>
      </c>
      <c r="C47">
        <v>0.5</v>
      </c>
      <c r="D47">
        <v>0.4</v>
      </c>
      <c r="E47">
        <v>0.1</v>
      </c>
      <c r="F47">
        <v>0.6</v>
      </c>
      <c r="G47">
        <v>0.6</v>
      </c>
      <c r="H47">
        <v>0.6</v>
      </c>
      <c r="I47">
        <v>0.9</v>
      </c>
    </row>
    <row r="48" spans="1:9" x14ac:dyDescent="0.25">
      <c r="A48">
        <v>46</v>
      </c>
      <c r="B48">
        <v>0.5</v>
      </c>
      <c r="C48">
        <v>0.2</v>
      </c>
      <c r="D48">
        <v>0.2</v>
      </c>
      <c r="E48">
        <v>0.2</v>
      </c>
      <c r="F48">
        <v>0.7</v>
      </c>
      <c r="G48">
        <v>0.6</v>
      </c>
      <c r="H48">
        <v>0.7</v>
      </c>
      <c r="I48">
        <v>0.6</v>
      </c>
    </row>
    <row r="49" spans="1:10" x14ac:dyDescent="0.25">
      <c r="A49">
        <v>47</v>
      </c>
      <c r="B49">
        <v>0.4</v>
      </c>
      <c r="C49">
        <v>0.1</v>
      </c>
      <c r="D49">
        <v>0.4</v>
      </c>
      <c r="E49">
        <v>0.4</v>
      </c>
      <c r="F49">
        <v>1.1000000000000001</v>
      </c>
      <c r="G49">
        <v>0.6</v>
      </c>
      <c r="H49">
        <v>0.5</v>
      </c>
      <c r="I49">
        <v>0.6</v>
      </c>
    </row>
    <row r="50" spans="1:10" x14ac:dyDescent="0.25">
      <c r="A50">
        <v>48</v>
      </c>
      <c r="B50">
        <v>0.4</v>
      </c>
      <c r="C50">
        <v>0.1</v>
      </c>
      <c r="D50">
        <v>0.4</v>
      </c>
      <c r="E50">
        <v>0.4</v>
      </c>
      <c r="F50">
        <v>1</v>
      </c>
      <c r="G50">
        <v>0.6</v>
      </c>
      <c r="H50">
        <v>0.4</v>
      </c>
      <c r="I50">
        <v>0.7</v>
      </c>
    </row>
    <row r="51" spans="1:10" x14ac:dyDescent="0.25">
      <c r="A51">
        <v>49</v>
      </c>
      <c r="B51">
        <v>0.6</v>
      </c>
      <c r="C51">
        <v>0.4</v>
      </c>
      <c r="D51">
        <v>0.2</v>
      </c>
      <c r="E51">
        <v>0.2</v>
      </c>
      <c r="F51">
        <v>0.9</v>
      </c>
      <c r="G51">
        <v>0.9</v>
      </c>
      <c r="H51">
        <v>0.6</v>
      </c>
      <c r="I51">
        <v>0.5</v>
      </c>
    </row>
    <row r="52" spans="1:10" x14ac:dyDescent="0.25">
      <c r="A52">
        <v>50</v>
      </c>
      <c r="B52">
        <v>0.4</v>
      </c>
      <c r="C52">
        <v>0.2</v>
      </c>
      <c r="D52">
        <v>0.4</v>
      </c>
      <c r="E52">
        <v>0.4</v>
      </c>
      <c r="F52">
        <v>0.6</v>
      </c>
      <c r="G52">
        <v>0.5</v>
      </c>
      <c r="H52">
        <v>0.4</v>
      </c>
      <c r="I52">
        <v>1</v>
      </c>
    </row>
    <row r="53" spans="1:10" x14ac:dyDescent="0.25">
      <c r="A53" t="s">
        <v>19</v>
      </c>
      <c r="B53">
        <f>AVERAGE(B3:B52)</f>
        <v>0.50199999999999989</v>
      </c>
      <c r="C53">
        <f t="shared" ref="C53:I53" si="0">AVERAGE(C3:C52)</f>
        <v>0.27799999999999997</v>
      </c>
      <c r="D53">
        <f t="shared" si="0"/>
        <v>0.42799999999999977</v>
      </c>
      <c r="E53">
        <f t="shared" si="0"/>
        <v>0.25600000000000001</v>
      </c>
      <c r="F53">
        <f t="shared" si="0"/>
        <v>0.74</v>
      </c>
      <c r="G53">
        <f t="shared" si="0"/>
        <v>0.6399999999999999</v>
      </c>
      <c r="H53">
        <f t="shared" si="0"/>
        <v>0.55200000000000005</v>
      </c>
      <c r="I53">
        <f t="shared" si="0"/>
        <v>0.57800000000000007</v>
      </c>
      <c r="J53">
        <f>AVERAGE(B53:I53)</f>
        <v>0.49674999999999991</v>
      </c>
    </row>
    <row r="54" spans="1:10" x14ac:dyDescent="0.25">
      <c r="A54" t="s">
        <v>20</v>
      </c>
      <c r="B54">
        <f>MEDIAN(B3:B52)</f>
        <v>0.5</v>
      </c>
      <c r="C54">
        <f t="shared" ref="C54:I54" si="1">MEDIAN(C3:C52)</f>
        <v>0.30000000000000004</v>
      </c>
      <c r="D54">
        <f t="shared" si="1"/>
        <v>0.4</v>
      </c>
      <c r="E54">
        <f t="shared" si="1"/>
        <v>0.2</v>
      </c>
      <c r="F54">
        <f t="shared" si="1"/>
        <v>0.7</v>
      </c>
      <c r="G54">
        <f t="shared" si="1"/>
        <v>0.7</v>
      </c>
      <c r="H54">
        <f t="shared" si="1"/>
        <v>0.6</v>
      </c>
      <c r="I54">
        <f t="shared" si="1"/>
        <v>0.6</v>
      </c>
      <c r="J54">
        <f>MEDIAN(B54:I54)</f>
        <v>0.55000000000000004</v>
      </c>
    </row>
    <row r="55" spans="1:10" x14ac:dyDescent="0.25">
      <c r="A55" t="s">
        <v>21</v>
      </c>
      <c r="B55">
        <f>_xlfn.VAR.P(B3:B52)</f>
        <v>1.259600000000005E-2</v>
      </c>
      <c r="C55">
        <f t="shared" ref="C55:I55" si="2">_xlfn.VAR.P(C3:C52)</f>
        <v>2.4916000000000042E-2</v>
      </c>
      <c r="D55">
        <f t="shared" si="2"/>
        <v>1.7616000000000236E-2</v>
      </c>
      <c r="E55">
        <f t="shared" si="2"/>
        <v>1.4064000000000021E-2</v>
      </c>
      <c r="F55">
        <f t="shared" si="2"/>
        <v>2.1999999999999638E-2</v>
      </c>
      <c r="G55">
        <f t="shared" si="2"/>
        <v>7.1999999999999998E-3</v>
      </c>
      <c r="H55">
        <f t="shared" si="2"/>
        <v>5.6959999999998219E-3</v>
      </c>
      <c r="I55">
        <f t="shared" si="2"/>
        <v>4.6915999999999895E-2</v>
      </c>
      <c r="J55">
        <f>_xlfn.VAR.P(B55:I55)</f>
        <v>1.5083816174999933E-4</v>
      </c>
    </row>
    <row r="56" spans="1:10" x14ac:dyDescent="0.25">
      <c r="A56" t="s">
        <v>22</v>
      </c>
      <c r="B56">
        <f>MIN(B3:B52)</f>
        <v>0.1</v>
      </c>
      <c r="C56">
        <f t="shared" ref="C56:I56" si="3">MIN(C3:C52)</f>
        <v>-0.1</v>
      </c>
      <c r="D56">
        <f t="shared" si="3"/>
        <v>0.1</v>
      </c>
      <c r="E56">
        <f t="shared" si="3"/>
        <v>0.1</v>
      </c>
      <c r="F56">
        <f t="shared" si="3"/>
        <v>0.5</v>
      </c>
      <c r="G56">
        <f t="shared" si="3"/>
        <v>0.5</v>
      </c>
      <c r="H56">
        <f t="shared" si="3"/>
        <v>0.4</v>
      </c>
      <c r="I56">
        <f t="shared" si="3"/>
        <v>-0.1</v>
      </c>
      <c r="J56">
        <f>MIN(B56:I56)</f>
        <v>-0.1</v>
      </c>
    </row>
    <row r="57" spans="1:10" x14ac:dyDescent="0.25">
      <c r="A57" t="s">
        <v>23</v>
      </c>
      <c r="B57">
        <f>MAX(B3:B52)</f>
        <v>0.7</v>
      </c>
      <c r="C57">
        <f t="shared" ref="C57:I57" si="4">MAX(C3:C52)</f>
        <v>0.5</v>
      </c>
      <c r="D57">
        <f t="shared" si="4"/>
        <v>0.7</v>
      </c>
      <c r="E57">
        <f t="shared" si="4"/>
        <v>0.4</v>
      </c>
      <c r="F57">
        <f t="shared" si="4"/>
        <v>1.1000000000000001</v>
      </c>
      <c r="G57">
        <f t="shared" si="4"/>
        <v>0.9</v>
      </c>
      <c r="H57">
        <f t="shared" si="4"/>
        <v>0.7</v>
      </c>
      <c r="I57">
        <f t="shared" si="4"/>
        <v>1</v>
      </c>
      <c r="J57">
        <f>MAX(B57:I57)</f>
        <v>1.1000000000000001</v>
      </c>
    </row>
    <row r="58" spans="1:10" x14ac:dyDescent="0.25">
      <c r="A58" t="s">
        <v>4</v>
      </c>
      <c r="B58">
        <f>_xlfn.STDEV.P(B3:B52)</f>
        <v>0.11223190277278582</v>
      </c>
      <c r="C58">
        <f t="shared" ref="C58:I58" si="5">_xlfn.STDEV.P(C3:C52)</f>
        <v>0.15784802817900528</v>
      </c>
      <c r="D58">
        <f t="shared" si="5"/>
        <v>0.13272528018429736</v>
      </c>
      <c r="E58">
        <f t="shared" si="5"/>
        <v>0.11859173664298883</v>
      </c>
      <c r="F58">
        <f t="shared" si="5"/>
        <v>0.14832396974191203</v>
      </c>
      <c r="G58">
        <f t="shared" si="5"/>
        <v>8.4852813742385708E-2</v>
      </c>
      <c r="H58">
        <f t="shared" si="5"/>
        <v>7.5471849056451656E-2</v>
      </c>
      <c r="I58">
        <f t="shared" si="5"/>
        <v>0.2166010156947559</v>
      </c>
      <c r="J58">
        <f>_xlfn.STDEV.P(B58:I58)</f>
        <v>4.1937994231641559E-2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4" sqref="J54"/>
    </sheetView>
  </sheetViews>
  <sheetFormatPr defaultRowHeight="15" x14ac:dyDescent="0.25"/>
  <cols>
    <col min="2" max="2" width="6.7109375" customWidth="1"/>
    <col min="3" max="3" width="6.5703125" customWidth="1"/>
    <col min="4" max="4" width="6" customWidth="1"/>
    <col min="5" max="6" width="6.140625" customWidth="1"/>
    <col min="7" max="8" width="5.85546875" customWidth="1"/>
    <col min="9" max="9" width="5.28515625" customWidth="1"/>
    <col min="10" max="10" width="7.5703125" customWidth="1"/>
    <col min="11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223</v>
      </c>
      <c r="D2">
        <v>207</v>
      </c>
      <c r="E2">
        <v>255</v>
      </c>
      <c r="F2">
        <v>292</v>
      </c>
      <c r="G2">
        <v>266</v>
      </c>
      <c r="H2">
        <v>251</v>
      </c>
      <c r="I2">
        <v>260</v>
      </c>
    </row>
    <row r="3" spans="1:9" x14ac:dyDescent="0.25">
      <c r="A3">
        <v>1</v>
      </c>
      <c r="B3">
        <v>20.9</v>
      </c>
      <c r="C3">
        <v>18.899999999999999</v>
      </c>
      <c r="D3">
        <v>23.1</v>
      </c>
      <c r="E3">
        <v>20.100000000000001</v>
      </c>
      <c r="F3">
        <v>20.399999999999999</v>
      </c>
      <c r="G3">
        <v>18.8</v>
      </c>
      <c r="H3">
        <v>19</v>
      </c>
      <c r="I3">
        <v>0.6</v>
      </c>
    </row>
    <row r="4" spans="1:9" x14ac:dyDescent="0.25">
      <c r="A4">
        <v>2</v>
      </c>
      <c r="B4">
        <v>21</v>
      </c>
      <c r="C4">
        <v>19.2</v>
      </c>
      <c r="D4">
        <v>22.9</v>
      </c>
      <c r="E4">
        <v>20.100000000000001</v>
      </c>
      <c r="F4">
        <v>20</v>
      </c>
      <c r="G4">
        <v>18.7</v>
      </c>
      <c r="H4">
        <v>19.2</v>
      </c>
      <c r="I4">
        <v>0.9</v>
      </c>
    </row>
    <row r="5" spans="1:9" x14ac:dyDescent="0.25">
      <c r="A5">
        <v>3</v>
      </c>
      <c r="B5">
        <v>20.9</v>
      </c>
      <c r="C5">
        <v>19.2</v>
      </c>
      <c r="D5">
        <v>22.8</v>
      </c>
      <c r="E5">
        <v>20.100000000000001</v>
      </c>
      <c r="F5">
        <v>20.5</v>
      </c>
      <c r="G5">
        <v>18.899999999999999</v>
      </c>
      <c r="H5">
        <v>18.899999999999999</v>
      </c>
      <c r="I5">
        <v>0.7</v>
      </c>
    </row>
    <row r="6" spans="1:9" x14ac:dyDescent="0.25">
      <c r="A6">
        <v>4</v>
      </c>
      <c r="B6">
        <v>20.9</v>
      </c>
      <c r="C6">
        <v>19.3</v>
      </c>
      <c r="D6">
        <v>22.9</v>
      </c>
      <c r="E6">
        <v>20.100000000000001</v>
      </c>
      <c r="F6">
        <v>20.3</v>
      </c>
      <c r="G6">
        <v>19</v>
      </c>
      <c r="H6">
        <v>19.2</v>
      </c>
      <c r="I6">
        <v>1</v>
      </c>
    </row>
    <row r="7" spans="1:9" x14ac:dyDescent="0.25">
      <c r="A7">
        <v>5</v>
      </c>
      <c r="B7">
        <v>21</v>
      </c>
      <c r="C7">
        <v>18.899999999999999</v>
      </c>
      <c r="D7">
        <v>22.5</v>
      </c>
      <c r="E7">
        <v>20</v>
      </c>
      <c r="F7">
        <v>20.100000000000001</v>
      </c>
      <c r="G7">
        <v>19.3</v>
      </c>
      <c r="H7">
        <v>19.2</v>
      </c>
      <c r="I7">
        <v>0.7</v>
      </c>
    </row>
    <row r="8" spans="1:9" x14ac:dyDescent="0.25">
      <c r="A8">
        <v>6</v>
      </c>
      <c r="B8">
        <v>21.1</v>
      </c>
      <c r="C8">
        <v>18.899999999999999</v>
      </c>
      <c r="D8">
        <v>22.7</v>
      </c>
      <c r="E8">
        <v>20.100000000000001</v>
      </c>
      <c r="F8">
        <v>20</v>
      </c>
      <c r="G8">
        <v>19.2</v>
      </c>
      <c r="H8">
        <v>19.2</v>
      </c>
      <c r="I8">
        <v>0.9</v>
      </c>
    </row>
    <row r="9" spans="1:9" x14ac:dyDescent="0.25">
      <c r="A9">
        <v>7</v>
      </c>
      <c r="B9">
        <v>21.1</v>
      </c>
      <c r="C9">
        <v>19</v>
      </c>
      <c r="D9">
        <v>22.3</v>
      </c>
      <c r="E9">
        <v>20.100000000000001</v>
      </c>
      <c r="F9">
        <v>19.899999999999999</v>
      </c>
      <c r="G9">
        <v>19.2</v>
      </c>
      <c r="H9">
        <v>19.3</v>
      </c>
      <c r="I9">
        <v>0.9</v>
      </c>
    </row>
    <row r="10" spans="1:9" x14ac:dyDescent="0.25">
      <c r="A10">
        <v>8</v>
      </c>
      <c r="B10">
        <v>20.9</v>
      </c>
      <c r="C10">
        <v>19</v>
      </c>
      <c r="D10">
        <v>22.3</v>
      </c>
      <c r="E10">
        <v>20.100000000000001</v>
      </c>
      <c r="F10">
        <v>20.3</v>
      </c>
      <c r="G10">
        <v>19.2</v>
      </c>
      <c r="H10">
        <v>18.899999999999999</v>
      </c>
      <c r="I10">
        <v>1</v>
      </c>
    </row>
    <row r="11" spans="1:9" x14ac:dyDescent="0.25">
      <c r="A11">
        <v>9</v>
      </c>
      <c r="B11">
        <v>20.9</v>
      </c>
      <c r="C11">
        <v>18.899999999999999</v>
      </c>
      <c r="D11">
        <v>22.2</v>
      </c>
      <c r="E11">
        <v>20.100000000000001</v>
      </c>
      <c r="F11">
        <v>20.3</v>
      </c>
      <c r="G11">
        <v>19.3</v>
      </c>
      <c r="H11">
        <v>19</v>
      </c>
      <c r="I11">
        <v>1</v>
      </c>
    </row>
    <row r="12" spans="1:9" x14ac:dyDescent="0.25">
      <c r="A12">
        <v>10</v>
      </c>
      <c r="B12">
        <v>21.1</v>
      </c>
      <c r="C12">
        <v>19.2</v>
      </c>
      <c r="D12">
        <v>22.2</v>
      </c>
      <c r="E12">
        <v>20</v>
      </c>
      <c r="F12">
        <v>20.3</v>
      </c>
      <c r="G12">
        <v>19.3</v>
      </c>
      <c r="H12">
        <v>19.2</v>
      </c>
      <c r="I12">
        <v>1</v>
      </c>
    </row>
    <row r="13" spans="1:9" x14ac:dyDescent="0.25">
      <c r="A13">
        <v>11</v>
      </c>
      <c r="B13">
        <v>21.1</v>
      </c>
      <c r="C13">
        <v>19</v>
      </c>
      <c r="D13">
        <v>22.1</v>
      </c>
      <c r="E13">
        <v>20</v>
      </c>
      <c r="F13">
        <v>20.100000000000001</v>
      </c>
      <c r="G13">
        <v>19.3</v>
      </c>
      <c r="H13">
        <v>19</v>
      </c>
      <c r="I13">
        <v>1</v>
      </c>
    </row>
    <row r="14" spans="1:9" x14ac:dyDescent="0.25">
      <c r="A14">
        <v>12</v>
      </c>
      <c r="B14">
        <v>20.8</v>
      </c>
      <c r="C14">
        <v>19</v>
      </c>
      <c r="D14">
        <v>22</v>
      </c>
      <c r="E14">
        <v>20.100000000000001</v>
      </c>
      <c r="F14">
        <v>20.3</v>
      </c>
      <c r="G14">
        <v>19.399999999999999</v>
      </c>
      <c r="H14">
        <v>19</v>
      </c>
      <c r="I14">
        <v>1</v>
      </c>
    </row>
    <row r="15" spans="1:9" x14ac:dyDescent="0.25">
      <c r="A15">
        <v>13</v>
      </c>
      <c r="B15">
        <v>20.8</v>
      </c>
      <c r="C15">
        <v>18.899999999999999</v>
      </c>
      <c r="D15">
        <v>22</v>
      </c>
      <c r="E15">
        <v>20</v>
      </c>
      <c r="F15">
        <v>20.3</v>
      </c>
      <c r="G15">
        <v>19.399999999999999</v>
      </c>
      <c r="H15">
        <v>18.899999999999999</v>
      </c>
      <c r="I15">
        <v>0.7</v>
      </c>
    </row>
    <row r="16" spans="1:9" x14ac:dyDescent="0.25">
      <c r="A16">
        <v>14</v>
      </c>
      <c r="B16">
        <v>21</v>
      </c>
      <c r="C16">
        <v>19</v>
      </c>
      <c r="D16">
        <v>21.9</v>
      </c>
      <c r="E16">
        <v>20</v>
      </c>
      <c r="F16">
        <v>20.100000000000001</v>
      </c>
      <c r="G16">
        <v>19.399999999999999</v>
      </c>
      <c r="H16">
        <v>19.2</v>
      </c>
      <c r="I16">
        <v>1</v>
      </c>
    </row>
    <row r="17" spans="1:9" x14ac:dyDescent="0.25">
      <c r="A17">
        <v>15</v>
      </c>
      <c r="B17">
        <v>20.9</v>
      </c>
      <c r="C17">
        <v>18.899999999999999</v>
      </c>
      <c r="D17">
        <v>21.6</v>
      </c>
      <c r="E17">
        <v>20.100000000000001</v>
      </c>
      <c r="F17">
        <v>20.3</v>
      </c>
      <c r="G17">
        <v>19.7</v>
      </c>
      <c r="H17">
        <v>19</v>
      </c>
      <c r="I17">
        <v>0.9</v>
      </c>
    </row>
    <row r="18" spans="1:9" x14ac:dyDescent="0.25">
      <c r="A18">
        <v>16</v>
      </c>
      <c r="B18">
        <v>21</v>
      </c>
      <c r="C18">
        <v>19.2</v>
      </c>
      <c r="D18">
        <v>21.7</v>
      </c>
      <c r="E18">
        <v>19.8</v>
      </c>
      <c r="F18">
        <v>20.100000000000001</v>
      </c>
      <c r="G18">
        <v>19.5</v>
      </c>
      <c r="H18">
        <v>19.3</v>
      </c>
      <c r="I18">
        <v>1</v>
      </c>
    </row>
    <row r="19" spans="1:9" x14ac:dyDescent="0.25">
      <c r="A19">
        <v>17</v>
      </c>
      <c r="B19">
        <v>21</v>
      </c>
      <c r="C19">
        <v>18.8</v>
      </c>
      <c r="D19">
        <v>21.6</v>
      </c>
      <c r="E19">
        <v>20</v>
      </c>
      <c r="F19">
        <v>20.3</v>
      </c>
      <c r="G19">
        <v>19.7</v>
      </c>
      <c r="H19">
        <v>19.2</v>
      </c>
      <c r="I19">
        <v>0.6</v>
      </c>
    </row>
    <row r="20" spans="1:9" x14ac:dyDescent="0.25">
      <c r="A20">
        <v>18</v>
      </c>
      <c r="B20">
        <v>21.1</v>
      </c>
      <c r="C20">
        <v>18.899999999999999</v>
      </c>
      <c r="D20">
        <v>21.5</v>
      </c>
      <c r="E20">
        <v>19.8</v>
      </c>
      <c r="F20">
        <v>20.100000000000001</v>
      </c>
      <c r="G20">
        <v>19.8</v>
      </c>
      <c r="H20">
        <v>19.2</v>
      </c>
      <c r="I20">
        <v>0.9</v>
      </c>
    </row>
    <row r="21" spans="1:9" x14ac:dyDescent="0.25">
      <c r="A21">
        <v>19</v>
      </c>
      <c r="B21">
        <v>21.1</v>
      </c>
      <c r="C21">
        <v>19</v>
      </c>
      <c r="D21">
        <v>21.6</v>
      </c>
      <c r="E21">
        <v>20</v>
      </c>
      <c r="F21">
        <v>20</v>
      </c>
      <c r="G21">
        <v>19.7</v>
      </c>
      <c r="H21">
        <v>19.3</v>
      </c>
      <c r="I21">
        <v>0.9</v>
      </c>
    </row>
    <row r="22" spans="1:9" x14ac:dyDescent="0.25">
      <c r="A22">
        <v>20</v>
      </c>
      <c r="B22">
        <v>21</v>
      </c>
      <c r="C22">
        <v>18.7</v>
      </c>
      <c r="D22">
        <v>21.2</v>
      </c>
      <c r="E22">
        <v>20</v>
      </c>
      <c r="F22">
        <v>20.3</v>
      </c>
      <c r="G22">
        <v>19.8</v>
      </c>
      <c r="H22">
        <v>19.2</v>
      </c>
      <c r="I22">
        <v>0.7</v>
      </c>
    </row>
    <row r="23" spans="1:9" x14ac:dyDescent="0.25">
      <c r="A23">
        <v>21</v>
      </c>
      <c r="B23">
        <v>21</v>
      </c>
      <c r="C23">
        <v>19</v>
      </c>
      <c r="D23">
        <v>21.2</v>
      </c>
      <c r="E23">
        <v>20</v>
      </c>
      <c r="F23">
        <v>20.100000000000001</v>
      </c>
      <c r="G23">
        <v>19.399999999999999</v>
      </c>
      <c r="H23">
        <v>19</v>
      </c>
      <c r="I23">
        <v>1</v>
      </c>
    </row>
    <row r="24" spans="1:9" x14ac:dyDescent="0.25">
      <c r="A24">
        <v>22</v>
      </c>
      <c r="B24">
        <v>21.1</v>
      </c>
      <c r="C24">
        <v>18.899999999999999</v>
      </c>
      <c r="D24">
        <v>21</v>
      </c>
      <c r="E24">
        <v>19.899999999999999</v>
      </c>
      <c r="F24">
        <v>20.399999999999999</v>
      </c>
      <c r="G24">
        <v>19.7</v>
      </c>
      <c r="H24">
        <v>19.2</v>
      </c>
      <c r="I24">
        <v>0.7</v>
      </c>
    </row>
    <row r="25" spans="1:9" x14ac:dyDescent="0.25">
      <c r="A25">
        <v>23</v>
      </c>
      <c r="B25">
        <v>20.8</v>
      </c>
      <c r="C25">
        <v>18.7</v>
      </c>
      <c r="D25">
        <v>21.2</v>
      </c>
      <c r="E25">
        <v>20.100000000000001</v>
      </c>
      <c r="F25">
        <v>20.3</v>
      </c>
      <c r="G25">
        <v>19.7</v>
      </c>
      <c r="H25">
        <v>19</v>
      </c>
      <c r="I25">
        <v>0.7</v>
      </c>
    </row>
    <row r="26" spans="1:9" x14ac:dyDescent="0.25">
      <c r="A26">
        <v>24</v>
      </c>
      <c r="B26">
        <v>21</v>
      </c>
      <c r="C26">
        <v>18.8</v>
      </c>
      <c r="D26">
        <v>21.1</v>
      </c>
      <c r="E26">
        <v>19.8</v>
      </c>
      <c r="F26">
        <v>20.100000000000001</v>
      </c>
      <c r="G26">
        <v>19.7</v>
      </c>
      <c r="H26">
        <v>19.2</v>
      </c>
      <c r="I26">
        <v>0.9</v>
      </c>
    </row>
    <row r="27" spans="1:9" x14ac:dyDescent="0.25">
      <c r="A27">
        <v>25</v>
      </c>
      <c r="B27">
        <v>21</v>
      </c>
      <c r="C27">
        <v>19.2</v>
      </c>
      <c r="D27">
        <v>20.9</v>
      </c>
      <c r="E27">
        <v>19.899999999999999</v>
      </c>
      <c r="F27">
        <v>20.100000000000001</v>
      </c>
      <c r="G27">
        <v>19.7</v>
      </c>
      <c r="H27">
        <v>19.2</v>
      </c>
      <c r="I27">
        <v>1</v>
      </c>
    </row>
    <row r="28" spans="1:9" x14ac:dyDescent="0.25">
      <c r="A28">
        <v>26</v>
      </c>
      <c r="B28">
        <v>21</v>
      </c>
      <c r="C28">
        <v>18.8</v>
      </c>
      <c r="D28">
        <v>21.2</v>
      </c>
      <c r="E28">
        <v>20</v>
      </c>
      <c r="F28">
        <v>20.3</v>
      </c>
      <c r="G28">
        <v>19.8</v>
      </c>
      <c r="H28">
        <v>19.3</v>
      </c>
      <c r="I28">
        <v>0.6</v>
      </c>
    </row>
    <row r="29" spans="1:9" x14ac:dyDescent="0.25">
      <c r="A29">
        <v>27</v>
      </c>
      <c r="B29">
        <v>21</v>
      </c>
      <c r="C29">
        <v>19.2</v>
      </c>
      <c r="D29">
        <v>21</v>
      </c>
      <c r="E29">
        <v>19.899999999999999</v>
      </c>
      <c r="F29">
        <v>20</v>
      </c>
      <c r="G29">
        <v>19.7</v>
      </c>
      <c r="H29">
        <v>19.3</v>
      </c>
      <c r="I29">
        <v>1</v>
      </c>
    </row>
    <row r="30" spans="1:9" x14ac:dyDescent="0.25">
      <c r="A30">
        <v>28</v>
      </c>
      <c r="B30">
        <v>20.8</v>
      </c>
      <c r="C30">
        <v>19</v>
      </c>
      <c r="D30">
        <v>21.2</v>
      </c>
      <c r="E30">
        <v>19.899999999999999</v>
      </c>
      <c r="F30">
        <v>20.100000000000001</v>
      </c>
      <c r="G30">
        <v>19.5</v>
      </c>
      <c r="H30">
        <v>19</v>
      </c>
      <c r="I30">
        <v>0.9</v>
      </c>
    </row>
    <row r="31" spans="1:9" x14ac:dyDescent="0.25">
      <c r="A31">
        <v>29</v>
      </c>
      <c r="B31">
        <v>21.1</v>
      </c>
      <c r="C31">
        <v>19</v>
      </c>
      <c r="D31">
        <v>21.1</v>
      </c>
      <c r="E31">
        <v>19.899999999999999</v>
      </c>
      <c r="F31">
        <v>20.3</v>
      </c>
      <c r="G31">
        <v>19.7</v>
      </c>
      <c r="H31">
        <v>19.2</v>
      </c>
      <c r="I31">
        <v>1</v>
      </c>
    </row>
    <row r="32" spans="1:9" x14ac:dyDescent="0.25">
      <c r="A32">
        <v>30</v>
      </c>
      <c r="B32">
        <v>21.1</v>
      </c>
      <c r="C32">
        <v>18.899999999999999</v>
      </c>
      <c r="D32">
        <v>20.9</v>
      </c>
      <c r="E32">
        <v>19.8</v>
      </c>
      <c r="F32">
        <v>20.100000000000001</v>
      </c>
      <c r="G32">
        <v>19.7</v>
      </c>
      <c r="H32">
        <v>19.3</v>
      </c>
      <c r="I32">
        <v>0.9</v>
      </c>
    </row>
    <row r="33" spans="1:9" x14ac:dyDescent="0.25">
      <c r="A33">
        <v>31</v>
      </c>
      <c r="B33">
        <v>21.1</v>
      </c>
      <c r="C33">
        <v>18.899999999999999</v>
      </c>
      <c r="D33">
        <v>20.6</v>
      </c>
      <c r="E33">
        <v>19.8</v>
      </c>
      <c r="F33">
        <v>20.3</v>
      </c>
      <c r="G33">
        <v>19.8</v>
      </c>
      <c r="H33">
        <v>19.3</v>
      </c>
      <c r="I33">
        <v>0.7</v>
      </c>
    </row>
    <row r="34" spans="1:9" x14ac:dyDescent="0.25">
      <c r="A34">
        <v>32</v>
      </c>
      <c r="B34">
        <v>21.2</v>
      </c>
      <c r="C34">
        <v>19.3</v>
      </c>
      <c r="D34">
        <v>20.8</v>
      </c>
      <c r="E34">
        <v>19.8</v>
      </c>
      <c r="F34">
        <v>20.100000000000001</v>
      </c>
      <c r="G34">
        <v>19.7</v>
      </c>
      <c r="H34">
        <v>19.3</v>
      </c>
      <c r="I34">
        <v>0.9</v>
      </c>
    </row>
    <row r="35" spans="1:9" x14ac:dyDescent="0.25">
      <c r="A35">
        <v>33</v>
      </c>
      <c r="B35">
        <v>20.8</v>
      </c>
      <c r="C35">
        <v>18.8</v>
      </c>
      <c r="D35">
        <v>20.9</v>
      </c>
      <c r="E35">
        <v>19.899999999999999</v>
      </c>
      <c r="F35">
        <v>20.100000000000001</v>
      </c>
      <c r="G35">
        <v>19.7</v>
      </c>
      <c r="H35">
        <v>19</v>
      </c>
      <c r="I35">
        <v>0.7</v>
      </c>
    </row>
    <row r="36" spans="1:9" x14ac:dyDescent="0.25">
      <c r="A36">
        <v>34</v>
      </c>
      <c r="B36">
        <v>21.1</v>
      </c>
      <c r="C36">
        <v>19</v>
      </c>
      <c r="D36">
        <v>20.9</v>
      </c>
      <c r="E36">
        <v>19.899999999999999</v>
      </c>
      <c r="F36">
        <v>20.100000000000001</v>
      </c>
      <c r="G36">
        <v>19.7</v>
      </c>
      <c r="H36">
        <v>19.3</v>
      </c>
      <c r="I36">
        <v>1</v>
      </c>
    </row>
    <row r="37" spans="1:9" x14ac:dyDescent="0.25">
      <c r="A37">
        <v>35</v>
      </c>
      <c r="B37">
        <v>20.9</v>
      </c>
      <c r="C37">
        <v>18.8</v>
      </c>
      <c r="D37">
        <v>21</v>
      </c>
      <c r="E37">
        <v>19.899999999999999</v>
      </c>
      <c r="F37">
        <v>20</v>
      </c>
      <c r="G37">
        <v>19.5</v>
      </c>
      <c r="H37">
        <v>19.2</v>
      </c>
      <c r="I37">
        <v>0.9</v>
      </c>
    </row>
    <row r="38" spans="1:9" x14ac:dyDescent="0.25">
      <c r="A38">
        <v>36</v>
      </c>
      <c r="B38">
        <v>21.1</v>
      </c>
      <c r="C38">
        <v>18.899999999999999</v>
      </c>
      <c r="D38">
        <v>20.8</v>
      </c>
      <c r="E38">
        <v>20</v>
      </c>
      <c r="F38">
        <v>20.5</v>
      </c>
      <c r="G38">
        <v>19.8</v>
      </c>
      <c r="H38">
        <v>19.3</v>
      </c>
      <c r="I38">
        <v>0.7</v>
      </c>
    </row>
    <row r="39" spans="1:9" x14ac:dyDescent="0.25">
      <c r="A39">
        <v>37</v>
      </c>
      <c r="B39">
        <v>21.2</v>
      </c>
      <c r="C39">
        <v>18.899999999999999</v>
      </c>
      <c r="D39">
        <v>20.6</v>
      </c>
      <c r="E39">
        <v>19.8</v>
      </c>
      <c r="F39">
        <v>20.100000000000001</v>
      </c>
      <c r="G39">
        <v>19.899999999999999</v>
      </c>
      <c r="H39">
        <v>19.2</v>
      </c>
      <c r="I39">
        <v>0.7</v>
      </c>
    </row>
    <row r="40" spans="1:9" x14ac:dyDescent="0.25">
      <c r="A40">
        <v>38</v>
      </c>
      <c r="B40">
        <v>21</v>
      </c>
      <c r="C40">
        <v>19</v>
      </c>
      <c r="D40">
        <v>21.1</v>
      </c>
      <c r="E40">
        <v>19.8</v>
      </c>
      <c r="F40">
        <v>19.899999999999999</v>
      </c>
      <c r="G40">
        <v>19.8</v>
      </c>
      <c r="H40">
        <v>19.399999999999999</v>
      </c>
      <c r="I40">
        <v>0.9</v>
      </c>
    </row>
    <row r="41" spans="1:9" x14ac:dyDescent="0.25">
      <c r="A41">
        <v>39</v>
      </c>
      <c r="B41">
        <v>20.9</v>
      </c>
      <c r="C41">
        <v>18.8</v>
      </c>
      <c r="D41">
        <v>20.9</v>
      </c>
      <c r="E41">
        <v>19.899999999999999</v>
      </c>
      <c r="F41">
        <v>20</v>
      </c>
      <c r="G41">
        <v>19.7</v>
      </c>
      <c r="H41">
        <v>19</v>
      </c>
      <c r="I41">
        <v>0.7</v>
      </c>
    </row>
    <row r="42" spans="1:9" x14ac:dyDescent="0.25">
      <c r="A42">
        <v>40</v>
      </c>
      <c r="B42">
        <v>20.8</v>
      </c>
      <c r="C42">
        <v>18.899999999999999</v>
      </c>
      <c r="D42">
        <v>20.9</v>
      </c>
      <c r="E42">
        <v>19.899999999999999</v>
      </c>
      <c r="F42">
        <v>20.3</v>
      </c>
      <c r="G42">
        <v>19.8</v>
      </c>
      <c r="H42">
        <v>19</v>
      </c>
      <c r="I42">
        <v>0.7</v>
      </c>
    </row>
    <row r="43" spans="1:9" x14ac:dyDescent="0.25">
      <c r="A43">
        <v>41</v>
      </c>
      <c r="B43">
        <v>20.9</v>
      </c>
      <c r="C43">
        <v>18.899999999999999</v>
      </c>
      <c r="D43">
        <v>20.8</v>
      </c>
      <c r="E43">
        <v>19.899999999999999</v>
      </c>
      <c r="F43">
        <v>20.100000000000001</v>
      </c>
      <c r="G43">
        <v>19.7</v>
      </c>
      <c r="H43">
        <v>19</v>
      </c>
      <c r="I43">
        <v>0.7</v>
      </c>
    </row>
    <row r="44" spans="1:9" x14ac:dyDescent="0.25">
      <c r="A44">
        <v>42</v>
      </c>
      <c r="B44">
        <v>21</v>
      </c>
      <c r="C44">
        <v>18.7</v>
      </c>
      <c r="D44">
        <v>20.5</v>
      </c>
      <c r="E44">
        <v>19.8</v>
      </c>
      <c r="F44">
        <v>20.3</v>
      </c>
      <c r="G44">
        <v>19.8</v>
      </c>
      <c r="H44">
        <v>19.2</v>
      </c>
      <c r="I44">
        <v>0.6</v>
      </c>
    </row>
    <row r="45" spans="1:9" x14ac:dyDescent="0.25">
      <c r="A45">
        <v>43</v>
      </c>
      <c r="B45">
        <v>21.1</v>
      </c>
      <c r="C45">
        <v>18.899999999999999</v>
      </c>
      <c r="D45">
        <v>20.8</v>
      </c>
      <c r="E45">
        <v>19.899999999999999</v>
      </c>
      <c r="F45">
        <v>20</v>
      </c>
      <c r="G45">
        <v>19.7</v>
      </c>
      <c r="H45">
        <v>19.3</v>
      </c>
      <c r="I45">
        <v>0.7</v>
      </c>
    </row>
    <row r="46" spans="1:9" x14ac:dyDescent="0.25">
      <c r="A46">
        <v>44</v>
      </c>
      <c r="B46">
        <v>20.9</v>
      </c>
      <c r="C46">
        <v>18.899999999999999</v>
      </c>
      <c r="D46">
        <v>20.6</v>
      </c>
      <c r="E46">
        <v>19.899999999999999</v>
      </c>
      <c r="F46">
        <v>20</v>
      </c>
      <c r="G46">
        <v>19.7</v>
      </c>
      <c r="H46">
        <v>19</v>
      </c>
      <c r="I46">
        <v>0.5</v>
      </c>
    </row>
    <row r="47" spans="1:9" x14ac:dyDescent="0.25">
      <c r="A47">
        <v>45</v>
      </c>
      <c r="B47">
        <v>21.1</v>
      </c>
      <c r="C47">
        <v>18.899999999999999</v>
      </c>
      <c r="D47">
        <v>20.6</v>
      </c>
      <c r="E47">
        <v>19.8</v>
      </c>
      <c r="F47">
        <v>20.100000000000001</v>
      </c>
      <c r="G47">
        <v>19.899999999999999</v>
      </c>
      <c r="H47">
        <v>19.2</v>
      </c>
      <c r="I47">
        <v>0.7</v>
      </c>
    </row>
    <row r="48" spans="1:9" x14ac:dyDescent="0.25">
      <c r="A48">
        <v>46</v>
      </c>
      <c r="B48">
        <v>20.9</v>
      </c>
      <c r="C48">
        <v>18.8</v>
      </c>
      <c r="D48">
        <v>20.5</v>
      </c>
      <c r="E48">
        <v>20</v>
      </c>
      <c r="F48">
        <v>20.3</v>
      </c>
      <c r="G48">
        <v>19.8</v>
      </c>
      <c r="H48">
        <v>19</v>
      </c>
      <c r="I48">
        <v>0.7</v>
      </c>
    </row>
    <row r="49" spans="1:10" x14ac:dyDescent="0.25">
      <c r="A49">
        <v>47</v>
      </c>
      <c r="B49">
        <v>21.2</v>
      </c>
      <c r="C49">
        <v>19</v>
      </c>
      <c r="D49">
        <v>20.6</v>
      </c>
      <c r="E49">
        <v>19.8</v>
      </c>
      <c r="F49">
        <v>20</v>
      </c>
      <c r="G49">
        <v>19.7</v>
      </c>
      <c r="H49">
        <v>19.399999999999999</v>
      </c>
      <c r="I49">
        <v>0.6</v>
      </c>
    </row>
    <row r="50" spans="1:10" x14ac:dyDescent="0.25">
      <c r="A50">
        <v>48</v>
      </c>
      <c r="B50">
        <v>21</v>
      </c>
      <c r="C50">
        <v>18.899999999999999</v>
      </c>
      <c r="D50">
        <v>20.8</v>
      </c>
      <c r="E50">
        <v>19.8</v>
      </c>
      <c r="F50">
        <v>20.100000000000001</v>
      </c>
      <c r="G50">
        <v>19.899999999999999</v>
      </c>
      <c r="H50">
        <v>19.2</v>
      </c>
      <c r="I50">
        <v>0.7</v>
      </c>
    </row>
    <row r="51" spans="1:10" x14ac:dyDescent="0.25">
      <c r="A51">
        <v>49</v>
      </c>
      <c r="B51">
        <v>20.8</v>
      </c>
      <c r="C51">
        <v>18.7</v>
      </c>
      <c r="D51">
        <v>20.5</v>
      </c>
      <c r="E51">
        <v>19.8</v>
      </c>
      <c r="F51">
        <v>20</v>
      </c>
      <c r="G51">
        <v>19.8</v>
      </c>
      <c r="H51">
        <v>18.899999999999999</v>
      </c>
      <c r="I51">
        <v>0.6</v>
      </c>
    </row>
    <row r="52" spans="1:10" x14ac:dyDescent="0.25">
      <c r="A52">
        <v>50</v>
      </c>
      <c r="B52">
        <v>21</v>
      </c>
      <c r="C52">
        <v>18.899999999999999</v>
      </c>
      <c r="D52">
        <v>20.6</v>
      </c>
      <c r="E52">
        <v>19.8</v>
      </c>
      <c r="F52">
        <v>20.100000000000001</v>
      </c>
      <c r="G52">
        <v>19.8</v>
      </c>
      <c r="H52">
        <v>19.2</v>
      </c>
      <c r="I52">
        <v>0.7</v>
      </c>
    </row>
    <row r="53" spans="1:10" x14ac:dyDescent="0.25">
      <c r="A53" t="s">
        <v>19</v>
      </c>
      <c r="B53">
        <f>AVERAGE(B3:B52)</f>
        <v>20.99</v>
      </c>
      <c r="C53">
        <f t="shared" ref="C53:I53" si="0">AVERAGE(C3:C52)</f>
        <v>18.945999999999991</v>
      </c>
      <c r="D53">
        <f t="shared" si="0"/>
        <v>21.373999999999995</v>
      </c>
      <c r="E53">
        <f t="shared" si="0"/>
        <v>19.939999999999984</v>
      </c>
      <c r="F53">
        <f t="shared" si="0"/>
        <v>20.164000000000001</v>
      </c>
      <c r="G53">
        <f t="shared" si="0"/>
        <v>19.567999999999998</v>
      </c>
      <c r="H53">
        <f t="shared" si="0"/>
        <v>19.149999999999999</v>
      </c>
      <c r="I53">
        <f t="shared" si="0"/>
        <v>0.81000000000000028</v>
      </c>
      <c r="J53">
        <f>AVERAGE(B53:H53)</f>
        <v>20.01885714285714</v>
      </c>
    </row>
    <row r="54" spans="1:10" x14ac:dyDescent="0.25">
      <c r="A54" t="s">
        <v>20</v>
      </c>
      <c r="B54">
        <f>MEDIAN(B3:B52)</f>
        <v>21</v>
      </c>
      <c r="C54">
        <f t="shared" ref="C54:I54" si="1">MEDIAN(C3:C52)</f>
        <v>18.899999999999999</v>
      </c>
      <c r="D54">
        <f t="shared" si="1"/>
        <v>21.1</v>
      </c>
      <c r="E54">
        <f t="shared" si="1"/>
        <v>19.899999999999999</v>
      </c>
      <c r="F54">
        <f t="shared" si="1"/>
        <v>20.100000000000001</v>
      </c>
      <c r="G54">
        <f t="shared" si="1"/>
        <v>19.7</v>
      </c>
      <c r="H54">
        <f t="shared" si="1"/>
        <v>19.2</v>
      </c>
      <c r="I54">
        <f t="shared" si="1"/>
        <v>0.8</v>
      </c>
      <c r="J54">
        <f>MEDIAN(B54:I54)</f>
        <v>19.799999999999997</v>
      </c>
    </row>
    <row r="55" spans="1:10" x14ac:dyDescent="0.25">
      <c r="A55" t="s">
        <v>21</v>
      </c>
      <c r="B55">
        <f>_xlfn.VAR.P(B3:B52)</f>
        <v>1.2900000000000092E-2</v>
      </c>
      <c r="C55">
        <f t="shared" ref="C55:I55" si="2">_xlfn.VAR.P(C3:C52)</f>
        <v>2.2084000000000041E-2</v>
      </c>
      <c r="D55">
        <f t="shared" si="2"/>
        <v>0.54632399999999925</v>
      </c>
      <c r="E55">
        <f t="shared" si="2"/>
        <v>1.2400000000000069E-2</v>
      </c>
      <c r="F55">
        <f t="shared" si="2"/>
        <v>2.2304000000000001E-2</v>
      </c>
      <c r="G55">
        <f t="shared" si="2"/>
        <v>8.3376000000000131E-2</v>
      </c>
      <c r="H55">
        <f t="shared" si="2"/>
        <v>1.9700000000000037E-2</v>
      </c>
      <c r="I55">
        <f t="shared" si="2"/>
        <v>2.2899999999999001E-2</v>
      </c>
      <c r="J55">
        <f>_xlfn.VAR.P(B55:I55)</f>
        <v>2.9852629725749927E-2</v>
      </c>
    </row>
    <row r="56" spans="1:10" x14ac:dyDescent="0.25">
      <c r="A56" t="s">
        <v>22</v>
      </c>
      <c r="B56">
        <f>MIN(B3:B52)</f>
        <v>20.8</v>
      </c>
      <c r="C56">
        <f t="shared" ref="C56:I56" si="3">MIN(C3:C52)</f>
        <v>18.7</v>
      </c>
      <c r="D56">
        <f t="shared" si="3"/>
        <v>20.5</v>
      </c>
      <c r="E56">
        <f t="shared" si="3"/>
        <v>19.8</v>
      </c>
      <c r="F56">
        <f t="shared" si="3"/>
        <v>19.899999999999999</v>
      </c>
      <c r="G56">
        <f t="shared" si="3"/>
        <v>18.7</v>
      </c>
      <c r="H56">
        <f t="shared" si="3"/>
        <v>18.899999999999999</v>
      </c>
      <c r="I56">
        <f t="shared" si="3"/>
        <v>0.5</v>
      </c>
      <c r="J56">
        <f>MIN(B56:I56)</f>
        <v>0.5</v>
      </c>
    </row>
    <row r="57" spans="1:10" x14ac:dyDescent="0.25">
      <c r="A57" t="s">
        <v>23</v>
      </c>
      <c r="B57">
        <f>MAX(B3:B52)</f>
        <v>21.2</v>
      </c>
      <c r="C57">
        <f t="shared" ref="C57:I57" si="4">MAX(C3:C52)</f>
        <v>19.3</v>
      </c>
      <c r="D57">
        <f t="shared" si="4"/>
        <v>23.1</v>
      </c>
      <c r="E57">
        <f t="shared" si="4"/>
        <v>20.100000000000001</v>
      </c>
      <c r="F57">
        <f t="shared" si="4"/>
        <v>20.5</v>
      </c>
      <c r="G57">
        <f t="shared" si="4"/>
        <v>19.899999999999999</v>
      </c>
      <c r="H57">
        <f t="shared" si="4"/>
        <v>19.399999999999999</v>
      </c>
      <c r="I57">
        <f t="shared" si="4"/>
        <v>1</v>
      </c>
      <c r="J57">
        <f>MAX(B57:I57)</f>
        <v>23.1</v>
      </c>
    </row>
    <row r="58" spans="1:10" x14ac:dyDescent="0.25">
      <c r="A58" t="s">
        <v>4</v>
      </c>
      <c r="B58">
        <f>_xlfn.STDEV.P(B3:B52)</f>
        <v>0.11357816691600588</v>
      </c>
      <c r="C58">
        <f t="shared" ref="C58:I58" si="5">_xlfn.STDEV.P(C3:C52)</f>
        <v>0.14860686390607952</v>
      </c>
      <c r="D58">
        <f t="shared" si="5"/>
        <v>0.73913733500615386</v>
      </c>
      <c r="E58">
        <f t="shared" si="5"/>
        <v>0.11135528725660075</v>
      </c>
      <c r="F58">
        <f t="shared" si="5"/>
        <v>0.14934523762075574</v>
      </c>
      <c r="G58">
        <f t="shared" si="5"/>
        <v>0.28874902597238339</v>
      </c>
      <c r="H58">
        <f t="shared" si="5"/>
        <v>0.14035668847618213</v>
      </c>
      <c r="I58">
        <f t="shared" si="5"/>
        <v>0.15132745950421225</v>
      </c>
      <c r="J58">
        <f>_xlfn.STDEV.P(B58:I58)</f>
        <v>0.19926661041976088</v>
      </c>
    </row>
  </sheetData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100</v>
      </c>
      <c r="D2">
        <v>117</v>
      </c>
      <c r="E2">
        <v>114</v>
      </c>
      <c r="F2">
        <v>82</v>
      </c>
      <c r="G2">
        <v>96</v>
      </c>
      <c r="H2">
        <v>40</v>
      </c>
      <c r="I2">
        <v>58</v>
      </c>
    </row>
    <row r="3" spans="1:9" x14ac:dyDescent="0.25">
      <c r="A3">
        <v>1</v>
      </c>
      <c r="B3">
        <v>21.6</v>
      </c>
      <c r="C3">
        <v>18.2</v>
      </c>
      <c r="D3">
        <v>19.5</v>
      </c>
      <c r="E3">
        <v>19</v>
      </c>
      <c r="F3">
        <v>19.3</v>
      </c>
      <c r="G3">
        <v>20.399999999999999</v>
      </c>
      <c r="H3">
        <v>18.7</v>
      </c>
      <c r="I3">
        <v>17.8</v>
      </c>
    </row>
    <row r="4" spans="1:9" x14ac:dyDescent="0.25">
      <c r="A4">
        <v>2</v>
      </c>
      <c r="B4">
        <v>21.5</v>
      </c>
      <c r="C4">
        <v>17.899999999999999</v>
      </c>
      <c r="D4">
        <v>19.8</v>
      </c>
      <c r="E4">
        <v>19.3</v>
      </c>
      <c r="F4">
        <v>19.399999999999999</v>
      </c>
      <c r="G4">
        <v>20.6</v>
      </c>
      <c r="H4">
        <v>18.600000000000001</v>
      </c>
      <c r="I4">
        <v>17.7</v>
      </c>
    </row>
    <row r="5" spans="1:9" x14ac:dyDescent="0.25">
      <c r="A5">
        <v>3</v>
      </c>
      <c r="B5">
        <v>21.2</v>
      </c>
      <c r="C5">
        <v>18.100000000000001</v>
      </c>
      <c r="D5">
        <v>19.7</v>
      </c>
      <c r="E5">
        <v>19.2</v>
      </c>
      <c r="F5">
        <v>19.5</v>
      </c>
      <c r="G5">
        <v>20.3</v>
      </c>
      <c r="H5">
        <v>18.600000000000001</v>
      </c>
      <c r="I5">
        <v>17.7</v>
      </c>
    </row>
    <row r="6" spans="1:9" x14ac:dyDescent="0.25">
      <c r="A6">
        <v>4</v>
      </c>
      <c r="B6">
        <v>21.4</v>
      </c>
      <c r="C6">
        <v>17.899999999999999</v>
      </c>
      <c r="D6">
        <v>19.899999999999999</v>
      </c>
      <c r="E6">
        <v>19.2</v>
      </c>
      <c r="F6">
        <v>19.399999999999999</v>
      </c>
      <c r="G6">
        <v>20.399999999999999</v>
      </c>
      <c r="H6">
        <v>18.3</v>
      </c>
      <c r="I6">
        <v>17.899999999999999</v>
      </c>
    </row>
    <row r="7" spans="1:9" x14ac:dyDescent="0.25">
      <c r="A7">
        <v>5</v>
      </c>
      <c r="B7">
        <v>21.4</v>
      </c>
      <c r="C7">
        <v>18.100000000000001</v>
      </c>
      <c r="D7">
        <v>19.7</v>
      </c>
      <c r="E7">
        <v>19.2</v>
      </c>
      <c r="F7">
        <v>19.5</v>
      </c>
      <c r="G7">
        <v>20.399999999999999</v>
      </c>
      <c r="H7">
        <v>18.3</v>
      </c>
      <c r="I7">
        <v>17.7</v>
      </c>
    </row>
    <row r="8" spans="1:9" x14ac:dyDescent="0.25">
      <c r="A8">
        <v>6</v>
      </c>
      <c r="B8">
        <v>21.5</v>
      </c>
      <c r="C8">
        <v>18.399999999999999</v>
      </c>
      <c r="D8">
        <v>19.8</v>
      </c>
      <c r="E8">
        <v>19.2</v>
      </c>
      <c r="F8">
        <v>19.5</v>
      </c>
      <c r="G8">
        <v>20.3</v>
      </c>
      <c r="H8">
        <v>18.600000000000001</v>
      </c>
      <c r="I8">
        <v>17.7</v>
      </c>
    </row>
    <row r="9" spans="1:9" x14ac:dyDescent="0.25">
      <c r="A9">
        <v>7</v>
      </c>
      <c r="B9">
        <v>21.5</v>
      </c>
      <c r="C9">
        <v>18.100000000000001</v>
      </c>
      <c r="D9">
        <v>19.7</v>
      </c>
      <c r="E9">
        <v>18.899999999999999</v>
      </c>
      <c r="F9">
        <v>19.399999999999999</v>
      </c>
      <c r="G9">
        <v>20.399999999999999</v>
      </c>
      <c r="H9">
        <v>18.600000000000001</v>
      </c>
      <c r="I9">
        <v>17.899999999999999</v>
      </c>
    </row>
    <row r="10" spans="1:9" x14ac:dyDescent="0.25">
      <c r="A10">
        <v>8</v>
      </c>
      <c r="B10">
        <v>21.2</v>
      </c>
      <c r="C10">
        <v>18.2</v>
      </c>
      <c r="D10">
        <v>19.899999999999999</v>
      </c>
      <c r="E10">
        <v>18.899999999999999</v>
      </c>
      <c r="F10">
        <v>19.2</v>
      </c>
      <c r="G10">
        <v>20.3</v>
      </c>
      <c r="H10">
        <v>18.399999999999999</v>
      </c>
      <c r="I10">
        <v>18.100000000000001</v>
      </c>
    </row>
    <row r="11" spans="1:9" x14ac:dyDescent="0.25">
      <c r="A11">
        <v>9</v>
      </c>
      <c r="B11">
        <v>21.4</v>
      </c>
      <c r="C11">
        <v>18.2</v>
      </c>
      <c r="D11">
        <v>19.899999999999999</v>
      </c>
      <c r="E11">
        <v>18.8</v>
      </c>
      <c r="F11">
        <v>19.3</v>
      </c>
      <c r="G11">
        <v>20.399999999999999</v>
      </c>
      <c r="H11">
        <v>18.3</v>
      </c>
      <c r="I11">
        <v>18.100000000000001</v>
      </c>
    </row>
    <row r="12" spans="1:9" x14ac:dyDescent="0.25">
      <c r="A12">
        <v>10</v>
      </c>
      <c r="B12">
        <v>21.5</v>
      </c>
      <c r="C12">
        <v>17.8</v>
      </c>
      <c r="D12">
        <v>19.7</v>
      </c>
      <c r="E12">
        <v>18.8</v>
      </c>
      <c r="F12">
        <v>19.3</v>
      </c>
      <c r="G12">
        <v>20.399999999999999</v>
      </c>
      <c r="H12">
        <v>18.3</v>
      </c>
      <c r="I12">
        <v>17.899999999999999</v>
      </c>
    </row>
    <row r="13" spans="1:9" x14ac:dyDescent="0.25">
      <c r="A13">
        <v>11</v>
      </c>
      <c r="B13">
        <v>21.5</v>
      </c>
      <c r="C13">
        <v>18.2</v>
      </c>
      <c r="D13">
        <v>19.8</v>
      </c>
      <c r="E13">
        <v>18.8</v>
      </c>
      <c r="F13">
        <v>19.399999999999999</v>
      </c>
      <c r="G13">
        <v>20.100000000000001</v>
      </c>
      <c r="H13">
        <v>18.3</v>
      </c>
      <c r="I13">
        <v>18.100000000000001</v>
      </c>
    </row>
    <row r="14" spans="1:9" x14ac:dyDescent="0.25">
      <c r="A14">
        <v>12</v>
      </c>
      <c r="B14">
        <v>21.6</v>
      </c>
      <c r="C14">
        <v>18.2</v>
      </c>
      <c r="D14">
        <v>19.8</v>
      </c>
      <c r="E14">
        <v>18.8</v>
      </c>
      <c r="F14">
        <v>19.399999999999999</v>
      </c>
      <c r="G14">
        <v>20.3</v>
      </c>
      <c r="H14">
        <v>18.399999999999999</v>
      </c>
      <c r="I14">
        <v>17.899999999999999</v>
      </c>
    </row>
    <row r="15" spans="1:9" x14ac:dyDescent="0.25">
      <c r="A15">
        <v>13</v>
      </c>
      <c r="B15">
        <v>21.6</v>
      </c>
      <c r="C15">
        <v>18.100000000000001</v>
      </c>
      <c r="D15">
        <v>19.8</v>
      </c>
      <c r="E15">
        <v>18.7</v>
      </c>
      <c r="F15">
        <v>19.2</v>
      </c>
      <c r="G15">
        <v>20.399999999999999</v>
      </c>
      <c r="H15">
        <v>18.399999999999999</v>
      </c>
      <c r="I15">
        <v>17.7</v>
      </c>
    </row>
    <row r="16" spans="1:9" x14ac:dyDescent="0.25">
      <c r="A16">
        <v>14</v>
      </c>
      <c r="B16">
        <v>21.5</v>
      </c>
      <c r="C16">
        <v>18.100000000000001</v>
      </c>
      <c r="D16">
        <v>19.8</v>
      </c>
      <c r="E16">
        <v>18.8</v>
      </c>
      <c r="F16">
        <v>19.399999999999999</v>
      </c>
      <c r="G16">
        <v>20.5</v>
      </c>
      <c r="H16">
        <v>18.399999999999999</v>
      </c>
      <c r="I16">
        <v>17.600000000000001</v>
      </c>
    </row>
    <row r="17" spans="1:9" x14ac:dyDescent="0.25">
      <c r="A17">
        <v>15</v>
      </c>
      <c r="B17">
        <v>21.7</v>
      </c>
      <c r="C17">
        <v>18.3</v>
      </c>
      <c r="D17">
        <v>19.7</v>
      </c>
      <c r="E17">
        <v>18.600000000000001</v>
      </c>
      <c r="F17">
        <v>19.399999999999999</v>
      </c>
      <c r="G17">
        <v>20.5</v>
      </c>
      <c r="H17">
        <v>18.3</v>
      </c>
      <c r="I17">
        <v>17.8</v>
      </c>
    </row>
    <row r="18" spans="1:9" x14ac:dyDescent="0.25">
      <c r="A18">
        <v>16</v>
      </c>
      <c r="B18">
        <v>21.2</v>
      </c>
      <c r="C18">
        <v>18.100000000000001</v>
      </c>
      <c r="D18">
        <v>19.899999999999999</v>
      </c>
      <c r="E18">
        <v>18.7</v>
      </c>
      <c r="F18">
        <v>19.3</v>
      </c>
      <c r="G18">
        <v>20.3</v>
      </c>
      <c r="H18">
        <v>18.100000000000001</v>
      </c>
      <c r="I18">
        <v>17.5</v>
      </c>
    </row>
    <row r="19" spans="1:9" x14ac:dyDescent="0.25">
      <c r="A19">
        <v>17</v>
      </c>
      <c r="B19">
        <v>21.5</v>
      </c>
      <c r="C19">
        <v>17.8</v>
      </c>
      <c r="D19">
        <v>19.7</v>
      </c>
      <c r="E19">
        <v>18.7</v>
      </c>
      <c r="F19">
        <v>19.399999999999999</v>
      </c>
      <c r="G19">
        <v>20.399999999999999</v>
      </c>
      <c r="H19">
        <v>18.3</v>
      </c>
      <c r="I19">
        <v>17.8</v>
      </c>
    </row>
    <row r="20" spans="1:9" x14ac:dyDescent="0.25">
      <c r="A20">
        <v>18</v>
      </c>
      <c r="B20">
        <v>21.6</v>
      </c>
      <c r="C20">
        <v>17.899999999999999</v>
      </c>
      <c r="D20">
        <v>19.899999999999999</v>
      </c>
      <c r="E20">
        <v>18.8</v>
      </c>
      <c r="F20">
        <v>19.399999999999999</v>
      </c>
      <c r="G20">
        <v>20.399999999999999</v>
      </c>
      <c r="H20">
        <v>18.2</v>
      </c>
      <c r="I20">
        <v>17.899999999999999</v>
      </c>
    </row>
    <row r="21" spans="1:9" x14ac:dyDescent="0.25">
      <c r="A21">
        <v>19</v>
      </c>
      <c r="B21">
        <v>21.6</v>
      </c>
      <c r="C21">
        <v>18.2</v>
      </c>
      <c r="D21">
        <v>19.899999999999999</v>
      </c>
      <c r="E21">
        <v>18.600000000000001</v>
      </c>
      <c r="F21">
        <v>19.399999999999999</v>
      </c>
      <c r="G21">
        <v>20.399999999999999</v>
      </c>
      <c r="H21">
        <v>18.3</v>
      </c>
      <c r="I21">
        <v>17.8</v>
      </c>
    </row>
    <row r="22" spans="1:9" x14ac:dyDescent="0.25">
      <c r="A22">
        <v>20</v>
      </c>
      <c r="B22">
        <v>21.6</v>
      </c>
      <c r="C22">
        <v>18.399999999999999</v>
      </c>
      <c r="D22">
        <v>19.5</v>
      </c>
      <c r="E22">
        <v>18.399999999999999</v>
      </c>
      <c r="F22">
        <v>19.5</v>
      </c>
      <c r="G22">
        <v>20.399999999999999</v>
      </c>
      <c r="H22">
        <v>18.399999999999999</v>
      </c>
      <c r="I22">
        <v>17.8</v>
      </c>
    </row>
    <row r="23" spans="1:9" x14ac:dyDescent="0.25">
      <c r="A23">
        <v>21</v>
      </c>
      <c r="B23">
        <v>21.5</v>
      </c>
      <c r="C23">
        <v>18.2</v>
      </c>
      <c r="D23">
        <v>19.7</v>
      </c>
      <c r="E23">
        <v>18.600000000000001</v>
      </c>
      <c r="F23">
        <v>19.5</v>
      </c>
      <c r="G23">
        <v>20.399999999999999</v>
      </c>
      <c r="H23">
        <v>18.3</v>
      </c>
      <c r="I23">
        <v>18.100000000000001</v>
      </c>
    </row>
    <row r="24" spans="1:9" x14ac:dyDescent="0.25">
      <c r="A24">
        <v>22</v>
      </c>
      <c r="B24">
        <v>21.6</v>
      </c>
      <c r="C24">
        <v>18.2</v>
      </c>
      <c r="D24">
        <v>19.8</v>
      </c>
      <c r="E24">
        <v>18.600000000000001</v>
      </c>
      <c r="F24">
        <v>19.5</v>
      </c>
      <c r="G24">
        <v>20.399999999999999</v>
      </c>
      <c r="H24">
        <v>18.3</v>
      </c>
      <c r="I24">
        <v>18.2</v>
      </c>
    </row>
    <row r="25" spans="1:9" x14ac:dyDescent="0.25">
      <c r="A25">
        <v>23</v>
      </c>
      <c r="B25">
        <v>21.4</v>
      </c>
      <c r="C25">
        <v>18.100000000000001</v>
      </c>
      <c r="D25">
        <v>19.7</v>
      </c>
      <c r="E25">
        <v>18.7</v>
      </c>
      <c r="F25">
        <v>19.5</v>
      </c>
      <c r="G25">
        <v>20.3</v>
      </c>
      <c r="H25">
        <v>18.2</v>
      </c>
      <c r="I25">
        <v>17.899999999999999</v>
      </c>
    </row>
    <row r="26" spans="1:9" x14ac:dyDescent="0.25">
      <c r="A26">
        <v>24</v>
      </c>
      <c r="B26">
        <v>21.6</v>
      </c>
      <c r="C26">
        <v>18.2</v>
      </c>
      <c r="D26">
        <v>20</v>
      </c>
      <c r="E26">
        <v>18.600000000000001</v>
      </c>
      <c r="F26">
        <v>19.2</v>
      </c>
      <c r="G26">
        <v>20.100000000000001</v>
      </c>
      <c r="H26">
        <v>18.2</v>
      </c>
      <c r="I26">
        <v>18.100000000000001</v>
      </c>
    </row>
    <row r="27" spans="1:9" x14ac:dyDescent="0.25">
      <c r="A27">
        <v>25</v>
      </c>
      <c r="B27">
        <v>21.6</v>
      </c>
      <c r="C27">
        <v>18.2</v>
      </c>
      <c r="D27">
        <v>19.8</v>
      </c>
      <c r="E27">
        <v>18.399999999999999</v>
      </c>
      <c r="F27">
        <v>19.3</v>
      </c>
      <c r="G27">
        <v>20.399999999999999</v>
      </c>
      <c r="H27">
        <v>18.399999999999999</v>
      </c>
      <c r="I27">
        <v>17.8</v>
      </c>
    </row>
    <row r="28" spans="1:9" x14ac:dyDescent="0.25">
      <c r="A28">
        <v>26</v>
      </c>
      <c r="B28">
        <v>21.6</v>
      </c>
      <c r="C28">
        <v>18.3</v>
      </c>
      <c r="D28">
        <v>19.8</v>
      </c>
      <c r="E28">
        <v>18.600000000000001</v>
      </c>
      <c r="F28">
        <v>19.2</v>
      </c>
      <c r="G28">
        <v>20.100000000000001</v>
      </c>
      <c r="H28">
        <v>18.3</v>
      </c>
      <c r="I28">
        <v>17.899999999999999</v>
      </c>
    </row>
    <row r="29" spans="1:9" x14ac:dyDescent="0.25">
      <c r="A29">
        <v>27</v>
      </c>
      <c r="B29">
        <v>21.2</v>
      </c>
      <c r="C29">
        <v>18.100000000000001</v>
      </c>
      <c r="D29">
        <v>19.899999999999999</v>
      </c>
      <c r="E29">
        <v>18.600000000000001</v>
      </c>
      <c r="F29">
        <v>19.399999999999999</v>
      </c>
      <c r="G29">
        <v>20.100000000000001</v>
      </c>
      <c r="H29">
        <v>18.100000000000001</v>
      </c>
      <c r="I29">
        <v>18.100000000000001</v>
      </c>
    </row>
    <row r="30" spans="1:9" x14ac:dyDescent="0.25">
      <c r="A30">
        <v>28</v>
      </c>
      <c r="B30">
        <v>21.5</v>
      </c>
      <c r="C30">
        <v>17.899999999999999</v>
      </c>
      <c r="D30">
        <v>19.7</v>
      </c>
      <c r="E30">
        <v>18.600000000000001</v>
      </c>
      <c r="F30">
        <v>19.2</v>
      </c>
      <c r="G30">
        <v>20.399999999999999</v>
      </c>
      <c r="H30">
        <v>18.3</v>
      </c>
      <c r="I30">
        <v>17.8</v>
      </c>
    </row>
    <row r="31" spans="1:9" x14ac:dyDescent="0.25">
      <c r="A31">
        <v>29</v>
      </c>
      <c r="B31">
        <v>21.2</v>
      </c>
      <c r="C31">
        <v>17.899999999999999</v>
      </c>
      <c r="D31">
        <v>20</v>
      </c>
      <c r="E31">
        <v>18.7</v>
      </c>
      <c r="F31">
        <v>19.3</v>
      </c>
      <c r="G31">
        <v>20.3</v>
      </c>
      <c r="H31">
        <v>18.2</v>
      </c>
      <c r="I31">
        <v>17.8</v>
      </c>
    </row>
    <row r="32" spans="1:9" x14ac:dyDescent="0.25">
      <c r="A32">
        <v>30</v>
      </c>
      <c r="B32">
        <v>21.4</v>
      </c>
      <c r="C32">
        <v>18.2</v>
      </c>
      <c r="D32">
        <v>19.8</v>
      </c>
      <c r="E32">
        <v>18.7</v>
      </c>
      <c r="F32">
        <v>19.399999999999999</v>
      </c>
      <c r="G32">
        <v>20.3</v>
      </c>
      <c r="H32">
        <v>18.100000000000001</v>
      </c>
      <c r="I32">
        <v>17.899999999999999</v>
      </c>
    </row>
    <row r="33" spans="1:9" x14ac:dyDescent="0.25">
      <c r="A33">
        <v>31</v>
      </c>
      <c r="B33">
        <v>21.5</v>
      </c>
      <c r="C33">
        <v>18.2</v>
      </c>
      <c r="D33">
        <v>19.7</v>
      </c>
      <c r="E33">
        <v>18.3</v>
      </c>
      <c r="F33">
        <v>19.399999999999999</v>
      </c>
      <c r="G33">
        <v>20.3</v>
      </c>
      <c r="H33">
        <v>18.2</v>
      </c>
      <c r="I33">
        <v>18.100000000000001</v>
      </c>
    </row>
    <row r="34" spans="1:9" x14ac:dyDescent="0.25">
      <c r="A34">
        <v>32</v>
      </c>
      <c r="B34">
        <v>21.5</v>
      </c>
      <c r="C34">
        <v>18.100000000000001</v>
      </c>
      <c r="D34">
        <v>20</v>
      </c>
      <c r="E34">
        <v>18.399999999999999</v>
      </c>
      <c r="F34">
        <v>19</v>
      </c>
      <c r="G34">
        <v>20.100000000000001</v>
      </c>
      <c r="H34">
        <v>18.3</v>
      </c>
      <c r="I34">
        <v>17.899999999999999</v>
      </c>
    </row>
    <row r="35" spans="1:9" x14ac:dyDescent="0.25">
      <c r="A35">
        <v>33</v>
      </c>
      <c r="B35">
        <v>21.5</v>
      </c>
      <c r="C35">
        <v>18.2</v>
      </c>
      <c r="D35">
        <v>19.8</v>
      </c>
      <c r="E35">
        <v>18.600000000000001</v>
      </c>
      <c r="F35">
        <v>19</v>
      </c>
      <c r="G35">
        <v>20.3</v>
      </c>
      <c r="H35">
        <v>18.3</v>
      </c>
      <c r="I35">
        <v>18.100000000000001</v>
      </c>
    </row>
    <row r="36" spans="1:9" x14ac:dyDescent="0.25">
      <c r="A36">
        <v>34</v>
      </c>
      <c r="B36">
        <v>21.6</v>
      </c>
      <c r="C36">
        <v>18.100000000000001</v>
      </c>
      <c r="D36">
        <v>19.8</v>
      </c>
      <c r="E36">
        <v>18.3</v>
      </c>
      <c r="F36">
        <v>19.3</v>
      </c>
      <c r="G36">
        <v>20.399999999999999</v>
      </c>
      <c r="H36">
        <v>18.2</v>
      </c>
      <c r="I36">
        <v>17.7</v>
      </c>
    </row>
    <row r="37" spans="1:9" x14ac:dyDescent="0.25">
      <c r="A37">
        <v>35</v>
      </c>
      <c r="B37">
        <v>21.5</v>
      </c>
      <c r="C37">
        <v>18.2</v>
      </c>
      <c r="D37">
        <v>19.899999999999999</v>
      </c>
      <c r="E37">
        <v>18.600000000000001</v>
      </c>
      <c r="F37">
        <v>19.5</v>
      </c>
      <c r="G37">
        <v>20</v>
      </c>
      <c r="H37">
        <v>18.2</v>
      </c>
      <c r="I37">
        <v>17.600000000000001</v>
      </c>
    </row>
    <row r="38" spans="1:9" x14ac:dyDescent="0.25">
      <c r="A38">
        <v>36</v>
      </c>
      <c r="B38">
        <v>21.7</v>
      </c>
      <c r="C38">
        <v>18.100000000000001</v>
      </c>
      <c r="D38">
        <v>19.7</v>
      </c>
      <c r="E38">
        <v>18.399999999999999</v>
      </c>
      <c r="F38">
        <v>19.5</v>
      </c>
      <c r="G38">
        <v>20.399999999999999</v>
      </c>
      <c r="H38">
        <v>18.2</v>
      </c>
      <c r="I38">
        <v>17.7</v>
      </c>
    </row>
    <row r="39" spans="1:9" x14ac:dyDescent="0.25">
      <c r="A39">
        <v>37</v>
      </c>
      <c r="B39">
        <v>21.6</v>
      </c>
      <c r="C39">
        <v>18.100000000000001</v>
      </c>
      <c r="D39">
        <v>19.8</v>
      </c>
      <c r="E39">
        <v>18.600000000000001</v>
      </c>
      <c r="F39">
        <v>19.3</v>
      </c>
      <c r="G39">
        <v>20</v>
      </c>
      <c r="H39">
        <v>18.2</v>
      </c>
      <c r="I39">
        <v>17.8</v>
      </c>
    </row>
    <row r="40" spans="1:9" x14ac:dyDescent="0.25">
      <c r="A40">
        <v>38</v>
      </c>
      <c r="B40">
        <v>21.4</v>
      </c>
      <c r="C40">
        <v>17.899999999999999</v>
      </c>
      <c r="D40">
        <v>19.8</v>
      </c>
      <c r="E40">
        <v>18.600000000000001</v>
      </c>
      <c r="F40">
        <v>19.399999999999999</v>
      </c>
      <c r="G40">
        <v>20.399999999999999</v>
      </c>
      <c r="H40">
        <v>18.2</v>
      </c>
      <c r="I40">
        <v>17.7</v>
      </c>
    </row>
    <row r="41" spans="1:9" x14ac:dyDescent="0.25">
      <c r="A41">
        <v>39</v>
      </c>
      <c r="B41">
        <v>21.5</v>
      </c>
      <c r="C41">
        <v>18.100000000000001</v>
      </c>
      <c r="D41">
        <v>19.8</v>
      </c>
      <c r="E41">
        <v>18.600000000000001</v>
      </c>
      <c r="F41">
        <v>19.399999999999999</v>
      </c>
      <c r="G41">
        <v>20.3</v>
      </c>
      <c r="H41">
        <v>18.100000000000001</v>
      </c>
      <c r="I41">
        <v>17.600000000000001</v>
      </c>
    </row>
    <row r="42" spans="1:9" x14ac:dyDescent="0.25">
      <c r="A42">
        <v>40</v>
      </c>
      <c r="B42">
        <v>21.5</v>
      </c>
      <c r="C42">
        <v>18.100000000000001</v>
      </c>
      <c r="D42">
        <v>19.899999999999999</v>
      </c>
      <c r="E42">
        <v>18.600000000000001</v>
      </c>
      <c r="F42">
        <v>19.399999999999999</v>
      </c>
      <c r="G42">
        <v>20.100000000000001</v>
      </c>
      <c r="H42">
        <v>18.100000000000001</v>
      </c>
      <c r="I42">
        <v>17.7</v>
      </c>
    </row>
    <row r="43" spans="1:9" x14ac:dyDescent="0.25">
      <c r="A43">
        <v>41</v>
      </c>
      <c r="B43">
        <v>21.6</v>
      </c>
      <c r="C43">
        <v>18.2</v>
      </c>
      <c r="D43">
        <v>19.5</v>
      </c>
      <c r="E43">
        <v>18.3</v>
      </c>
      <c r="F43">
        <v>19.399999999999999</v>
      </c>
      <c r="G43">
        <v>20.399999999999999</v>
      </c>
      <c r="H43">
        <v>18.2</v>
      </c>
      <c r="I43">
        <v>17.7</v>
      </c>
    </row>
    <row r="44" spans="1:9" x14ac:dyDescent="0.25">
      <c r="A44">
        <v>42</v>
      </c>
      <c r="B44">
        <v>21.2</v>
      </c>
      <c r="C44">
        <v>18.2</v>
      </c>
      <c r="D44">
        <v>19.8</v>
      </c>
      <c r="E44">
        <v>18.600000000000001</v>
      </c>
      <c r="F44">
        <v>19.399999999999999</v>
      </c>
      <c r="G44">
        <v>20.100000000000001</v>
      </c>
      <c r="H44">
        <v>18.100000000000001</v>
      </c>
      <c r="I44">
        <v>17.600000000000001</v>
      </c>
    </row>
    <row r="45" spans="1:9" x14ac:dyDescent="0.25">
      <c r="A45">
        <v>43</v>
      </c>
      <c r="B45">
        <v>21.7</v>
      </c>
      <c r="C45">
        <v>17.8</v>
      </c>
      <c r="D45">
        <v>19.5</v>
      </c>
      <c r="E45">
        <v>18.600000000000001</v>
      </c>
      <c r="F45">
        <v>19.399999999999999</v>
      </c>
      <c r="G45">
        <v>20.3</v>
      </c>
      <c r="H45">
        <v>18.2</v>
      </c>
      <c r="I45">
        <v>17.600000000000001</v>
      </c>
    </row>
    <row r="46" spans="1:9" x14ac:dyDescent="0.25">
      <c r="A46">
        <v>44</v>
      </c>
      <c r="B46">
        <v>21.6</v>
      </c>
      <c r="C46">
        <v>18.100000000000001</v>
      </c>
      <c r="D46">
        <v>19.8</v>
      </c>
      <c r="E46">
        <v>18.600000000000001</v>
      </c>
      <c r="F46">
        <v>19.3</v>
      </c>
      <c r="G46">
        <v>20.3</v>
      </c>
      <c r="H46">
        <v>18.2</v>
      </c>
      <c r="I46">
        <v>17.5</v>
      </c>
    </row>
    <row r="47" spans="1:9" x14ac:dyDescent="0.25">
      <c r="A47">
        <v>45</v>
      </c>
      <c r="B47">
        <v>21.6</v>
      </c>
      <c r="C47">
        <v>18.2</v>
      </c>
      <c r="D47">
        <v>19.899999999999999</v>
      </c>
      <c r="E47">
        <v>18.399999999999999</v>
      </c>
      <c r="F47">
        <v>19.5</v>
      </c>
      <c r="G47">
        <v>19.899999999999999</v>
      </c>
      <c r="H47">
        <v>18.2</v>
      </c>
      <c r="I47">
        <v>17.8</v>
      </c>
    </row>
    <row r="48" spans="1:9" x14ac:dyDescent="0.25">
      <c r="A48">
        <v>46</v>
      </c>
      <c r="B48">
        <v>21.5</v>
      </c>
      <c r="C48">
        <v>18.100000000000001</v>
      </c>
      <c r="D48">
        <v>19.7</v>
      </c>
      <c r="E48">
        <v>18.399999999999999</v>
      </c>
      <c r="F48">
        <v>19.5</v>
      </c>
      <c r="G48">
        <v>20.3</v>
      </c>
      <c r="H48">
        <v>18.3</v>
      </c>
      <c r="I48">
        <v>17.8</v>
      </c>
    </row>
    <row r="49" spans="1:10" x14ac:dyDescent="0.25">
      <c r="A49">
        <v>47</v>
      </c>
      <c r="B49">
        <v>21.7</v>
      </c>
      <c r="C49">
        <v>18.100000000000001</v>
      </c>
      <c r="D49">
        <v>19.8</v>
      </c>
      <c r="E49">
        <v>18.399999999999999</v>
      </c>
      <c r="F49">
        <v>19.3</v>
      </c>
      <c r="G49">
        <v>20.3</v>
      </c>
      <c r="H49">
        <v>18.2</v>
      </c>
      <c r="I49">
        <v>17.5</v>
      </c>
    </row>
    <row r="50" spans="1:10" x14ac:dyDescent="0.25">
      <c r="A50">
        <v>48</v>
      </c>
      <c r="B50">
        <v>21.5</v>
      </c>
      <c r="C50">
        <v>18.3</v>
      </c>
      <c r="D50">
        <v>19.5</v>
      </c>
      <c r="E50">
        <v>18.2</v>
      </c>
      <c r="F50">
        <v>19.5</v>
      </c>
      <c r="G50">
        <v>20.3</v>
      </c>
      <c r="H50">
        <v>18.3</v>
      </c>
      <c r="I50">
        <v>17.600000000000001</v>
      </c>
    </row>
    <row r="51" spans="1:10" x14ac:dyDescent="0.25">
      <c r="A51">
        <v>49</v>
      </c>
      <c r="B51">
        <v>21.6</v>
      </c>
      <c r="C51">
        <v>18.2</v>
      </c>
      <c r="D51">
        <v>19.8</v>
      </c>
      <c r="E51">
        <v>18.3</v>
      </c>
      <c r="F51">
        <v>19.3</v>
      </c>
      <c r="G51">
        <v>20.3</v>
      </c>
      <c r="H51">
        <v>18.3</v>
      </c>
      <c r="I51">
        <v>17.600000000000001</v>
      </c>
    </row>
    <row r="52" spans="1:10" x14ac:dyDescent="0.25">
      <c r="A52">
        <v>50</v>
      </c>
      <c r="B52">
        <v>21.7</v>
      </c>
      <c r="C52">
        <v>18.2</v>
      </c>
      <c r="D52">
        <v>19.5</v>
      </c>
      <c r="E52">
        <v>18.3</v>
      </c>
      <c r="F52">
        <v>19.399999999999999</v>
      </c>
      <c r="G52">
        <v>20.3</v>
      </c>
      <c r="H52">
        <v>18.3</v>
      </c>
      <c r="I52">
        <v>17.5</v>
      </c>
    </row>
    <row r="53" spans="1:10" x14ac:dyDescent="0.25">
      <c r="A53" t="s">
        <v>19</v>
      </c>
      <c r="B53">
        <f>AVERAGE(B3:B52)</f>
        <v>21.504000000000008</v>
      </c>
      <c r="C53">
        <f t="shared" ref="C53:I53" si="0">AVERAGE(C3:C52)</f>
        <v>18.120000000000008</v>
      </c>
      <c r="D53">
        <f t="shared" si="0"/>
        <v>19.771999999999991</v>
      </c>
      <c r="E53">
        <f t="shared" si="0"/>
        <v>18.652000000000001</v>
      </c>
      <c r="F53">
        <f t="shared" si="0"/>
        <v>19.365999999999989</v>
      </c>
      <c r="G53">
        <f t="shared" si="0"/>
        <v>20.303999999999984</v>
      </c>
      <c r="H53">
        <f t="shared" si="0"/>
        <v>18.29000000000001</v>
      </c>
      <c r="I53">
        <f t="shared" si="0"/>
        <v>17.802000000000007</v>
      </c>
      <c r="J53">
        <f>AVERAGE(B53:I53)</f>
        <v>19.22625</v>
      </c>
    </row>
    <row r="54" spans="1:10" x14ac:dyDescent="0.25">
      <c r="A54" t="s">
        <v>20</v>
      </c>
      <c r="B54">
        <f>MEDIAN(B3:B52)</f>
        <v>21.5</v>
      </c>
      <c r="C54">
        <f t="shared" ref="C54:I54" si="1">MEDIAN(C3:C52)</f>
        <v>18.100000000000001</v>
      </c>
      <c r="D54">
        <f t="shared" si="1"/>
        <v>19.8</v>
      </c>
      <c r="E54">
        <f t="shared" si="1"/>
        <v>18.600000000000001</v>
      </c>
      <c r="F54">
        <f t="shared" si="1"/>
        <v>19.399999999999999</v>
      </c>
      <c r="G54">
        <f t="shared" si="1"/>
        <v>20.3</v>
      </c>
      <c r="H54">
        <f t="shared" si="1"/>
        <v>18.3</v>
      </c>
      <c r="I54">
        <f t="shared" si="1"/>
        <v>17.8</v>
      </c>
      <c r="J54">
        <f>MEDIAN(B54:I54)</f>
        <v>19</v>
      </c>
    </row>
    <row r="55" spans="1:10" x14ac:dyDescent="0.25">
      <c r="A55" t="s">
        <v>21</v>
      </c>
      <c r="B55">
        <f>_xlfn.VAR.P(B3:B52)</f>
        <v>1.9184000000000145E-2</v>
      </c>
      <c r="C55">
        <f t="shared" ref="C55:I55" si="2">_xlfn.VAR.P(C3:C52)</f>
        <v>1.9599999999999985E-2</v>
      </c>
      <c r="D55">
        <f t="shared" si="2"/>
        <v>1.6815999999999966E-2</v>
      </c>
      <c r="E55">
        <f t="shared" si="2"/>
        <v>6.6495999999999972E-2</v>
      </c>
      <c r="F55">
        <f t="shared" si="2"/>
        <v>1.3843999999999962E-2</v>
      </c>
      <c r="G55">
        <f t="shared" si="2"/>
        <v>1.9583999999999858E-2</v>
      </c>
      <c r="H55">
        <f t="shared" si="2"/>
        <v>1.9299999999999984E-2</v>
      </c>
      <c r="I55">
        <f t="shared" si="2"/>
        <v>3.4196000000000004E-2</v>
      </c>
      <c r="J55">
        <f>_xlfn.VAR.P(B55:I55)</f>
        <v>2.6406968574999999E-4</v>
      </c>
    </row>
    <row r="56" spans="1:10" x14ac:dyDescent="0.25">
      <c r="A56" t="s">
        <v>22</v>
      </c>
      <c r="B56">
        <f>MIN(B3:B52)</f>
        <v>21.2</v>
      </c>
      <c r="C56">
        <f t="shared" ref="C56:I56" si="3">MIN(C3:C52)</f>
        <v>17.8</v>
      </c>
      <c r="D56">
        <f t="shared" si="3"/>
        <v>19.5</v>
      </c>
      <c r="E56">
        <f t="shared" si="3"/>
        <v>18.2</v>
      </c>
      <c r="F56">
        <f t="shared" si="3"/>
        <v>19</v>
      </c>
      <c r="G56">
        <f t="shared" si="3"/>
        <v>19.899999999999999</v>
      </c>
      <c r="H56">
        <f t="shared" si="3"/>
        <v>18.100000000000001</v>
      </c>
      <c r="I56">
        <f t="shared" si="3"/>
        <v>17.5</v>
      </c>
      <c r="J56">
        <f>MIN(B56:I56)</f>
        <v>17.5</v>
      </c>
    </row>
    <row r="57" spans="1:10" x14ac:dyDescent="0.25">
      <c r="A57" t="s">
        <v>23</v>
      </c>
      <c r="B57">
        <f>MAX(B3:B52)</f>
        <v>21.7</v>
      </c>
      <c r="C57">
        <f t="shared" ref="C57:I57" si="4">MAX(C3:C52)</f>
        <v>18.399999999999999</v>
      </c>
      <c r="D57">
        <f t="shared" si="4"/>
        <v>20</v>
      </c>
      <c r="E57">
        <f t="shared" si="4"/>
        <v>19.3</v>
      </c>
      <c r="F57">
        <f t="shared" si="4"/>
        <v>19.5</v>
      </c>
      <c r="G57">
        <f t="shared" si="4"/>
        <v>20.6</v>
      </c>
      <c r="H57">
        <f t="shared" si="4"/>
        <v>18.7</v>
      </c>
      <c r="I57">
        <f t="shared" si="4"/>
        <v>18.2</v>
      </c>
      <c r="J57">
        <f>MAX(B57:I57)</f>
        <v>21.7</v>
      </c>
    </row>
    <row r="58" spans="1:10" x14ac:dyDescent="0.25">
      <c r="A58" t="s">
        <v>4</v>
      </c>
      <c r="B58">
        <f>_xlfn.STDEV.P(B3:B52)</f>
        <v>0.13850631754544682</v>
      </c>
      <c r="C58">
        <f t="shared" ref="C58:I58" si="5">_xlfn.STDEV.P(C3:C52)</f>
        <v>0.13999999999999996</v>
      </c>
      <c r="D58">
        <f t="shared" si="5"/>
        <v>0.12967652061957849</v>
      </c>
      <c r="E58">
        <f t="shared" si="5"/>
        <v>0.2578681833805791</v>
      </c>
      <c r="F58">
        <f t="shared" si="5"/>
        <v>0.11766052864066166</v>
      </c>
      <c r="G58">
        <f t="shared" si="5"/>
        <v>0.13994284547628671</v>
      </c>
      <c r="H58">
        <f t="shared" si="5"/>
        <v>0.13892443989449799</v>
      </c>
      <c r="I58">
        <f t="shared" si="5"/>
        <v>0.18492160501142099</v>
      </c>
      <c r="J58">
        <f>_xlfn.STDEV.P(B58:I58)</f>
        <v>4.2555597968545029E-2</v>
      </c>
    </row>
  </sheetData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8" width="4" bestFit="1" customWidth="1"/>
    <col min="9" max="9" width="4.710937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77</v>
      </c>
      <c r="D2">
        <v>112</v>
      </c>
      <c r="E2">
        <v>95</v>
      </c>
      <c r="F2">
        <v>19</v>
      </c>
      <c r="G2">
        <v>113</v>
      </c>
      <c r="H2">
        <v>173</v>
      </c>
      <c r="I2">
        <v>20</v>
      </c>
    </row>
    <row r="3" spans="1:9" x14ac:dyDescent="0.25">
      <c r="A3">
        <v>1</v>
      </c>
      <c r="B3">
        <v>0.4</v>
      </c>
      <c r="C3">
        <v>0.2</v>
      </c>
      <c r="D3">
        <v>0.5</v>
      </c>
      <c r="E3">
        <v>0.4</v>
      </c>
      <c r="F3">
        <v>1.2</v>
      </c>
      <c r="G3">
        <v>0.6</v>
      </c>
      <c r="H3">
        <v>0.5</v>
      </c>
      <c r="I3">
        <v>-0.6</v>
      </c>
    </row>
    <row r="4" spans="1:9" x14ac:dyDescent="0.25">
      <c r="A4">
        <v>2</v>
      </c>
      <c r="B4">
        <v>0.6</v>
      </c>
      <c r="C4">
        <v>0.2</v>
      </c>
      <c r="D4">
        <v>0.2</v>
      </c>
      <c r="E4">
        <v>0.1</v>
      </c>
      <c r="F4">
        <v>1</v>
      </c>
      <c r="G4">
        <v>0.6</v>
      </c>
      <c r="H4">
        <v>0.5</v>
      </c>
      <c r="I4">
        <v>-0.2</v>
      </c>
    </row>
    <row r="5" spans="1:9" x14ac:dyDescent="0.25">
      <c r="A5">
        <v>3</v>
      </c>
      <c r="B5">
        <v>0.2</v>
      </c>
      <c r="C5">
        <v>0.4</v>
      </c>
      <c r="D5">
        <v>0.6</v>
      </c>
      <c r="E5">
        <v>0.2</v>
      </c>
      <c r="F5">
        <v>1.1000000000000001</v>
      </c>
      <c r="G5">
        <v>0.6</v>
      </c>
      <c r="H5">
        <v>0.5</v>
      </c>
      <c r="I5">
        <v>0</v>
      </c>
    </row>
    <row r="6" spans="1:9" x14ac:dyDescent="0.25">
      <c r="A6">
        <v>4</v>
      </c>
      <c r="B6">
        <v>0.2</v>
      </c>
      <c r="C6">
        <v>0.4</v>
      </c>
      <c r="D6">
        <v>0.5</v>
      </c>
      <c r="E6">
        <v>0.4</v>
      </c>
      <c r="F6">
        <v>1.1000000000000001</v>
      </c>
      <c r="G6">
        <v>0.6</v>
      </c>
      <c r="H6">
        <v>0.5</v>
      </c>
      <c r="I6">
        <v>-0.2</v>
      </c>
    </row>
    <row r="7" spans="1:9" x14ac:dyDescent="0.25">
      <c r="A7">
        <v>5</v>
      </c>
      <c r="B7">
        <v>0.5</v>
      </c>
      <c r="C7">
        <v>0.1</v>
      </c>
      <c r="D7">
        <v>0.6</v>
      </c>
      <c r="E7">
        <v>0.4</v>
      </c>
      <c r="F7">
        <v>1</v>
      </c>
      <c r="G7">
        <v>0.5</v>
      </c>
      <c r="H7">
        <v>0.4</v>
      </c>
      <c r="I7">
        <v>0</v>
      </c>
    </row>
    <row r="8" spans="1:9" x14ac:dyDescent="0.25">
      <c r="A8">
        <v>6</v>
      </c>
      <c r="B8">
        <v>0.2</v>
      </c>
      <c r="C8">
        <v>0.2</v>
      </c>
      <c r="D8">
        <v>0.6</v>
      </c>
      <c r="E8">
        <v>0.4</v>
      </c>
      <c r="F8">
        <v>1</v>
      </c>
      <c r="G8">
        <v>0.5</v>
      </c>
      <c r="H8">
        <v>0.5</v>
      </c>
      <c r="I8">
        <v>-0.1</v>
      </c>
    </row>
    <row r="9" spans="1:9" x14ac:dyDescent="0.25">
      <c r="A9">
        <v>7</v>
      </c>
      <c r="B9">
        <v>0.6</v>
      </c>
      <c r="C9">
        <v>0.4</v>
      </c>
      <c r="D9">
        <v>0.6</v>
      </c>
      <c r="E9">
        <v>0.2</v>
      </c>
      <c r="F9">
        <v>0.7</v>
      </c>
      <c r="G9">
        <v>0.6</v>
      </c>
      <c r="H9">
        <v>0.6</v>
      </c>
      <c r="I9">
        <v>0</v>
      </c>
    </row>
    <row r="10" spans="1:9" x14ac:dyDescent="0.25">
      <c r="A10">
        <v>8</v>
      </c>
      <c r="B10">
        <v>0.4</v>
      </c>
      <c r="C10">
        <v>0.2</v>
      </c>
      <c r="D10">
        <v>0.9</v>
      </c>
      <c r="E10">
        <v>0.2</v>
      </c>
      <c r="F10">
        <v>0.7</v>
      </c>
      <c r="G10">
        <v>0.4</v>
      </c>
      <c r="H10">
        <v>0.5</v>
      </c>
      <c r="I10">
        <v>-0.1</v>
      </c>
    </row>
    <row r="11" spans="1:9" x14ac:dyDescent="0.25">
      <c r="A11">
        <v>9</v>
      </c>
      <c r="B11">
        <v>0.4</v>
      </c>
      <c r="C11">
        <v>0.5</v>
      </c>
      <c r="D11">
        <v>0.7</v>
      </c>
      <c r="E11">
        <v>0.2</v>
      </c>
      <c r="F11">
        <v>1.1000000000000001</v>
      </c>
      <c r="G11">
        <v>0.4</v>
      </c>
      <c r="H11">
        <v>0.5</v>
      </c>
      <c r="I11">
        <v>0</v>
      </c>
    </row>
    <row r="12" spans="1:9" x14ac:dyDescent="0.25">
      <c r="A12">
        <v>10</v>
      </c>
      <c r="B12">
        <v>0.4</v>
      </c>
      <c r="C12">
        <v>0.2</v>
      </c>
      <c r="D12">
        <v>0.6</v>
      </c>
      <c r="E12">
        <v>0.4</v>
      </c>
      <c r="F12">
        <v>0.7</v>
      </c>
      <c r="G12">
        <v>0.5</v>
      </c>
      <c r="H12">
        <v>0.2</v>
      </c>
      <c r="I12">
        <v>0.2</v>
      </c>
    </row>
    <row r="13" spans="1:9" x14ac:dyDescent="0.25">
      <c r="A13">
        <v>11</v>
      </c>
      <c r="B13">
        <v>0.4</v>
      </c>
      <c r="C13">
        <v>0.1</v>
      </c>
      <c r="D13">
        <v>0.5</v>
      </c>
      <c r="E13">
        <v>0.2</v>
      </c>
      <c r="F13">
        <v>1</v>
      </c>
      <c r="G13">
        <v>0.7</v>
      </c>
      <c r="H13">
        <v>0.6</v>
      </c>
      <c r="I13">
        <v>-0.2</v>
      </c>
    </row>
    <row r="14" spans="1:9" x14ac:dyDescent="0.25">
      <c r="A14">
        <v>12</v>
      </c>
      <c r="B14">
        <v>0.5</v>
      </c>
      <c r="C14">
        <v>0.5</v>
      </c>
      <c r="D14">
        <v>0.5</v>
      </c>
      <c r="E14">
        <v>0.1</v>
      </c>
      <c r="F14">
        <v>0.9</v>
      </c>
      <c r="G14">
        <v>0.6</v>
      </c>
      <c r="H14">
        <v>0.6</v>
      </c>
      <c r="I14">
        <v>0.4</v>
      </c>
    </row>
    <row r="15" spans="1:9" x14ac:dyDescent="0.25">
      <c r="A15">
        <v>13</v>
      </c>
      <c r="B15">
        <v>0.2</v>
      </c>
      <c r="C15">
        <v>0.2</v>
      </c>
      <c r="D15">
        <v>0.7</v>
      </c>
      <c r="E15">
        <v>0.4</v>
      </c>
      <c r="F15">
        <v>0.9</v>
      </c>
      <c r="G15">
        <v>0.5</v>
      </c>
      <c r="H15">
        <v>0.4</v>
      </c>
      <c r="I15">
        <v>0.1</v>
      </c>
    </row>
    <row r="16" spans="1:9" x14ac:dyDescent="0.25">
      <c r="A16">
        <v>14</v>
      </c>
      <c r="B16">
        <v>0.4</v>
      </c>
      <c r="C16">
        <v>0.1</v>
      </c>
      <c r="D16">
        <v>0.5</v>
      </c>
      <c r="E16">
        <v>0.2</v>
      </c>
      <c r="F16">
        <v>1</v>
      </c>
      <c r="G16">
        <v>0.6</v>
      </c>
      <c r="H16">
        <v>0.5</v>
      </c>
      <c r="I16">
        <v>-0.2</v>
      </c>
    </row>
    <row r="17" spans="1:9" x14ac:dyDescent="0.25">
      <c r="A17">
        <v>15</v>
      </c>
      <c r="B17">
        <v>0.5</v>
      </c>
      <c r="C17">
        <v>0.4</v>
      </c>
      <c r="D17">
        <v>0.6</v>
      </c>
      <c r="E17">
        <v>0.2</v>
      </c>
      <c r="F17">
        <v>0.9</v>
      </c>
      <c r="G17">
        <v>0.5</v>
      </c>
      <c r="H17">
        <v>0.6</v>
      </c>
      <c r="I17">
        <v>0.1</v>
      </c>
    </row>
    <row r="18" spans="1:9" x14ac:dyDescent="0.25">
      <c r="A18">
        <v>16</v>
      </c>
      <c r="B18">
        <v>0.6</v>
      </c>
      <c r="C18">
        <v>0.2</v>
      </c>
      <c r="D18">
        <v>0.5</v>
      </c>
      <c r="E18">
        <v>0.2</v>
      </c>
      <c r="F18">
        <v>0.6</v>
      </c>
      <c r="G18">
        <v>0.5</v>
      </c>
      <c r="H18">
        <v>0.6</v>
      </c>
      <c r="I18">
        <v>0</v>
      </c>
    </row>
    <row r="19" spans="1:9" x14ac:dyDescent="0.25">
      <c r="A19">
        <v>17</v>
      </c>
      <c r="B19">
        <v>0.4</v>
      </c>
      <c r="C19">
        <v>0.4</v>
      </c>
      <c r="D19">
        <v>0.7</v>
      </c>
      <c r="E19">
        <v>0.4</v>
      </c>
      <c r="F19">
        <v>1</v>
      </c>
      <c r="G19">
        <v>0.4</v>
      </c>
      <c r="H19">
        <v>0.5</v>
      </c>
      <c r="I19">
        <v>0.1</v>
      </c>
    </row>
    <row r="20" spans="1:9" x14ac:dyDescent="0.25">
      <c r="A20">
        <v>18</v>
      </c>
      <c r="B20">
        <v>0.6</v>
      </c>
      <c r="C20">
        <v>0.4</v>
      </c>
      <c r="D20">
        <v>0.4</v>
      </c>
      <c r="E20">
        <v>0.1</v>
      </c>
      <c r="F20">
        <v>1</v>
      </c>
      <c r="G20">
        <v>0.6</v>
      </c>
      <c r="H20">
        <v>0.7</v>
      </c>
      <c r="I20">
        <v>-0.1</v>
      </c>
    </row>
    <row r="21" spans="1:9" x14ac:dyDescent="0.25">
      <c r="A21">
        <v>19</v>
      </c>
      <c r="B21">
        <v>0.4</v>
      </c>
      <c r="C21">
        <v>0.2</v>
      </c>
      <c r="D21">
        <v>0.6</v>
      </c>
      <c r="E21">
        <v>0.1</v>
      </c>
      <c r="F21">
        <v>0.6</v>
      </c>
      <c r="G21">
        <v>0.5</v>
      </c>
      <c r="H21">
        <v>0.6</v>
      </c>
      <c r="I21">
        <v>0.2</v>
      </c>
    </row>
    <row r="22" spans="1:9" x14ac:dyDescent="0.25">
      <c r="A22">
        <v>20</v>
      </c>
      <c r="B22">
        <v>0.6</v>
      </c>
      <c r="C22">
        <v>0.2</v>
      </c>
      <c r="D22">
        <v>0.6</v>
      </c>
      <c r="E22">
        <v>0.1</v>
      </c>
      <c r="F22">
        <v>0.7</v>
      </c>
      <c r="G22">
        <v>0.6</v>
      </c>
      <c r="H22">
        <v>0.6</v>
      </c>
      <c r="I22">
        <v>0.2</v>
      </c>
    </row>
    <row r="23" spans="1:9" x14ac:dyDescent="0.25">
      <c r="A23">
        <v>21</v>
      </c>
      <c r="B23">
        <v>0.5</v>
      </c>
      <c r="C23">
        <v>0.4</v>
      </c>
      <c r="D23">
        <v>0.4</v>
      </c>
      <c r="E23">
        <v>0.1</v>
      </c>
      <c r="F23">
        <v>0.7</v>
      </c>
      <c r="G23">
        <v>0.6</v>
      </c>
      <c r="H23">
        <v>0.6</v>
      </c>
      <c r="I23">
        <v>0.1</v>
      </c>
    </row>
    <row r="24" spans="1:9" x14ac:dyDescent="0.25">
      <c r="A24">
        <v>22</v>
      </c>
      <c r="B24">
        <v>0.4</v>
      </c>
      <c r="C24">
        <v>0.2</v>
      </c>
      <c r="D24">
        <v>0.5</v>
      </c>
      <c r="E24">
        <v>0.2</v>
      </c>
      <c r="F24">
        <v>0.9</v>
      </c>
      <c r="G24">
        <v>0.6</v>
      </c>
      <c r="H24">
        <v>0.5</v>
      </c>
      <c r="I24">
        <v>-0.1</v>
      </c>
    </row>
    <row r="25" spans="1:9" x14ac:dyDescent="0.25">
      <c r="A25">
        <v>23</v>
      </c>
      <c r="B25">
        <v>0.2</v>
      </c>
      <c r="C25">
        <v>0.2</v>
      </c>
      <c r="D25">
        <v>0.4</v>
      </c>
      <c r="E25">
        <v>0.4</v>
      </c>
      <c r="F25">
        <v>0.7</v>
      </c>
      <c r="G25">
        <v>0.5</v>
      </c>
      <c r="H25">
        <v>0.4</v>
      </c>
      <c r="I25">
        <v>0.4</v>
      </c>
    </row>
    <row r="26" spans="1:9" x14ac:dyDescent="0.25">
      <c r="A26">
        <v>24</v>
      </c>
      <c r="B26">
        <v>0.6</v>
      </c>
      <c r="C26">
        <v>0.2</v>
      </c>
      <c r="D26">
        <v>0.2</v>
      </c>
      <c r="E26">
        <v>0.1</v>
      </c>
      <c r="F26">
        <v>0.7</v>
      </c>
      <c r="G26">
        <v>0.6</v>
      </c>
      <c r="H26">
        <v>0.5</v>
      </c>
      <c r="I26">
        <v>0.2</v>
      </c>
    </row>
    <row r="27" spans="1:9" x14ac:dyDescent="0.25">
      <c r="A27">
        <v>25</v>
      </c>
      <c r="B27">
        <v>0.5</v>
      </c>
      <c r="C27">
        <v>0.4</v>
      </c>
      <c r="D27">
        <v>0.7</v>
      </c>
      <c r="E27">
        <v>0</v>
      </c>
      <c r="F27">
        <v>0.9</v>
      </c>
      <c r="G27">
        <v>0.7</v>
      </c>
      <c r="H27">
        <v>0.7</v>
      </c>
      <c r="I27">
        <v>0</v>
      </c>
    </row>
    <row r="28" spans="1:9" x14ac:dyDescent="0.25">
      <c r="A28">
        <v>26</v>
      </c>
      <c r="B28">
        <v>0.2</v>
      </c>
      <c r="C28">
        <v>0.1</v>
      </c>
      <c r="D28">
        <v>0.7</v>
      </c>
      <c r="E28">
        <v>0.4</v>
      </c>
      <c r="F28">
        <v>0.9</v>
      </c>
      <c r="G28">
        <v>0.6</v>
      </c>
      <c r="H28">
        <v>0.4</v>
      </c>
      <c r="I28">
        <v>0.2</v>
      </c>
    </row>
    <row r="29" spans="1:9" x14ac:dyDescent="0.25">
      <c r="A29">
        <v>27</v>
      </c>
      <c r="B29">
        <v>0.6</v>
      </c>
      <c r="C29">
        <v>0.4</v>
      </c>
      <c r="D29">
        <v>0.6</v>
      </c>
      <c r="E29">
        <v>0.1</v>
      </c>
      <c r="F29">
        <v>0.7</v>
      </c>
      <c r="G29">
        <v>0.6</v>
      </c>
      <c r="H29">
        <v>0.6</v>
      </c>
      <c r="I29">
        <v>0.1</v>
      </c>
    </row>
    <row r="30" spans="1:9" x14ac:dyDescent="0.25">
      <c r="A30">
        <v>28</v>
      </c>
      <c r="B30">
        <v>0.5</v>
      </c>
      <c r="C30">
        <v>0.4</v>
      </c>
      <c r="D30">
        <v>0.5</v>
      </c>
      <c r="E30">
        <v>0.2</v>
      </c>
      <c r="F30">
        <v>0.4</v>
      </c>
      <c r="G30">
        <v>0.5</v>
      </c>
      <c r="H30">
        <v>0.7</v>
      </c>
      <c r="I30">
        <v>0.2</v>
      </c>
    </row>
    <row r="31" spans="1:9" x14ac:dyDescent="0.25">
      <c r="A31">
        <v>29</v>
      </c>
      <c r="B31">
        <v>0.4</v>
      </c>
      <c r="C31">
        <v>0.4</v>
      </c>
      <c r="D31">
        <v>0.6</v>
      </c>
      <c r="E31">
        <v>0.2</v>
      </c>
      <c r="F31">
        <v>1.1000000000000001</v>
      </c>
      <c r="G31">
        <v>0.5</v>
      </c>
      <c r="H31">
        <v>0.4</v>
      </c>
      <c r="I31">
        <v>0</v>
      </c>
    </row>
    <row r="32" spans="1:9" x14ac:dyDescent="0.25">
      <c r="A32">
        <v>30</v>
      </c>
      <c r="B32">
        <v>0.5</v>
      </c>
      <c r="C32">
        <v>0.4</v>
      </c>
      <c r="D32">
        <v>0.6</v>
      </c>
      <c r="E32">
        <v>0.1</v>
      </c>
      <c r="F32">
        <v>0.6</v>
      </c>
      <c r="G32">
        <v>0.6</v>
      </c>
      <c r="H32">
        <v>0.6</v>
      </c>
      <c r="I32">
        <v>0.5</v>
      </c>
    </row>
    <row r="33" spans="1:9" x14ac:dyDescent="0.25">
      <c r="A33">
        <v>31</v>
      </c>
      <c r="B33">
        <v>0.4</v>
      </c>
      <c r="C33">
        <v>0.4</v>
      </c>
      <c r="D33">
        <v>0.7</v>
      </c>
      <c r="E33">
        <v>0.4</v>
      </c>
      <c r="F33">
        <v>0.9</v>
      </c>
      <c r="G33">
        <v>0.4</v>
      </c>
      <c r="H33">
        <v>0.5</v>
      </c>
      <c r="I33">
        <v>0.5</v>
      </c>
    </row>
    <row r="34" spans="1:9" x14ac:dyDescent="0.25">
      <c r="A34">
        <v>32</v>
      </c>
      <c r="B34">
        <v>0.2</v>
      </c>
      <c r="C34">
        <v>0.2</v>
      </c>
      <c r="D34">
        <v>0.4</v>
      </c>
      <c r="E34">
        <v>0.2</v>
      </c>
      <c r="F34">
        <v>0.9</v>
      </c>
      <c r="G34">
        <v>0.5</v>
      </c>
      <c r="H34">
        <v>0.4</v>
      </c>
      <c r="I34">
        <v>1.1000000000000001</v>
      </c>
    </row>
    <row r="35" spans="1:9" x14ac:dyDescent="0.25">
      <c r="A35">
        <v>33</v>
      </c>
      <c r="B35">
        <v>0.5</v>
      </c>
      <c r="C35">
        <v>0.2</v>
      </c>
      <c r="D35">
        <v>0.5</v>
      </c>
      <c r="E35">
        <v>0.1</v>
      </c>
      <c r="F35">
        <v>0.7</v>
      </c>
      <c r="G35">
        <v>0.6</v>
      </c>
      <c r="H35">
        <v>0.5</v>
      </c>
      <c r="I35">
        <v>0.4</v>
      </c>
    </row>
    <row r="36" spans="1:9" x14ac:dyDescent="0.25">
      <c r="A36">
        <v>34</v>
      </c>
      <c r="B36">
        <v>0.6</v>
      </c>
      <c r="C36">
        <v>0.5</v>
      </c>
      <c r="D36">
        <v>0.6</v>
      </c>
      <c r="E36">
        <v>0.2</v>
      </c>
      <c r="F36">
        <v>0.7</v>
      </c>
      <c r="G36">
        <v>0.6</v>
      </c>
      <c r="H36">
        <v>0.7</v>
      </c>
      <c r="I36">
        <v>0.1</v>
      </c>
    </row>
    <row r="37" spans="1:9" x14ac:dyDescent="0.25">
      <c r="A37">
        <v>35</v>
      </c>
      <c r="B37">
        <v>0.6</v>
      </c>
      <c r="C37">
        <v>0.4</v>
      </c>
      <c r="D37">
        <v>0.5</v>
      </c>
      <c r="E37">
        <v>0.2</v>
      </c>
      <c r="F37">
        <v>0.6</v>
      </c>
      <c r="G37">
        <v>0.6</v>
      </c>
      <c r="H37">
        <v>0.6</v>
      </c>
      <c r="I37">
        <v>0.4</v>
      </c>
    </row>
    <row r="38" spans="1:9" x14ac:dyDescent="0.25">
      <c r="A38">
        <v>36</v>
      </c>
      <c r="B38">
        <v>0.5</v>
      </c>
      <c r="C38">
        <v>0.1</v>
      </c>
      <c r="D38">
        <v>0.4</v>
      </c>
      <c r="E38">
        <v>0.2</v>
      </c>
      <c r="F38">
        <v>1.1000000000000001</v>
      </c>
      <c r="G38">
        <v>0.6</v>
      </c>
      <c r="H38">
        <v>0.5</v>
      </c>
      <c r="I38">
        <v>0.4</v>
      </c>
    </row>
    <row r="39" spans="1:9" x14ac:dyDescent="0.25">
      <c r="A39">
        <v>37</v>
      </c>
      <c r="B39">
        <v>0.4</v>
      </c>
      <c r="C39">
        <v>0.2</v>
      </c>
      <c r="D39">
        <v>0.5</v>
      </c>
      <c r="E39">
        <v>0.4</v>
      </c>
      <c r="F39">
        <v>0.9</v>
      </c>
      <c r="G39">
        <v>0.6</v>
      </c>
      <c r="H39">
        <v>0.4</v>
      </c>
      <c r="I39">
        <v>0.2</v>
      </c>
    </row>
    <row r="40" spans="1:9" x14ac:dyDescent="0.25">
      <c r="A40">
        <v>38</v>
      </c>
      <c r="B40">
        <v>0.6</v>
      </c>
      <c r="C40">
        <v>0.2</v>
      </c>
      <c r="D40">
        <v>0.4</v>
      </c>
      <c r="E40">
        <v>0.1</v>
      </c>
      <c r="F40">
        <v>0.7</v>
      </c>
      <c r="G40">
        <v>0.6</v>
      </c>
      <c r="H40">
        <v>0.6</v>
      </c>
      <c r="I40">
        <v>0.4</v>
      </c>
    </row>
    <row r="41" spans="1:9" x14ac:dyDescent="0.25">
      <c r="A41">
        <v>39</v>
      </c>
      <c r="B41">
        <v>0.5</v>
      </c>
      <c r="C41">
        <v>0.1</v>
      </c>
      <c r="D41">
        <v>0.5</v>
      </c>
      <c r="E41">
        <v>0.4</v>
      </c>
      <c r="F41">
        <v>1</v>
      </c>
      <c r="G41">
        <v>0.6</v>
      </c>
      <c r="H41">
        <v>0.5</v>
      </c>
      <c r="I41">
        <v>0.1</v>
      </c>
    </row>
    <row r="42" spans="1:9" x14ac:dyDescent="0.25">
      <c r="A42">
        <v>40</v>
      </c>
      <c r="B42">
        <v>0.6</v>
      </c>
      <c r="C42">
        <v>0.1</v>
      </c>
      <c r="D42">
        <v>0.4</v>
      </c>
      <c r="E42">
        <v>0.2</v>
      </c>
      <c r="F42">
        <v>0.9</v>
      </c>
      <c r="G42">
        <v>0.6</v>
      </c>
      <c r="H42">
        <v>0.6</v>
      </c>
      <c r="I42">
        <v>0.2</v>
      </c>
    </row>
    <row r="43" spans="1:9" x14ac:dyDescent="0.25">
      <c r="A43">
        <v>41</v>
      </c>
      <c r="B43">
        <v>0.7</v>
      </c>
      <c r="C43">
        <v>0.4</v>
      </c>
      <c r="D43">
        <v>0.4</v>
      </c>
      <c r="E43">
        <v>0.2</v>
      </c>
      <c r="F43">
        <v>0.6</v>
      </c>
      <c r="G43">
        <v>0.6</v>
      </c>
      <c r="H43">
        <v>0.6</v>
      </c>
      <c r="I43">
        <v>0.4</v>
      </c>
    </row>
    <row r="44" spans="1:9" x14ac:dyDescent="0.25">
      <c r="A44">
        <v>42</v>
      </c>
      <c r="B44">
        <v>0.4</v>
      </c>
      <c r="C44">
        <v>0.4</v>
      </c>
      <c r="D44">
        <v>0.5</v>
      </c>
      <c r="E44">
        <v>0.4</v>
      </c>
      <c r="F44">
        <v>1</v>
      </c>
      <c r="G44">
        <v>0.4</v>
      </c>
      <c r="H44">
        <v>0.4</v>
      </c>
      <c r="I44">
        <v>0.6</v>
      </c>
    </row>
    <row r="45" spans="1:9" x14ac:dyDescent="0.25">
      <c r="A45">
        <v>43</v>
      </c>
      <c r="B45">
        <v>0.1</v>
      </c>
      <c r="C45">
        <v>0.4</v>
      </c>
      <c r="D45">
        <v>0.5</v>
      </c>
      <c r="E45">
        <v>0.4</v>
      </c>
      <c r="F45">
        <v>1</v>
      </c>
      <c r="G45">
        <v>0.6</v>
      </c>
      <c r="H45">
        <v>0.5</v>
      </c>
      <c r="I45">
        <v>0.2</v>
      </c>
    </row>
    <row r="46" spans="1:9" x14ac:dyDescent="0.25">
      <c r="A46">
        <v>44</v>
      </c>
      <c r="B46">
        <v>0.4</v>
      </c>
      <c r="C46">
        <v>0.2</v>
      </c>
      <c r="D46">
        <v>0.5</v>
      </c>
      <c r="E46">
        <v>0.4</v>
      </c>
      <c r="F46">
        <v>0.9</v>
      </c>
      <c r="G46">
        <v>0.6</v>
      </c>
      <c r="H46">
        <v>0.5</v>
      </c>
      <c r="I46">
        <v>-0.1</v>
      </c>
    </row>
    <row r="47" spans="1:9" x14ac:dyDescent="0.25">
      <c r="A47">
        <v>45</v>
      </c>
      <c r="B47">
        <v>0.5</v>
      </c>
      <c r="C47">
        <v>0.4</v>
      </c>
      <c r="D47">
        <v>0.5</v>
      </c>
      <c r="E47">
        <v>0.4</v>
      </c>
      <c r="F47">
        <v>0.6</v>
      </c>
      <c r="G47">
        <v>0.5</v>
      </c>
      <c r="H47">
        <v>0.6</v>
      </c>
      <c r="I47">
        <v>0.4</v>
      </c>
    </row>
    <row r="48" spans="1:9" x14ac:dyDescent="0.25">
      <c r="A48">
        <v>46</v>
      </c>
      <c r="B48">
        <v>0.4</v>
      </c>
      <c r="C48">
        <v>0.4</v>
      </c>
      <c r="D48">
        <v>0.6</v>
      </c>
      <c r="E48">
        <v>0.2</v>
      </c>
      <c r="F48">
        <v>1</v>
      </c>
      <c r="G48">
        <v>0.4</v>
      </c>
      <c r="H48">
        <v>0.5</v>
      </c>
      <c r="I48">
        <v>0.4</v>
      </c>
    </row>
    <row r="49" spans="1:10" x14ac:dyDescent="0.25">
      <c r="A49">
        <v>47</v>
      </c>
      <c r="B49">
        <v>0.4</v>
      </c>
      <c r="C49">
        <v>0.4</v>
      </c>
      <c r="D49">
        <v>0.5</v>
      </c>
      <c r="E49">
        <v>0.4</v>
      </c>
      <c r="F49">
        <v>0.9</v>
      </c>
      <c r="G49">
        <v>0.5</v>
      </c>
      <c r="H49">
        <v>0.5</v>
      </c>
      <c r="I49">
        <v>0.4</v>
      </c>
    </row>
    <row r="50" spans="1:10" x14ac:dyDescent="0.25">
      <c r="A50">
        <v>48</v>
      </c>
      <c r="B50">
        <v>0.5</v>
      </c>
      <c r="C50">
        <v>0.2</v>
      </c>
      <c r="D50">
        <v>0.5</v>
      </c>
      <c r="E50">
        <v>0.1</v>
      </c>
      <c r="F50">
        <v>0.7</v>
      </c>
      <c r="G50">
        <v>0.7</v>
      </c>
      <c r="H50">
        <v>0.6</v>
      </c>
      <c r="I50">
        <v>0.2</v>
      </c>
    </row>
    <row r="51" spans="1:10" x14ac:dyDescent="0.25">
      <c r="A51">
        <v>49</v>
      </c>
      <c r="B51">
        <v>0.2</v>
      </c>
      <c r="C51">
        <v>0.2</v>
      </c>
      <c r="D51">
        <v>0.5</v>
      </c>
      <c r="E51">
        <v>0.2</v>
      </c>
      <c r="F51">
        <v>0.9</v>
      </c>
      <c r="G51">
        <v>0.6</v>
      </c>
      <c r="H51">
        <v>0.5</v>
      </c>
      <c r="I51">
        <v>0.4</v>
      </c>
    </row>
    <row r="52" spans="1:10" x14ac:dyDescent="0.25">
      <c r="A52">
        <v>50</v>
      </c>
      <c r="B52">
        <v>0.5</v>
      </c>
      <c r="C52">
        <v>0.2</v>
      </c>
      <c r="D52">
        <v>0.4</v>
      </c>
      <c r="E52">
        <v>0.2</v>
      </c>
      <c r="F52">
        <v>0.7</v>
      </c>
      <c r="G52">
        <v>0.4</v>
      </c>
      <c r="H52">
        <v>0.4</v>
      </c>
      <c r="I52">
        <v>1</v>
      </c>
    </row>
    <row r="53" spans="1:10" x14ac:dyDescent="0.25">
      <c r="A53" t="s">
        <v>19</v>
      </c>
      <c r="B53">
        <f>AVERAGE(B3:B52)</f>
        <v>0.43799999999999989</v>
      </c>
      <c r="C53">
        <f t="shared" ref="C53:I53" si="0">AVERAGE(C3:C52)</f>
        <v>0.28400000000000003</v>
      </c>
      <c r="D53">
        <f t="shared" si="0"/>
        <v>0.5279999999999998</v>
      </c>
      <c r="E53">
        <f t="shared" si="0"/>
        <v>0.23999999999999996</v>
      </c>
      <c r="F53">
        <f t="shared" si="0"/>
        <v>0.84999999999999987</v>
      </c>
      <c r="G53">
        <f t="shared" si="0"/>
        <v>0.55200000000000016</v>
      </c>
      <c r="H53">
        <f t="shared" si="0"/>
        <v>0.52400000000000002</v>
      </c>
      <c r="I53">
        <f t="shared" si="0"/>
        <v>0.17800000000000005</v>
      </c>
      <c r="J53">
        <f>AVERAGE(B53:I53)</f>
        <v>0.44924999999999998</v>
      </c>
    </row>
    <row r="54" spans="1:10" x14ac:dyDescent="0.25">
      <c r="A54" t="s">
        <v>20</v>
      </c>
      <c r="B54">
        <f>MEDIAN(B3:B52)</f>
        <v>0.45</v>
      </c>
      <c r="C54">
        <f t="shared" ref="C54:I54" si="1">MEDIAN(C3:C52)</f>
        <v>0.2</v>
      </c>
      <c r="D54">
        <f t="shared" si="1"/>
        <v>0.5</v>
      </c>
      <c r="E54">
        <f t="shared" si="1"/>
        <v>0.2</v>
      </c>
      <c r="F54">
        <f t="shared" si="1"/>
        <v>0.9</v>
      </c>
      <c r="G54">
        <f t="shared" si="1"/>
        <v>0.6</v>
      </c>
      <c r="H54">
        <f t="shared" si="1"/>
        <v>0.5</v>
      </c>
      <c r="I54">
        <f t="shared" si="1"/>
        <v>0.2</v>
      </c>
      <c r="J54">
        <f>MEDIAN(B54:I54)</f>
        <v>0.47499999999999998</v>
      </c>
    </row>
    <row r="55" spans="1:10" x14ac:dyDescent="0.25">
      <c r="A55" t="s">
        <v>21</v>
      </c>
      <c r="B55">
        <f>_xlfn.VAR.P(B3:B52)</f>
        <v>1.995600000000013E-2</v>
      </c>
      <c r="C55">
        <f t="shared" ref="C55:I55" si="2">_xlfn.VAR.P(C3:C52)</f>
        <v>1.5744000000000029E-2</v>
      </c>
      <c r="D55">
        <f t="shared" si="2"/>
        <v>1.5216000000000167E-2</v>
      </c>
      <c r="E55">
        <f t="shared" si="2"/>
        <v>1.5200000000000057E-2</v>
      </c>
      <c r="F55">
        <f t="shared" si="2"/>
        <v>3.1700000000000179E-2</v>
      </c>
      <c r="G55">
        <f t="shared" si="2"/>
        <v>6.4959999999997312E-3</v>
      </c>
      <c r="H55">
        <f t="shared" si="2"/>
        <v>9.4240000000000244E-3</v>
      </c>
      <c r="I55">
        <f t="shared" si="2"/>
        <v>8.5716000000000028E-2</v>
      </c>
      <c r="J55">
        <f>_xlfn.VAR.P(B55:I55)</f>
        <v>5.7739712975000111E-4</v>
      </c>
    </row>
    <row r="56" spans="1:10" x14ac:dyDescent="0.25">
      <c r="A56" t="s">
        <v>22</v>
      </c>
      <c r="B56">
        <f>MIN(B3:B52)</f>
        <v>0.1</v>
      </c>
      <c r="C56">
        <f t="shared" ref="C56:I56" si="3">MIN(C3:C52)</f>
        <v>0.1</v>
      </c>
      <c r="D56">
        <f t="shared" si="3"/>
        <v>0.2</v>
      </c>
      <c r="E56">
        <f t="shared" si="3"/>
        <v>0</v>
      </c>
      <c r="F56">
        <f t="shared" si="3"/>
        <v>0.4</v>
      </c>
      <c r="G56">
        <f t="shared" si="3"/>
        <v>0.4</v>
      </c>
      <c r="H56">
        <f t="shared" si="3"/>
        <v>0.2</v>
      </c>
      <c r="I56">
        <f t="shared" si="3"/>
        <v>-0.6</v>
      </c>
      <c r="J56">
        <f>MIN(B56:I56)</f>
        <v>-0.6</v>
      </c>
    </row>
    <row r="57" spans="1:10" x14ac:dyDescent="0.25">
      <c r="A57" t="s">
        <v>23</v>
      </c>
      <c r="B57">
        <f>MAX(B3:B52)</f>
        <v>0.7</v>
      </c>
      <c r="C57">
        <f t="shared" ref="C57:I57" si="4">MAX(C3:C52)</f>
        <v>0.5</v>
      </c>
      <c r="D57">
        <f t="shared" si="4"/>
        <v>0.9</v>
      </c>
      <c r="E57">
        <f t="shared" si="4"/>
        <v>0.4</v>
      </c>
      <c r="F57">
        <f t="shared" si="4"/>
        <v>1.2</v>
      </c>
      <c r="G57">
        <f t="shared" si="4"/>
        <v>0.7</v>
      </c>
      <c r="H57">
        <f t="shared" si="4"/>
        <v>0.7</v>
      </c>
      <c r="I57">
        <f t="shared" si="4"/>
        <v>1.1000000000000001</v>
      </c>
      <c r="J57">
        <f>MAX(B57:I57)</f>
        <v>1.2</v>
      </c>
    </row>
    <row r="58" spans="1:10" x14ac:dyDescent="0.25">
      <c r="A58" t="s">
        <v>4</v>
      </c>
      <c r="B58">
        <f>_xlfn.STDEV.P(B3:B52)</f>
        <v>0.14126570709128289</v>
      </c>
      <c r="C58">
        <f t="shared" ref="C58:I58" si="5">_xlfn.STDEV.P(C3:C52)</f>
        <v>0.12547509713086508</v>
      </c>
      <c r="D58">
        <f t="shared" si="5"/>
        <v>0.12335315156087487</v>
      </c>
      <c r="E58">
        <f t="shared" si="5"/>
        <v>0.12328828005937977</v>
      </c>
      <c r="F58">
        <f t="shared" si="5"/>
        <v>0.17804493814764907</v>
      </c>
      <c r="G58">
        <f t="shared" si="5"/>
        <v>8.0597766718437866E-2</v>
      </c>
      <c r="H58">
        <f t="shared" si="5"/>
        <v>9.7077288796092898E-2</v>
      </c>
      <c r="I58">
        <f t="shared" si="5"/>
        <v>0.29277294957014049</v>
      </c>
      <c r="J58">
        <f>_xlfn.STDEV.P(B58:I58)</f>
        <v>6.195538569331601E-2</v>
      </c>
    </row>
  </sheetData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77</v>
      </c>
      <c r="D2">
        <v>112</v>
      </c>
      <c r="E2">
        <v>95</v>
      </c>
      <c r="F2">
        <v>19</v>
      </c>
      <c r="G2">
        <v>113</v>
      </c>
      <c r="H2">
        <v>173</v>
      </c>
      <c r="I2">
        <v>20</v>
      </c>
    </row>
    <row r="3" spans="1:9" x14ac:dyDescent="0.25">
      <c r="A3">
        <v>1</v>
      </c>
      <c r="B3">
        <v>21.4</v>
      </c>
      <c r="C3">
        <v>18.2</v>
      </c>
      <c r="D3">
        <v>20</v>
      </c>
      <c r="E3">
        <v>18.899999999999999</v>
      </c>
      <c r="F3">
        <v>21.4</v>
      </c>
      <c r="G3">
        <v>19.7</v>
      </c>
      <c r="H3">
        <v>20.100000000000001</v>
      </c>
      <c r="I3">
        <v>17.600000000000001</v>
      </c>
    </row>
    <row r="4" spans="1:9" x14ac:dyDescent="0.25">
      <c r="A4">
        <v>2</v>
      </c>
      <c r="B4">
        <v>21.2</v>
      </c>
      <c r="C4">
        <v>18.3</v>
      </c>
      <c r="D4">
        <v>20.100000000000001</v>
      </c>
      <c r="E4">
        <v>19</v>
      </c>
      <c r="F4">
        <v>21.4</v>
      </c>
      <c r="G4">
        <v>19.8</v>
      </c>
      <c r="H4">
        <v>20.399999999999999</v>
      </c>
      <c r="I4">
        <v>17.7</v>
      </c>
    </row>
    <row r="5" spans="1:9" x14ac:dyDescent="0.25">
      <c r="A5">
        <v>3</v>
      </c>
      <c r="B5">
        <v>21.4</v>
      </c>
      <c r="C5">
        <v>18.2</v>
      </c>
      <c r="D5">
        <v>19.8</v>
      </c>
      <c r="E5">
        <v>19.2</v>
      </c>
      <c r="F5">
        <v>21</v>
      </c>
      <c r="G5">
        <v>19.3</v>
      </c>
      <c r="H5">
        <v>20.100000000000001</v>
      </c>
      <c r="I5">
        <v>18.2</v>
      </c>
    </row>
    <row r="6" spans="1:9" x14ac:dyDescent="0.25">
      <c r="A6">
        <v>4</v>
      </c>
      <c r="B6">
        <v>21.4</v>
      </c>
      <c r="C6">
        <v>18.100000000000001</v>
      </c>
      <c r="D6">
        <v>19.899999999999999</v>
      </c>
      <c r="E6">
        <v>19.3</v>
      </c>
      <c r="F6">
        <v>21.1</v>
      </c>
      <c r="G6">
        <v>19.8</v>
      </c>
      <c r="H6">
        <v>20.100000000000001</v>
      </c>
      <c r="I6">
        <v>17.2</v>
      </c>
    </row>
    <row r="7" spans="1:9" x14ac:dyDescent="0.25">
      <c r="A7">
        <v>5</v>
      </c>
      <c r="B7">
        <v>21.4</v>
      </c>
      <c r="C7">
        <v>18.2</v>
      </c>
      <c r="D7">
        <v>19.899999999999999</v>
      </c>
      <c r="E7">
        <v>19</v>
      </c>
      <c r="F7">
        <v>21</v>
      </c>
      <c r="G7">
        <v>19.8</v>
      </c>
      <c r="H7">
        <v>20.100000000000001</v>
      </c>
      <c r="I7">
        <v>17.600000000000001</v>
      </c>
    </row>
    <row r="8" spans="1:9" x14ac:dyDescent="0.25">
      <c r="A8">
        <v>6</v>
      </c>
      <c r="B8">
        <v>21.4</v>
      </c>
      <c r="C8">
        <v>18.3</v>
      </c>
      <c r="D8">
        <v>19.8</v>
      </c>
      <c r="E8">
        <v>19.2</v>
      </c>
      <c r="F8">
        <v>21.1</v>
      </c>
      <c r="G8">
        <v>19.7</v>
      </c>
      <c r="H8">
        <v>20.100000000000001</v>
      </c>
      <c r="I8">
        <v>17.8</v>
      </c>
    </row>
    <row r="9" spans="1:9" x14ac:dyDescent="0.25">
      <c r="A9">
        <v>7</v>
      </c>
      <c r="B9">
        <v>21.5</v>
      </c>
      <c r="C9">
        <v>18.2</v>
      </c>
      <c r="D9">
        <v>19.899999999999999</v>
      </c>
      <c r="E9">
        <v>19</v>
      </c>
      <c r="F9">
        <v>20.9</v>
      </c>
      <c r="G9">
        <v>19.8</v>
      </c>
      <c r="H9">
        <v>20</v>
      </c>
      <c r="I9">
        <v>17.5</v>
      </c>
    </row>
    <row r="10" spans="1:9" x14ac:dyDescent="0.25">
      <c r="A10">
        <v>8</v>
      </c>
      <c r="B10">
        <v>21.6</v>
      </c>
      <c r="C10">
        <v>18.2</v>
      </c>
      <c r="D10">
        <v>19.7</v>
      </c>
      <c r="E10">
        <v>19.2</v>
      </c>
      <c r="F10">
        <v>20.9</v>
      </c>
      <c r="G10">
        <v>19.8</v>
      </c>
      <c r="H10">
        <v>20</v>
      </c>
      <c r="I10">
        <v>17.5</v>
      </c>
    </row>
    <row r="11" spans="1:9" x14ac:dyDescent="0.25">
      <c r="A11">
        <v>9</v>
      </c>
      <c r="B11">
        <v>21.4</v>
      </c>
      <c r="C11">
        <v>18.100000000000001</v>
      </c>
      <c r="D11">
        <v>19.8</v>
      </c>
      <c r="E11">
        <v>19.2</v>
      </c>
      <c r="F11">
        <v>20.9</v>
      </c>
      <c r="G11">
        <v>19.8</v>
      </c>
      <c r="H11">
        <v>19.899999999999999</v>
      </c>
      <c r="I11">
        <v>17.5</v>
      </c>
    </row>
    <row r="12" spans="1:9" x14ac:dyDescent="0.25">
      <c r="A12">
        <v>10</v>
      </c>
      <c r="B12">
        <v>21.2</v>
      </c>
      <c r="C12">
        <v>18.2</v>
      </c>
      <c r="D12">
        <v>20</v>
      </c>
      <c r="E12">
        <v>19.3</v>
      </c>
      <c r="F12">
        <v>20.6</v>
      </c>
      <c r="G12">
        <v>19.7</v>
      </c>
      <c r="H12">
        <v>19.899999999999999</v>
      </c>
      <c r="I12">
        <v>17.5</v>
      </c>
    </row>
    <row r="13" spans="1:9" x14ac:dyDescent="0.25">
      <c r="A13">
        <v>11</v>
      </c>
      <c r="B13">
        <v>21.5</v>
      </c>
      <c r="C13">
        <v>18.2</v>
      </c>
      <c r="D13">
        <v>19.899999999999999</v>
      </c>
      <c r="E13">
        <v>19.2</v>
      </c>
      <c r="F13">
        <v>20.5</v>
      </c>
      <c r="G13">
        <v>19.7</v>
      </c>
      <c r="H13">
        <v>20</v>
      </c>
      <c r="I13">
        <v>17.5</v>
      </c>
    </row>
    <row r="14" spans="1:9" x14ac:dyDescent="0.25">
      <c r="A14">
        <v>12</v>
      </c>
      <c r="B14">
        <v>21.4</v>
      </c>
      <c r="C14">
        <v>18.100000000000001</v>
      </c>
      <c r="D14">
        <v>19.899999999999999</v>
      </c>
      <c r="E14">
        <v>19.3</v>
      </c>
      <c r="F14">
        <v>20.5</v>
      </c>
      <c r="G14">
        <v>19.7</v>
      </c>
      <c r="H14">
        <v>19.899999999999999</v>
      </c>
      <c r="I14">
        <v>17.2</v>
      </c>
    </row>
    <row r="15" spans="1:9" x14ac:dyDescent="0.25">
      <c r="A15">
        <v>13</v>
      </c>
      <c r="B15">
        <v>21.6</v>
      </c>
      <c r="C15">
        <v>18.3</v>
      </c>
      <c r="D15">
        <v>19.899999999999999</v>
      </c>
      <c r="E15">
        <v>19</v>
      </c>
      <c r="F15">
        <v>20.6</v>
      </c>
      <c r="G15">
        <v>19.7</v>
      </c>
      <c r="H15">
        <v>20</v>
      </c>
      <c r="I15">
        <v>17.3</v>
      </c>
    </row>
    <row r="16" spans="1:9" x14ac:dyDescent="0.25">
      <c r="A16">
        <v>14</v>
      </c>
      <c r="B16">
        <v>21.5</v>
      </c>
      <c r="C16">
        <v>18.100000000000001</v>
      </c>
      <c r="D16">
        <v>19.8</v>
      </c>
      <c r="E16">
        <v>19.3</v>
      </c>
      <c r="F16">
        <v>20.399999999999999</v>
      </c>
      <c r="G16">
        <v>19.399999999999999</v>
      </c>
      <c r="H16">
        <v>19.8</v>
      </c>
      <c r="I16">
        <v>17.7</v>
      </c>
    </row>
    <row r="17" spans="1:9" x14ac:dyDescent="0.25">
      <c r="A17">
        <v>15</v>
      </c>
      <c r="B17">
        <v>21.4</v>
      </c>
      <c r="C17">
        <v>18.100000000000001</v>
      </c>
      <c r="D17">
        <v>20.100000000000001</v>
      </c>
      <c r="E17">
        <v>19.2</v>
      </c>
      <c r="F17">
        <v>20.3</v>
      </c>
      <c r="G17">
        <v>19.5</v>
      </c>
      <c r="H17">
        <v>19.899999999999999</v>
      </c>
      <c r="I17">
        <v>17.5</v>
      </c>
    </row>
    <row r="18" spans="1:9" x14ac:dyDescent="0.25">
      <c r="A18">
        <v>16</v>
      </c>
      <c r="B18">
        <v>21.2</v>
      </c>
      <c r="C18">
        <v>18.399999999999999</v>
      </c>
      <c r="D18">
        <v>19.8</v>
      </c>
      <c r="E18">
        <v>19.3</v>
      </c>
      <c r="F18">
        <v>20.6</v>
      </c>
      <c r="G18">
        <v>19.7</v>
      </c>
      <c r="H18">
        <v>19.7</v>
      </c>
      <c r="I18">
        <v>17.7</v>
      </c>
    </row>
    <row r="19" spans="1:9" x14ac:dyDescent="0.25">
      <c r="A19">
        <v>17</v>
      </c>
      <c r="B19">
        <v>21.5</v>
      </c>
      <c r="C19">
        <v>18.3</v>
      </c>
      <c r="D19">
        <v>20</v>
      </c>
      <c r="E19">
        <v>19.2</v>
      </c>
      <c r="F19">
        <v>20.399999999999999</v>
      </c>
      <c r="G19">
        <v>19.7</v>
      </c>
      <c r="H19">
        <v>19.7</v>
      </c>
      <c r="I19">
        <v>17.600000000000001</v>
      </c>
    </row>
    <row r="20" spans="1:9" x14ac:dyDescent="0.25">
      <c r="A20">
        <v>18</v>
      </c>
      <c r="B20">
        <v>21.4</v>
      </c>
      <c r="C20">
        <v>18.3</v>
      </c>
      <c r="D20">
        <v>20</v>
      </c>
      <c r="E20">
        <v>19.3</v>
      </c>
      <c r="F20">
        <v>20.6</v>
      </c>
      <c r="G20">
        <v>19.399999999999999</v>
      </c>
      <c r="H20">
        <v>19.899999999999999</v>
      </c>
      <c r="I20">
        <v>17.5</v>
      </c>
    </row>
    <row r="21" spans="1:9" x14ac:dyDescent="0.25">
      <c r="A21">
        <v>19</v>
      </c>
      <c r="B21">
        <v>21.4</v>
      </c>
      <c r="C21">
        <v>18.2</v>
      </c>
      <c r="D21">
        <v>19.899999999999999</v>
      </c>
      <c r="E21">
        <v>19.2</v>
      </c>
      <c r="F21">
        <v>20.3</v>
      </c>
      <c r="G21">
        <v>19.7</v>
      </c>
      <c r="H21">
        <v>19.899999999999999</v>
      </c>
      <c r="I21">
        <v>17.600000000000001</v>
      </c>
    </row>
    <row r="22" spans="1:9" x14ac:dyDescent="0.25">
      <c r="A22">
        <v>20</v>
      </c>
      <c r="B22">
        <v>21.6</v>
      </c>
      <c r="C22">
        <v>17.8</v>
      </c>
      <c r="D22">
        <v>19.899999999999999</v>
      </c>
      <c r="E22">
        <v>19.399999999999999</v>
      </c>
      <c r="F22">
        <v>20.5</v>
      </c>
      <c r="G22">
        <v>19.8</v>
      </c>
      <c r="H22">
        <v>19.7</v>
      </c>
      <c r="I22">
        <v>17.3</v>
      </c>
    </row>
    <row r="23" spans="1:9" x14ac:dyDescent="0.25">
      <c r="A23">
        <v>21</v>
      </c>
      <c r="B23">
        <v>21.4</v>
      </c>
      <c r="C23">
        <v>18.2</v>
      </c>
      <c r="D23">
        <v>19.8</v>
      </c>
      <c r="E23">
        <v>19</v>
      </c>
      <c r="F23">
        <v>20.399999999999999</v>
      </c>
      <c r="G23">
        <v>19.8</v>
      </c>
      <c r="H23">
        <v>19.8</v>
      </c>
      <c r="I23">
        <v>17.600000000000001</v>
      </c>
    </row>
    <row r="24" spans="1:9" x14ac:dyDescent="0.25">
      <c r="A24">
        <v>22</v>
      </c>
      <c r="B24">
        <v>21.5</v>
      </c>
      <c r="C24">
        <v>18.3</v>
      </c>
      <c r="D24">
        <v>19.8</v>
      </c>
      <c r="E24">
        <v>19.2</v>
      </c>
      <c r="F24">
        <v>20.399999999999999</v>
      </c>
      <c r="G24">
        <v>19.8</v>
      </c>
      <c r="H24">
        <v>19.8</v>
      </c>
      <c r="I24">
        <v>17.3</v>
      </c>
    </row>
    <row r="25" spans="1:9" x14ac:dyDescent="0.25">
      <c r="A25">
        <v>23</v>
      </c>
      <c r="B25">
        <v>21.5</v>
      </c>
      <c r="C25">
        <v>18.2</v>
      </c>
      <c r="D25">
        <v>20.100000000000001</v>
      </c>
      <c r="E25">
        <v>19.2</v>
      </c>
      <c r="F25">
        <v>20.399999999999999</v>
      </c>
      <c r="G25">
        <v>19.7</v>
      </c>
      <c r="H25">
        <v>19.8</v>
      </c>
      <c r="I25">
        <v>17.2</v>
      </c>
    </row>
    <row r="26" spans="1:9" x14ac:dyDescent="0.25">
      <c r="A26">
        <v>24</v>
      </c>
      <c r="B26">
        <v>21.4</v>
      </c>
      <c r="C26">
        <v>18.2</v>
      </c>
      <c r="D26">
        <v>20</v>
      </c>
      <c r="E26">
        <v>19</v>
      </c>
      <c r="F26">
        <v>20.399999999999999</v>
      </c>
      <c r="G26">
        <v>19.8</v>
      </c>
      <c r="H26">
        <v>19.8</v>
      </c>
      <c r="I26">
        <v>17.3</v>
      </c>
    </row>
    <row r="27" spans="1:9" x14ac:dyDescent="0.25">
      <c r="A27">
        <v>25</v>
      </c>
      <c r="B27">
        <v>21.5</v>
      </c>
      <c r="C27">
        <v>18.100000000000001</v>
      </c>
      <c r="D27">
        <v>19.899999999999999</v>
      </c>
      <c r="E27">
        <v>19.399999999999999</v>
      </c>
      <c r="F27">
        <v>20.5</v>
      </c>
      <c r="G27">
        <v>19.8</v>
      </c>
      <c r="H27">
        <v>19.7</v>
      </c>
      <c r="I27">
        <v>17.100000000000001</v>
      </c>
    </row>
    <row r="28" spans="1:9" x14ac:dyDescent="0.25">
      <c r="A28">
        <v>26</v>
      </c>
      <c r="B28">
        <v>21.5</v>
      </c>
      <c r="C28">
        <v>18.100000000000001</v>
      </c>
      <c r="D28">
        <v>19.8</v>
      </c>
      <c r="E28">
        <v>19.3</v>
      </c>
      <c r="F28">
        <v>20.6</v>
      </c>
      <c r="G28">
        <v>19.8</v>
      </c>
      <c r="H28">
        <v>19.5</v>
      </c>
      <c r="I28">
        <v>17.2</v>
      </c>
    </row>
    <row r="29" spans="1:9" x14ac:dyDescent="0.25">
      <c r="A29">
        <v>27</v>
      </c>
      <c r="B29">
        <v>21.2</v>
      </c>
      <c r="C29">
        <v>18.100000000000001</v>
      </c>
      <c r="D29">
        <v>20</v>
      </c>
      <c r="E29">
        <v>19.399999999999999</v>
      </c>
      <c r="F29">
        <v>20.3</v>
      </c>
      <c r="G29">
        <v>19.7</v>
      </c>
      <c r="H29">
        <v>19.5</v>
      </c>
      <c r="I29">
        <v>17.5</v>
      </c>
    </row>
    <row r="30" spans="1:9" x14ac:dyDescent="0.25">
      <c r="A30">
        <v>28</v>
      </c>
      <c r="B30">
        <v>21.5</v>
      </c>
      <c r="C30">
        <v>17.8</v>
      </c>
      <c r="D30">
        <v>19.7</v>
      </c>
      <c r="E30">
        <v>19.399999999999999</v>
      </c>
      <c r="F30">
        <v>20.399999999999999</v>
      </c>
      <c r="G30">
        <v>19.7</v>
      </c>
      <c r="H30">
        <v>19.5</v>
      </c>
      <c r="I30">
        <v>17.5</v>
      </c>
    </row>
    <row r="31" spans="1:9" x14ac:dyDescent="0.25">
      <c r="A31">
        <v>29</v>
      </c>
      <c r="B31">
        <v>21.2</v>
      </c>
      <c r="C31">
        <v>18.3</v>
      </c>
      <c r="D31">
        <v>20</v>
      </c>
      <c r="E31">
        <v>19.3</v>
      </c>
      <c r="F31">
        <v>20.399999999999999</v>
      </c>
      <c r="G31">
        <v>19.5</v>
      </c>
      <c r="H31">
        <v>19.7</v>
      </c>
      <c r="I31">
        <v>17.3</v>
      </c>
    </row>
    <row r="32" spans="1:9" x14ac:dyDescent="0.25">
      <c r="A32">
        <v>30</v>
      </c>
      <c r="B32">
        <v>21.4</v>
      </c>
      <c r="C32">
        <v>18.2</v>
      </c>
      <c r="D32">
        <v>19.7</v>
      </c>
      <c r="E32">
        <v>19</v>
      </c>
      <c r="F32">
        <v>20.6</v>
      </c>
      <c r="G32">
        <v>19.8</v>
      </c>
      <c r="H32">
        <v>19.5</v>
      </c>
      <c r="I32">
        <v>17.7</v>
      </c>
    </row>
    <row r="33" spans="1:9" x14ac:dyDescent="0.25">
      <c r="A33">
        <v>31</v>
      </c>
      <c r="B33">
        <v>21.6</v>
      </c>
      <c r="C33">
        <v>17.899999999999999</v>
      </c>
      <c r="D33">
        <v>19.7</v>
      </c>
      <c r="E33">
        <v>19.2</v>
      </c>
      <c r="F33">
        <v>20.5</v>
      </c>
      <c r="G33">
        <v>19.8</v>
      </c>
      <c r="H33">
        <v>19.5</v>
      </c>
      <c r="I33">
        <v>17.2</v>
      </c>
    </row>
    <row r="34" spans="1:9" x14ac:dyDescent="0.25">
      <c r="A34">
        <v>32</v>
      </c>
      <c r="B34">
        <v>21.4</v>
      </c>
      <c r="C34">
        <v>17.899999999999999</v>
      </c>
      <c r="D34">
        <v>19.899999999999999</v>
      </c>
      <c r="E34">
        <v>19.399999999999999</v>
      </c>
      <c r="F34">
        <v>20.5</v>
      </c>
      <c r="G34">
        <v>19.7</v>
      </c>
      <c r="H34">
        <v>19.399999999999999</v>
      </c>
      <c r="I34">
        <v>17.100000000000001</v>
      </c>
    </row>
    <row r="35" spans="1:9" x14ac:dyDescent="0.25">
      <c r="A35">
        <v>33</v>
      </c>
      <c r="B35">
        <v>21.2</v>
      </c>
      <c r="C35">
        <v>18.100000000000001</v>
      </c>
      <c r="D35">
        <v>19.899999999999999</v>
      </c>
      <c r="E35">
        <v>19.3</v>
      </c>
      <c r="F35">
        <v>20.3</v>
      </c>
      <c r="G35">
        <v>19.5</v>
      </c>
      <c r="H35">
        <v>19.3</v>
      </c>
      <c r="I35">
        <v>17.5</v>
      </c>
    </row>
    <row r="36" spans="1:9" x14ac:dyDescent="0.25">
      <c r="A36">
        <v>34</v>
      </c>
      <c r="B36">
        <v>21.5</v>
      </c>
      <c r="C36">
        <v>18.2</v>
      </c>
      <c r="D36">
        <v>19.8</v>
      </c>
      <c r="E36">
        <v>19.2</v>
      </c>
      <c r="F36">
        <v>20.5</v>
      </c>
      <c r="G36">
        <v>19.7</v>
      </c>
      <c r="H36">
        <v>19.7</v>
      </c>
      <c r="I36">
        <v>17.2</v>
      </c>
    </row>
    <row r="37" spans="1:9" x14ac:dyDescent="0.25">
      <c r="A37">
        <v>35</v>
      </c>
      <c r="B37">
        <v>21.1</v>
      </c>
      <c r="C37">
        <v>18.2</v>
      </c>
      <c r="D37">
        <v>20</v>
      </c>
      <c r="E37">
        <v>19.3</v>
      </c>
      <c r="F37">
        <v>20.5</v>
      </c>
      <c r="G37">
        <v>19.7</v>
      </c>
      <c r="H37">
        <v>19.3</v>
      </c>
      <c r="I37">
        <v>17.5</v>
      </c>
    </row>
    <row r="38" spans="1:9" x14ac:dyDescent="0.25">
      <c r="A38">
        <v>36</v>
      </c>
      <c r="B38">
        <v>21.6</v>
      </c>
      <c r="C38">
        <v>18.100000000000001</v>
      </c>
      <c r="D38">
        <v>19.7</v>
      </c>
      <c r="E38">
        <v>19.2</v>
      </c>
      <c r="F38">
        <v>20.5</v>
      </c>
      <c r="G38">
        <v>19.8</v>
      </c>
      <c r="H38">
        <v>19.5</v>
      </c>
      <c r="I38">
        <v>17.100000000000001</v>
      </c>
    </row>
    <row r="39" spans="1:9" x14ac:dyDescent="0.25">
      <c r="A39">
        <v>37</v>
      </c>
      <c r="B39">
        <v>21.6</v>
      </c>
      <c r="C39">
        <v>18.2</v>
      </c>
      <c r="D39">
        <v>19.7</v>
      </c>
      <c r="E39">
        <v>19.2</v>
      </c>
      <c r="F39">
        <v>20.5</v>
      </c>
      <c r="G39">
        <v>19.8</v>
      </c>
      <c r="H39">
        <v>19.399999999999999</v>
      </c>
      <c r="I39">
        <v>17.2</v>
      </c>
    </row>
    <row r="40" spans="1:9" x14ac:dyDescent="0.25">
      <c r="A40">
        <v>38</v>
      </c>
      <c r="B40">
        <v>21.4</v>
      </c>
      <c r="C40">
        <v>18.100000000000001</v>
      </c>
      <c r="D40">
        <v>19.899999999999999</v>
      </c>
      <c r="E40">
        <v>19.3</v>
      </c>
      <c r="F40">
        <v>20.6</v>
      </c>
      <c r="G40">
        <v>19.8</v>
      </c>
      <c r="H40">
        <v>19.5</v>
      </c>
      <c r="I40">
        <v>17.3</v>
      </c>
    </row>
    <row r="41" spans="1:9" x14ac:dyDescent="0.25">
      <c r="A41">
        <v>39</v>
      </c>
      <c r="B41">
        <v>21.2</v>
      </c>
      <c r="C41">
        <v>17.899999999999999</v>
      </c>
      <c r="D41">
        <v>19.899999999999999</v>
      </c>
      <c r="E41">
        <v>19.2</v>
      </c>
      <c r="F41">
        <v>20.5</v>
      </c>
      <c r="G41">
        <v>19.7</v>
      </c>
      <c r="H41">
        <v>19.5</v>
      </c>
      <c r="I41">
        <v>17.100000000000001</v>
      </c>
    </row>
    <row r="42" spans="1:9" x14ac:dyDescent="0.25">
      <c r="A42">
        <v>40</v>
      </c>
      <c r="B42">
        <v>21.5</v>
      </c>
      <c r="C42">
        <v>17.899999999999999</v>
      </c>
      <c r="D42">
        <v>19.899999999999999</v>
      </c>
      <c r="E42">
        <v>19.3</v>
      </c>
      <c r="F42">
        <v>20.5</v>
      </c>
      <c r="G42">
        <v>19.7</v>
      </c>
      <c r="H42">
        <v>19.399999999999999</v>
      </c>
      <c r="I42">
        <v>17.100000000000001</v>
      </c>
    </row>
    <row r="43" spans="1:9" x14ac:dyDescent="0.25">
      <c r="A43">
        <v>41</v>
      </c>
      <c r="B43">
        <v>21.5</v>
      </c>
      <c r="C43">
        <v>18.3</v>
      </c>
      <c r="D43">
        <v>19.7</v>
      </c>
      <c r="E43">
        <v>19</v>
      </c>
      <c r="F43">
        <v>20.5</v>
      </c>
      <c r="G43">
        <v>19.8</v>
      </c>
      <c r="H43">
        <v>19.399999999999999</v>
      </c>
      <c r="I43">
        <v>17.600000000000001</v>
      </c>
    </row>
    <row r="44" spans="1:9" x14ac:dyDescent="0.25">
      <c r="A44">
        <v>42</v>
      </c>
      <c r="B44">
        <v>21.2</v>
      </c>
      <c r="C44">
        <v>18.100000000000001</v>
      </c>
      <c r="D44">
        <v>19.8</v>
      </c>
      <c r="E44">
        <v>19.3</v>
      </c>
      <c r="F44">
        <v>20.6</v>
      </c>
      <c r="G44">
        <v>19.5</v>
      </c>
      <c r="H44">
        <v>19.3</v>
      </c>
      <c r="I44">
        <v>17.100000000000001</v>
      </c>
    </row>
    <row r="45" spans="1:9" x14ac:dyDescent="0.25">
      <c r="A45">
        <v>43</v>
      </c>
      <c r="B45">
        <v>21.5</v>
      </c>
      <c r="C45">
        <v>18.100000000000001</v>
      </c>
      <c r="D45">
        <v>19.7</v>
      </c>
      <c r="E45">
        <v>19.2</v>
      </c>
      <c r="F45">
        <v>20.399999999999999</v>
      </c>
      <c r="G45">
        <v>19.7</v>
      </c>
      <c r="H45">
        <v>19.5</v>
      </c>
      <c r="I45">
        <v>17.3</v>
      </c>
    </row>
    <row r="46" spans="1:9" x14ac:dyDescent="0.25">
      <c r="A46">
        <v>44</v>
      </c>
      <c r="B46">
        <v>21.4</v>
      </c>
      <c r="C46">
        <v>18.3</v>
      </c>
      <c r="D46">
        <v>19.899999999999999</v>
      </c>
      <c r="E46">
        <v>19.2</v>
      </c>
      <c r="F46">
        <v>20.3</v>
      </c>
      <c r="G46">
        <v>19.7</v>
      </c>
      <c r="H46">
        <v>19.5</v>
      </c>
      <c r="I46">
        <v>17.5</v>
      </c>
    </row>
    <row r="47" spans="1:9" x14ac:dyDescent="0.25">
      <c r="A47">
        <v>45</v>
      </c>
      <c r="B47">
        <v>21.2</v>
      </c>
      <c r="C47">
        <v>18.100000000000001</v>
      </c>
      <c r="D47">
        <v>20</v>
      </c>
      <c r="E47">
        <v>19.3</v>
      </c>
      <c r="F47">
        <v>20.399999999999999</v>
      </c>
      <c r="G47">
        <v>19.5</v>
      </c>
      <c r="H47">
        <v>19.3</v>
      </c>
      <c r="I47">
        <v>17.3</v>
      </c>
    </row>
    <row r="48" spans="1:9" x14ac:dyDescent="0.25">
      <c r="A48">
        <v>46</v>
      </c>
      <c r="B48">
        <v>21.5</v>
      </c>
      <c r="C48">
        <v>18.2</v>
      </c>
      <c r="D48">
        <v>19.8</v>
      </c>
      <c r="E48">
        <v>19.2</v>
      </c>
      <c r="F48">
        <v>20.3</v>
      </c>
      <c r="G48">
        <v>19.5</v>
      </c>
      <c r="H48">
        <v>19.5</v>
      </c>
      <c r="I48">
        <v>17.5</v>
      </c>
    </row>
    <row r="49" spans="1:10" x14ac:dyDescent="0.25">
      <c r="A49">
        <v>47</v>
      </c>
      <c r="B49">
        <v>21.4</v>
      </c>
      <c r="C49">
        <v>18.2</v>
      </c>
      <c r="D49">
        <v>19.899999999999999</v>
      </c>
      <c r="E49">
        <v>19.2</v>
      </c>
      <c r="F49">
        <v>20.3</v>
      </c>
      <c r="G49">
        <v>19.7</v>
      </c>
      <c r="H49">
        <v>19.399999999999999</v>
      </c>
      <c r="I49">
        <v>17.600000000000001</v>
      </c>
    </row>
    <row r="50" spans="1:10" x14ac:dyDescent="0.25">
      <c r="A50">
        <v>48</v>
      </c>
      <c r="B50">
        <v>21.4</v>
      </c>
      <c r="C50">
        <v>18.399999999999999</v>
      </c>
      <c r="D50">
        <v>19.899999999999999</v>
      </c>
      <c r="E50">
        <v>19.3</v>
      </c>
      <c r="F50">
        <v>20.399999999999999</v>
      </c>
      <c r="G50">
        <v>19.5</v>
      </c>
      <c r="H50">
        <v>19.399999999999999</v>
      </c>
      <c r="I50">
        <v>17.5</v>
      </c>
    </row>
    <row r="51" spans="1:10" x14ac:dyDescent="0.25">
      <c r="A51">
        <v>49</v>
      </c>
      <c r="B51">
        <v>21.5</v>
      </c>
      <c r="C51">
        <v>18.100000000000001</v>
      </c>
      <c r="D51">
        <v>19.8</v>
      </c>
      <c r="E51">
        <v>19.2</v>
      </c>
      <c r="F51">
        <v>20.399999999999999</v>
      </c>
      <c r="G51">
        <v>19.7</v>
      </c>
      <c r="H51">
        <v>19.5</v>
      </c>
      <c r="I51">
        <v>17.600000000000001</v>
      </c>
    </row>
    <row r="52" spans="1:10" x14ac:dyDescent="0.25">
      <c r="A52">
        <v>50</v>
      </c>
      <c r="B52">
        <v>21.5</v>
      </c>
      <c r="C52">
        <v>18.100000000000001</v>
      </c>
      <c r="D52">
        <v>19.8</v>
      </c>
      <c r="E52">
        <v>19.2</v>
      </c>
      <c r="F52">
        <v>20.5</v>
      </c>
      <c r="G52">
        <v>19.8</v>
      </c>
      <c r="H52">
        <v>19.3</v>
      </c>
      <c r="I52">
        <v>17.2</v>
      </c>
    </row>
    <row r="53" spans="1:10" x14ac:dyDescent="0.25">
      <c r="A53" t="s">
        <v>19</v>
      </c>
      <c r="B53">
        <f>AVERAGE(B3:B52)</f>
        <v>21.414000000000005</v>
      </c>
      <c r="C53">
        <f t="shared" ref="C53:I53" si="0">AVERAGE(C3:C52)</f>
        <v>18.154000000000007</v>
      </c>
      <c r="D53">
        <f t="shared" si="0"/>
        <v>19.872</v>
      </c>
      <c r="E53">
        <f t="shared" si="0"/>
        <v>19.212</v>
      </c>
      <c r="F53">
        <f t="shared" si="0"/>
        <v>20.567999999999994</v>
      </c>
      <c r="G53">
        <f t="shared" si="0"/>
        <v>19.690000000000001</v>
      </c>
      <c r="H53">
        <f t="shared" si="0"/>
        <v>19.687999999999992</v>
      </c>
      <c r="I53">
        <f t="shared" si="0"/>
        <v>17.424000000000007</v>
      </c>
      <c r="J53">
        <f>AVERAGE(B53:I53)</f>
        <v>19.502750000000002</v>
      </c>
    </row>
    <row r="54" spans="1:10" x14ac:dyDescent="0.25">
      <c r="A54" t="s">
        <v>20</v>
      </c>
      <c r="B54">
        <f>MEDIAN(B3:B52)</f>
        <v>21.4</v>
      </c>
      <c r="C54">
        <f t="shared" ref="C54:I54" si="1">MEDIAN(C3:C52)</f>
        <v>18.2</v>
      </c>
      <c r="D54">
        <f t="shared" si="1"/>
        <v>19.899999999999999</v>
      </c>
      <c r="E54">
        <f t="shared" si="1"/>
        <v>19.2</v>
      </c>
      <c r="F54">
        <f t="shared" si="1"/>
        <v>20.5</v>
      </c>
      <c r="G54">
        <f t="shared" si="1"/>
        <v>19.7</v>
      </c>
      <c r="H54">
        <f t="shared" si="1"/>
        <v>19.7</v>
      </c>
      <c r="I54">
        <f t="shared" si="1"/>
        <v>17.5</v>
      </c>
      <c r="J54">
        <f>MEDIAN(B54:I54)</f>
        <v>19.7</v>
      </c>
    </row>
    <row r="55" spans="1:10" x14ac:dyDescent="0.25">
      <c r="A55" t="s">
        <v>21</v>
      </c>
      <c r="B55">
        <f>_xlfn.VAR.P(B3:B52)</f>
        <v>1.6804000000000121E-2</v>
      </c>
      <c r="C55">
        <f t="shared" ref="C55:I55" si="2">_xlfn.VAR.P(C3:C52)</f>
        <v>1.8083999999999972E-2</v>
      </c>
      <c r="D55">
        <f t="shared" si="2"/>
        <v>1.2416000000000017E-2</v>
      </c>
      <c r="E55">
        <f t="shared" si="2"/>
        <v>1.5056000000000021E-2</v>
      </c>
      <c r="F55">
        <f t="shared" si="2"/>
        <v>7.1375999999999995E-2</v>
      </c>
      <c r="G55">
        <f t="shared" si="2"/>
        <v>1.610000000000008E-2</v>
      </c>
      <c r="H55">
        <f t="shared" si="2"/>
        <v>7.5055999999999984E-2</v>
      </c>
      <c r="I55">
        <f t="shared" si="2"/>
        <v>5.0623999999999933E-2</v>
      </c>
      <c r="J55">
        <f>_xlfn.VAR.P(B55:I55)</f>
        <v>6.3144353374999817E-4</v>
      </c>
    </row>
    <row r="56" spans="1:10" x14ac:dyDescent="0.25">
      <c r="A56" t="s">
        <v>22</v>
      </c>
      <c r="B56">
        <f>MIN(B3:B52)</f>
        <v>21.1</v>
      </c>
      <c r="C56">
        <f t="shared" ref="C56:I56" si="3">MIN(C3:C52)</f>
        <v>17.8</v>
      </c>
      <c r="D56">
        <f t="shared" si="3"/>
        <v>19.7</v>
      </c>
      <c r="E56">
        <f t="shared" si="3"/>
        <v>18.899999999999999</v>
      </c>
      <c r="F56">
        <f t="shared" si="3"/>
        <v>20.3</v>
      </c>
      <c r="G56">
        <f t="shared" si="3"/>
        <v>19.3</v>
      </c>
      <c r="H56">
        <f t="shared" si="3"/>
        <v>19.3</v>
      </c>
      <c r="I56">
        <f t="shared" si="3"/>
        <v>17.100000000000001</v>
      </c>
      <c r="J56">
        <f>MIN(B56:I56)</f>
        <v>17.100000000000001</v>
      </c>
    </row>
    <row r="57" spans="1:10" x14ac:dyDescent="0.25">
      <c r="A57" t="s">
        <v>23</v>
      </c>
      <c r="B57">
        <f>MAX(B3:B52)</f>
        <v>21.6</v>
      </c>
      <c r="C57">
        <f t="shared" ref="C57:I57" si="4">MAX(C3:C52)</f>
        <v>18.399999999999999</v>
      </c>
      <c r="D57">
        <f t="shared" si="4"/>
        <v>20.100000000000001</v>
      </c>
      <c r="E57">
        <f t="shared" si="4"/>
        <v>19.399999999999999</v>
      </c>
      <c r="F57">
        <f t="shared" si="4"/>
        <v>21.4</v>
      </c>
      <c r="G57">
        <f t="shared" si="4"/>
        <v>19.8</v>
      </c>
      <c r="H57">
        <f t="shared" si="4"/>
        <v>20.399999999999999</v>
      </c>
      <c r="I57">
        <f t="shared" si="4"/>
        <v>18.2</v>
      </c>
      <c r="J57">
        <f>MAX(B57:I57)</f>
        <v>21.6</v>
      </c>
    </row>
    <row r="58" spans="1:10" x14ac:dyDescent="0.25">
      <c r="A58" t="s">
        <v>4</v>
      </c>
      <c r="B58">
        <f>_xlfn.STDEV.P(B3:B52)</f>
        <v>0.12963024338479087</v>
      </c>
      <c r="C58">
        <f t="shared" ref="C58:I58" si="5">_xlfn.STDEV.P(C3:C52)</f>
        <v>0.13447676379211382</v>
      </c>
      <c r="D58">
        <f t="shared" si="5"/>
        <v>0.11142710621747304</v>
      </c>
      <c r="E58">
        <f t="shared" si="5"/>
        <v>0.12270289320142383</v>
      </c>
      <c r="F58">
        <f t="shared" si="5"/>
        <v>0.26716287167194469</v>
      </c>
      <c r="G58">
        <f t="shared" si="5"/>
        <v>0.12688577540449553</v>
      </c>
      <c r="H58">
        <f t="shared" si="5"/>
        <v>0.27396350121868424</v>
      </c>
      <c r="I58">
        <f t="shared" si="5"/>
        <v>0.22499777776680357</v>
      </c>
      <c r="J58">
        <f>_xlfn.STDEV.P(B58:I58)</f>
        <v>6.4778465312852571E-2</v>
      </c>
    </row>
  </sheetData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3" width="4" bestFit="1" customWidth="1"/>
    <col min="4" max="4" width="4.7109375" bestFit="1" customWidth="1"/>
    <col min="5" max="8" width="4" bestFit="1" customWidth="1"/>
    <col min="9" max="9" width="4.710937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91</v>
      </c>
      <c r="D2">
        <v>135</v>
      </c>
      <c r="E2">
        <v>118</v>
      </c>
      <c r="F2">
        <v>116</v>
      </c>
      <c r="G2">
        <v>108</v>
      </c>
      <c r="H2">
        <v>86</v>
      </c>
      <c r="I2">
        <v>4</v>
      </c>
    </row>
    <row r="3" spans="1:9" x14ac:dyDescent="0.25">
      <c r="A3">
        <v>1</v>
      </c>
      <c r="B3">
        <v>0.5</v>
      </c>
      <c r="C3">
        <v>0.2</v>
      </c>
      <c r="D3">
        <v>-0.1</v>
      </c>
      <c r="E3">
        <v>0.6</v>
      </c>
      <c r="F3">
        <v>1.1000000000000001</v>
      </c>
      <c r="G3">
        <v>0.6</v>
      </c>
      <c r="H3">
        <v>0.5</v>
      </c>
      <c r="I3">
        <v>0.4</v>
      </c>
    </row>
    <row r="4" spans="1:9" x14ac:dyDescent="0.25">
      <c r="A4">
        <v>2</v>
      </c>
      <c r="B4">
        <v>0.6</v>
      </c>
      <c r="C4">
        <v>0.1</v>
      </c>
      <c r="D4">
        <v>0</v>
      </c>
      <c r="E4">
        <v>0.6</v>
      </c>
      <c r="F4">
        <v>1.1000000000000001</v>
      </c>
      <c r="G4">
        <v>0.7</v>
      </c>
      <c r="H4">
        <v>0.6</v>
      </c>
      <c r="I4">
        <v>-0.1</v>
      </c>
    </row>
    <row r="5" spans="1:9" x14ac:dyDescent="0.25">
      <c r="A5">
        <v>3</v>
      </c>
      <c r="B5">
        <v>0.2</v>
      </c>
      <c r="C5">
        <v>0</v>
      </c>
      <c r="D5">
        <v>0.4</v>
      </c>
      <c r="E5">
        <v>0.6</v>
      </c>
      <c r="F5">
        <v>1.1000000000000001</v>
      </c>
      <c r="G5">
        <v>0.6</v>
      </c>
      <c r="H5">
        <v>0.4</v>
      </c>
      <c r="I5">
        <v>0.1</v>
      </c>
    </row>
    <row r="6" spans="1:9" x14ac:dyDescent="0.25">
      <c r="A6">
        <v>4</v>
      </c>
      <c r="B6">
        <v>0.6</v>
      </c>
      <c r="C6">
        <v>0.2</v>
      </c>
      <c r="D6">
        <v>0.1</v>
      </c>
      <c r="E6">
        <v>0.5</v>
      </c>
      <c r="F6">
        <v>1.1000000000000001</v>
      </c>
      <c r="G6">
        <v>0.7</v>
      </c>
      <c r="H6">
        <v>0.5</v>
      </c>
      <c r="I6">
        <v>0.4</v>
      </c>
    </row>
    <row r="7" spans="1:9" x14ac:dyDescent="0.25">
      <c r="A7">
        <v>5</v>
      </c>
      <c r="B7">
        <v>0.5</v>
      </c>
      <c r="C7">
        <v>0.4</v>
      </c>
      <c r="D7">
        <v>0.4</v>
      </c>
      <c r="E7">
        <v>0.6</v>
      </c>
      <c r="F7">
        <v>1.1000000000000001</v>
      </c>
      <c r="G7">
        <v>0.6</v>
      </c>
      <c r="H7">
        <v>0.5</v>
      </c>
      <c r="I7">
        <v>0.1</v>
      </c>
    </row>
    <row r="8" spans="1:9" x14ac:dyDescent="0.25">
      <c r="A8">
        <v>6</v>
      </c>
      <c r="B8">
        <v>0.5</v>
      </c>
      <c r="C8">
        <v>0.2</v>
      </c>
      <c r="D8">
        <v>0.2</v>
      </c>
      <c r="E8">
        <v>0.5</v>
      </c>
      <c r="F8">
        <v>0.7</v>
      </c>
      <c r="G8">
        <v>0.6</v>
      </c>
      <c r="H8">
        <v>0.5</v>
      </c>
      <c r="I8">
        <v>0.4</v>
      </c>
    </row>
    <row r="9" spans="1:9" x14ac:dyDescent="0.25">
      <c r="A9">
        <v>7</v>
      </c>
      <c r="B9">
        <v>0.2</v>
      </c>
      <c r="C9">
        <v>0.1</v>
      </c>
      <c r="D9">
        <v>0.5</v>
      </c>
      <c r="E9">
        <v>0.6</v>
      </c>
      <c r="F9">
        <v>1</v>
      </c>
      <c r="G9">
        <v>0.6</v>
      </c>
      <c r="H9">
        <v>0.4</v>
      </c>
      <c r="I9">
        <v>0</v>
      </c>
    </row>
    <row r="10" spans="1:9" x14ac:dyDescent="0.25">
      <c r="A10">
        <v>8</v>
      </c>
      <c r="B10">
        <v>0.5</v>
      </c>
      <c r="C10">
        <v>0</v>
      </c>
      <c r="D10">
        <v>0.2</v>
      </c>
      <c r="E10">
        <v>0.6</v>
      </c>
      <c r="F10">
        <v>0.9</v>
      </c>
      <c r="G10">
        <v>0.7</v>
      </c>
      <c r="H10">
        <v>0.5</v>
      </c>
      <c r="I10">
        <v>0.1</v>
      </c>
    </row>
    <row r="11" spans="1:9" x14ac:dyDescent="0.25">
      <c r="A11">
        <v>9</v>
      </c>
      <c r="B11">
        <v>0.5</v>
      </c>
      <c r="C11">
        <v>0.2</v>
      </c>
      <c r="D11">
        <v>0.1</v>
      </c>
      <c r="E11">
        <v>0.4</v>
      </c>
      <c r="F11">
        <v>0.9</v>
      </c>
      <c r="G11">
        <v>0.7</v>
      </c>
      <c r="H11">
        <v>0.5</v>
      </c>
      <c r="I11">
        <v>0.5</v>
      </c>
    </row>
    <row r="12" spans="1:9" x14ac:dyDescent="0.25">
      <c r="A12">
        <v>10</v>
      </c>
      <c r="B12">
        <v>0.5</v>
      </c>
      <c r="C12">
        <v>0.5</v>
      </c>
      <c r="D12">
        <v>0.4</v>
      </c>
      <c r="E12">
        <v>0.5</v>
      </c>
      <c r="F12">
        <v>1</v>
      </c>
      <c r="G12">
        <v>0.5</v>
      </c>
      <c r="H12">
        <v>0.7</v>
      </c>
      <c r="I12">
        <v>0.2</v>
      </c>
    </row>
    <row r="13" spans="1:9" x14ac:dyDescent="0.25">
      <c r="A13">
        <v>11</v>
      </c>
      <c r="B13">
        <v>0.4</v>
      </c>
      <c r="C13">
        <v>0.2</v>
      </c>
      <c r="D13">
        <v>0.2</v>
      </c>
      <c r="E13">
        <v>0.6</v>
      </c>
      <c r="F13">
        <v>0.9</v>
      </c>
      <c r="G13">
        <v>0.6</v>
      </c>
      <c r="H13">
        <v>0.5</v>
      </c>
      <c r="I13">
        <v>0.1</v>
      </c>
    </row>
    <row r="14" spans="1:9" x14ac:dyDescent="0.25">
      <c r="A14">
        <v>12</v>
      </c>
      <c r="B14">
        <v>0.7</v>
      </c>
      <c r="C14">
        <v>0.2</v>
      </c>
      <c r="D14">
        <v>0.1</v>
      </c>
      <c r="E14">
        <v>0.4</v>
      </c>
      <c r="F14">
        <v>1</v>
      </c>
      <c r="G14">
        <v>0.7</v>
      </c>
      <c r="H14">
        <v>0.6</v>
      </c>
      <c r="I14">
        <v>0.1</v>
      </c>
    </row>
    <row r="15" spans="1:9" x14ac:dyDescent="0.25">
      <c r="A15">
        <v>13</v>
      </c>
      <c r="B15">
        <v>0.5</v>
      </c>
      <c r="C15">
        <v>0.2</v>
      </c>
      <c r="D15">
        <v>0.1</v>
      </c>
      <c r="E15">
        <v>0.6</v>
      </c>
      <c r="F15">
        <v>1.1000000000000001</v>
      </c>
      <c r="G15">
        <v>0.6</v>
      </c>
      <c r="H15">
        <v>0.6</v>
      </c>
      <c r="I15">
        <v>0.2</v>
      </c>
    </row>
    <row r="16" spans="1:9" x14ac:dyDescent="0.25">
      <c r="A16">
        <v>14</v>
      </c>
      <c r="B16">
        <v>0.6</v>
      </c>
      <c r="C16">
        <v>0.4</v>
      </c>
      <c r="D16">
        <v>0.1</v>
      </c>
      <c r="E16">
        <v>0.4</v>
      </c>
      <c r="F16">
        <v>0.9</v>
      </c>
      <c r="G16">
        <v>0.7</v>
      </c>
      <c r="H16">
        <v>0.6</v>
      </c>
      <c r="I16">
        <v>0.1</v>
      </c>
    </row>
    <row r="17" spans="1:9" x14ac:dyDescent="0.25">
      <c r="A17">
        <v>15</v>
      </c>
      <c r="B17">
        <v>0.6</v>
      </c>
      <c r="C17">
        <v>0.6</v>
      </c>
      <c r="D17">
        <v>0.1</v>
      </c>
      <c r="E17">
        <v>0.2</v>
      </c>
      <c r="F17">
        <v>1.1000000000000001</v>
      </c>
      <c r="G17">
        <v>0.6</v>
      </c>
      <c r="H17">
        <v>0.6</v>
      </c>
      <c r="I17">
        <v>0.2</v>
      </c>
    </row>
    <row r="18" spans="1:9" x14ac:dyDescent="0.25">
      <c r="A18">
        <v>16</v>
      </c>
      <c r="B18">
        <v>0.5</v>
      </c>
      <c r="C18">
        <v>0.2</v>
      </c>
      <c r="D18">
        <v>0.4</v>
      </c>
      <c r="E18">
        <v>0.5</v>
      </c>
      <c r="F18">
        <v>0.9</v>
      </c>
      <c r="G18">
        <v>0.5</v>
      </c>
      <c r="H18">
        <v>0.5</v>
      </c>
      <c r="I18">
        <v>0.4</v>
      </c>
    </row>
    <row r="19" spans="1:9" x14ac:dyDescent="0.25">
      <c r="A19">
        <v>17</v>
      </c>
      <c r="B19">
        <v>0.6</v>
      </c>
      <c r="C19">
        <v>0.2</v>
      </c>
      <c r="D19">
        <v>0</v>
      </c>
      <c r="E19">
        <v>0.4</v>
      </c>
      <c r="F19">
        <v>1</v>
      </c>
      <c r="G19">
        <v>0.6</v>
      </c>
      <c r="H19">
        <v>0.6</v>
      </c>
      <c r="I19">
        <v>0.2</v>
      </c>
    </row>
    <row r="20" spans="1:9" x14ac:dyDescent="0.25">
      <c r="A20">
        <v>18</v>
      </c>
      <c r="B20">
        <v>0.4</v>
      </c>
      <c r="C20">
        <v>0.2</v>
      </c>
      <c r="D20">
        <v>0.5</v>
      </c>
      <c r="E20">
        <v>0.5</v>
      </c>
      <c r="F20">
        <v>0.9</v>
      </c>
      <c r="G20">
        <v>0.5</v>
      </c>
      <c r="H20">
        <v>0.6</v>
      </c>
      <c r="I20">
        <v>0.2</v>
      </c>
    </row>
    <row r="21" spans="1:9" x14ac:dyDescent="0.25">
      <c r="A21">
        <v>19</v>
      </c>
      <c r="B21">
        <v>0.4</v>
      </c>
      <c r="C21">
        <v>0.5</v>
      </c>
      <c r="D21">
        <v>0.1</v>
      </c>
      <c r="E21">
        <v>0.2</v>
      </c>
      <c r="F21">
        <v>0.9</v>
      </c>
      <c r="G21">
        <v>0.7</v>
      </c>
      <c r="H21">
        <v>0.6</v>
      </c>
      <c r="I21">
        <v>0.5</v>
      </c>
    </row>
    <row r="22" spans="1:9" x14ac:dyDescent="0.25">
      <c r="A22">
        <v>20</v>
      </c>
      <c r="B22">
        <v>0.5</v>
      </c>
      <c r="C22">
        <v>0.4</v>
      </c>
      <c r="D22">
        <v>0.4</v>
      </c>
      <c r="E22">
        <v>0.4</v>
      </c>
      <c r="F22">
        <v>0.7</v>
      </c>
      <c r="G22">
        <v>0.6</v>
      </c>
      <c r="H22">
        <v>0.6</v>
      </c>
      <c r="I22">
        <v>0.1</v>
      </c>
    </row>
    <row r="23" spans="1:9" x14ac:dyDescent="0.25">
      <c r="A23">
        <v>21</v>
      </c>
      <c r="B23">
        <v>0.6</v>
      </c>
      <c r="C23">
        <v>0.4</v>
      </c>
      <c r="D23">
        <v>0.5</v>
      </c>
      <c r="E23">
        <v>0.5</v>
      </c>
      <c r="F23">
        <v>0.9</v>
      </c>
      <c r="G23">
        <v>0.7</v>
      </c>
      <c r="H23">
        <v>0.6</v>
      </c>
      <c r="I23">
        <v>0.1</v>
      </c>
    </row>
    <row r="24" spans="1:9" x14ac:dyDescent="0.25">
      <c r="A24">
        <v>22</v>
      </c>
      <c r="B24">
        <v>0.7</v>
      </c>
      <c r="C24">
        <v>0.2</v>
      </c>
      <c r="D24">
        <v>0.2</v>
      </c>
      <c r="E24">
        <v>0.5</v>
      </c>
      <c r="F24">
        <v>0.9</v>
      </c>
      <c r="G24">
        <v>0.5</v>
      </c>
      <c r="H24">
        <v>0.5</v>
      </c>
      <c r="I24">
        <v>0.4</v>
      </c>
    </row>
    <row r="25" spans="1:9" x14ac:dyDescent="0.25">
      <c r="A25">
        <v>23</v>
      </c>
      <c r="B25">
        <v>0.6</v>
      </c>
      <c r="C25">
        <v>0.4</v>
      </c>
      <c r="D25">
        <v>0.1</v>
      </c>
      <c r="E25">
        <v>0.4</v>
      </c>
      <c r="F25">
        <v>0.9</v>
      </c>
      <c r="G25">
        <v>0.5</v>
      </c>
      <c r="H25">
        <v>0.6</v>
      </c>
      <c r="I25">
        <v>0.2</v>
      </c>
    </row>
    <row r="26" spans="1:9" x14ac:dyDescent="0.25">
      <c r="A26">
        <v>24</v>
      </c>
      <c r="B26">
        <v>0.4</v>
      </c>
      <c r="C26">
        <v>0.4</v>
      </c>
      <c r="D26">
        <v>0.1</v>
      </c>
      <c r="E26">
        <v>0.5</v>
      </c>
      <c r="F26">
        <v>1</v>
      </c>
      <c r="G26">
        <v>0.4</v>
      </c>
      <c r="H26">
        <v>0.4</v>
      </c>
      <c r="I26">
        <v>0.6</v>
      </c>
    </row>
    <row r="27" spans="1:9" x14ac:dyDescent="0.25">
      <c r="A27">
        <v>25</v>
      </c>
      <c r="B27">
        <v>0.4</v>
      </c>
      <c r="C27">
        <v>0.1</v>
      </c>
      <c r="D27">
        <v>0.2</v>
      </c>
      <c r="E27">
        <v>0.5</v>
      </c>
      <c r="F27">
        <v>0.9</v>
      </c>
      <c r="G27">
        <v>0.7</v>
      </c>
      <c r="H27">
        <v>0.4</v>
      </c>
      <c r="I27">
        <v>0.1</v>
      </c>
    </row>
    <row r="28" spans="1:9" x14ac:dyDescent="0.25">
      <c r="A28">
        <v>26</v>
      </c>
      <c r="B28">
        <v>0.6</v>
      </c>
      <c r="C28">
        <v>0.2</v>
      </c>
      <c r="D28">
        <v>0.2</v>
      </c>
      <c r="E28">
        <v>0.4</v>
      </c>
      <c r="F28">
        <v>1</v>
      </c>
      <c r="G28">
        <v>0.7</v>
      </c>
      <c r="H28">
        <v>0.6</v>
      </c>
      <c r="I28">
        <v>-0.1</v>
      </c>
    </row>
    <row r="29" spans="1:9" x14ac:dyDescent="0.25">
      <c r="A29">
        <v>27</v>
      </c>
      <c r="B29">
        <v>0.5</v>
      </c>
      <c r="C29">
        <v>0.2</v>
      </c>
      <c r="D29">
        <v>0.1</v>
      </c>
      <c r="E29">
        <v>0.4</v>
      </c>
      <c r="F29">
        <v>1.1000000000000001</v>
      </c>
      <c r="G29">
        <v>0.6</v>
      </c>
      <c r="H29">
        <v>0.5</v>
      </c>
      <c r="I29">
        <v>0.2</v>
      </c>
    </row>
    <row r="30" spans="1:9" x14ac:dyDescent="0.25">
      <c r="A30">
        <v>28</v>
      </c>
      <c r="B30">
        <v>0.5</v>
      </c>
      <c r="C30">
        <v>0.5</v>
      </c>
      <c r="D30">
        <v>0.4</v>
      </c>
      <c r="E30">
        <v>0.2</v>
      </c>
      <c r="F30">
        <v>0.9</v>
      </c>
      <c r="G30">
        <v>0.6</v>
      </c>
      <c r="H30">
        <v>0.6</v>
      </c>
      <c r="I30">
        <v>0.1</v>
      </c>
    </row>
    <row r="31" spans="1:9" x14ac:dyDescent="0.25">
      <c r="A31">
        <v>29</v>
      </c>
      <c r="B31">
        <v>0.6</v>
      </c>
      <c r="C31">
        <v>0.4</v>
      </c>
      <c r="D31">
        <v>0.4</v>
      </c>
      <c r="E31">
        <v>0.5</v>
      </c>
      <c r="F31">
        <v>1</v>
      </c>
      <c r="G31">
        <v>0.5</v>
      </c>
      <c r="H31">
        <v>0.6</v>
      </c>
      <c r="I31">
        <v>-0.1</v>
      </c>
    </row>
    <row r="32" spans="1:9" x14ac:dyDescent="0.25">
      <c r="A32">
        <v>30</v>
      </c>
      <c r="B32">
        <v>0.4</v>
      </c>
      <c r="C32">
        <v>0.1</v>
      </c>
      <c r="D32">
        <v>0.2</v>
      </c>
      <c r="E32">
        <v>0.4</v>
      </c>
      <c r="F32">
        <v>1</v>
      </c>
      <c r="G32">
        <v>0.7</v>
      </c>
      <c r="H32">
        <v>0.6</v>
      </c>
      <c r="I32">
        <v>0</v>
      </c>
    </row>
    <row r="33" spans="1:9" x14ac:dyDescent="0.25">
      <c r="A33">
        <v>31</v>
      </c>
      <c r="B33">
        <v>0.5</v>
      </c>
      <c r="C33">
        <v>0.5</v>
      </c>
      <c r="D33">
        <v>0.4</v>
      </c>
      <c r="E33">
        <v>0.2</v>
      </c>
      <c r="F33">
        <v>0.9</v>
      </c>
      <c r="G33">
        <v>0.7</v>
      </c>
      <c r="H33">
        <v>0.6</v>
      </c>
      <c r="I33">
        <v>0.1</v>
      </c>
    </row>
    <row r="34" spans="1:9" x14ac:dyDescent="0.25">
      <c r="A34">
        <v>32</v>
      </c>
      <c r="B34">
        <v>0.6</v>
      </c>
      <c r="C34">
        <v>0.2</v>
      </c>
      <c r="D34">
        <v>0.2</v>
      </c>
      <c r="E34">
        <v>0.4</v>
      </c>
      <c r="F34">
        <v>0.9</v>
      </c>
      <c r="G34">
        <v>0.6</v>
      </c>
      <c r="H34">
        <v>0.6</v>
      </c>
      <c r="I34">
        <v>0.4</v>
      </c>
    </row>
    <row r="35" spans="1:9" x14ac:dyDescent="0.25">
      <c r="A35">
        <v>33</v>
      </c>
      <c r="B35">
        <v>0.6</v>
      </c>
      <c r="C35">
        <v>0.2</v>
      </c>
      <c r="D35">
        <v>0.2</v>
      </c>
      <c r="E35">
        <v>0.4</v>
      </c>
      <c r="F35">
        <v>0.7</v>
      </c>
      <c r="G35">
        <v>0.5</v>
      </c>
      <c r="H35">
        <v>0.5</v>
      </c>
      <c r="I35">
        <v>0.2</v>
      </c>
    </row>
    <row r="36" spans="1:9" x14ac:dyDescent="0.25">
      <c r="A36">
        <v>34</v>
      </c>
      <c r="B36">
        <v>0.6</v>
      </c>
      <c r="C36">
        <v>0.6</v>
      </c>
      <c r="D36">
        <v>0.5</v>
      </c>
      <c r="E36">
        <v>0.5</v>
      </c>
      <c r="F36">
        <v>1</v>
      </c>
      <c r="G36">
        <v>0.5</v>
      </c>
      <c r="H36">
        <v>0.6</v>
      </c>
      <c r="I36">
        <v>0.1</v>
      </c>
    </row>
    <row r="37" spans="1:9" x14ac:dyDescent="0.25">
      <c r="A37">
        <v>35</v>
      </c>
      <c r="B37">
        <v>0.5</v>
      </c>
      <c r="C37">
        <v>0.6</v>
      </c>
      <c r="D37">
        <v>0.2</v>
      </c>
      <c r="E37">
        <v>0.5</v>
      </c>
      <c r="F37">
        <v>1</v>
      </c>
      <c r="G37">
        <v>0.5</v>
      </c>
      <c r="H37">
        <v>0.5</v>
      </c>
      <c r="I37">
        <v>0.2</v>
      </c>
    </row>
    <row r="38" spans="1:9" x14ac:dyDescent="0.25">
      <c r="A38">
        <v>36</v>
      </c>
      <c r="B38">
        <v>0.5</v>
      </c>
      <c r="C38">
        <v>0.2</v>
      </c>
      <c r="D38">
        <v>0.1</v>
      </c>
      <c r="E38">
        <v>0.4</v>
      </c>
      <c r="F38">
        <v>1.1000000000000001</v>
      </c>
      <c r="G38">
        <v>0.6</v>
      </c>
      <c r="H38">
        <v>0.5</v>
      </c>
      <c r="I38">
        <v>0.1</v>
      </c>
    </row>
    <row r="39" spans="1:9" x14ac:dyDescent="0.25">
      <c r="A39">
        <v>37</v>
      </c>
      <c r="B39">
        <v>0.4</v>
      </c>
      <c r="C39">
        <v>0.4</v>
      </c>
      <c r="D39">
        <v>0.5</v>
      </c>
      <c r="E39">
        <v>0.5</v>
      </c>
      <c r="F39">
        <v>1</v>
      </c>
      <c r="G39">
        <v>0.5</v>
      </c>
      <c r="H39">
        <v>0.4</v>
      </c>
      <c r="I39">
        <v>0</v>
      </c>
    </row>
    <row r="40" spans="1:9" x14ac:dyDescent="0.25">
      <c r="A40">
        <v>38</v>
      </c>
      <c r="B40">
        <v>0.6</v>
      </c>
      <c r="C40">
        <v>0.4</v>
      </c>
      <c r="D40">
        <v>0.2</v>
      </c>
      <c r="E40">
        <v>0.4</v>
      </c>
      <c r="F40">
        <v>0.7</v>
      </c>
      <c r="G40">
        <v>0.6</v>
      </c>
      <c r="H40">
        <v>0.6</v>
      </c>
      <c r="I40">
        <v>0.4</v>
      </c>
    </row>
    <row r="41" spans="1:9" x14ac:dyDescent="0.25">
      <c r="A41">
        <v>39</v>
      </c>
      <c r="B41">
        <v>0.2</v>
      </c>
      <c r="C41">
        <v>0.1</v>
      </c>
      <c r="D41">
        <v>0.4</v>
      </c>
      <c r="E41">
        <v>0.4</v>
      </c>
      <c r="F41">
        <v>0.9</v>
      </c>
      <c r="G41">
        <v>0.6</v>
      </c>
      <c r="H41">
        <v>0.2</v>
      </c>
      <c r="I41">
        <v>0</v>
      </c>
    </row>
    <row r="42" spans="1:9" x14ac:dyDescent="0.25">
      <c r="A42">
        <v>40</v>
      </c>
      <c r="B42">
        <v>0.4</v>
      </c>
      <c r="C42">
        <v>0.2</v>
      </c>
      <c r="D42">
        <v>0.4</v>
      </c>
      <c r="E42">
        <v>0.5</v>
      </c>
      <c r="F42">
        <v>1</v>
      </c>
      <c r="G42">
        <v>0.4</v>
      </c>
      <c r="H42">
        <v>0.4</v>
      </c>
      <c r="I42">
        <v>0.5</v>
      </c>
    </row>
    <row r="43" spans="1:9" x14ac:dyDescent="0.25">
      <c r="A43">
        <v>41</v>
      </c>
      <c r="B43">
        <v>0.5</v>
      </c>
      <c r="C43">
        <v>0.4</v>
      </c>
      <c r="D43">
        <v>0.2</v>
      </c>
      <c r="E43">
        <v>0.4</v>
      </c>
      <c r="F43">
        <v>0.7</v>
      </c>
      <c r="G43">
        <v>0.6</v>
      </c>
      <c r="H43">
        <v>0.5</v>
      </c>
      <c r="I43">
        <v>0.5</v>
      </c>
    </row>
    <row r="44" spans="1:9" x14ac:dyDescent="0.25">
      <c r="A44">
        <v>42</v>
      </c>
      <c r="B44">
        <v>0.6</v>
      </c>
      <c r="C44">
        <v>0.4</v>
      </c>
      <c r="D44">
        <v>0.6</v>
      </c>
      <c r="E44">
        <v>0.2</v>
      </c>
      <c r="F44">
        <v>0.7</v>
      </c>
      <c r="G44">
        <v>0.6</v>
      </c>
      <c r="H44">
        <v>0.6</v>
      </c>
      <c r="I44">
        <v>0.1</v>
      </c>
    </row>
    <row r="45" spans="1:9" x14ac:dyDescent="0.25">
      <c r="A45">
        <v>43</v>
      </c>
      <c r="B45">
        <v>0.4</v>
      </c>
      <c r="C45">
        <v>0.4</v>
      </c>
      <c r="D45">
        <v>0.5</v>
      </c>
      <c r="E45">
        <v>0.5</v>
      </c>
      <c r="F45">
        <v>1</v>
      </c>
      <c r="G45">
        <v>0.5</v>
      </c>
      <c r="H45">
        <v>0.4</v>
      </c>
      <c r="I45">
        <v>0</v>
      </c>
    </row>
    <row r="46" spans="1:9" x14ac:dyDescent="0.25">
      <c r="A46">
        <v>44</v>
      </c>
      <c r="B46">
        <v>0.5</v>
      </c>
      <c r="C46">
        <v>0.1</v>
      </c>
      <c r="D46">
        <v>0.4</v>
      </c>
      <c r="E46">
        <v>0.4</v>
      </c>
      <c r="F46">
        <v>0.9</v>
      </c>
      <c r="G46">
        <v>0.6</v>
      </c>
      <c r="H46">
        <v>0.4</v>
      </c>
      <c r="I46">
        <v>-0.1</v>
      </c>
    </row>
    <row r="47" spans="1:9" x14ac:dyDescent="0.25">
      <c r="A47">
        <v>45</v>
      </c>
      <c r="B47">
        <v>0.5</v>
      </c>
      <c r="C47">
        <v>0.4</v>
      </c>
      <c r="D47">
        <v>0.5</v>
      </c>
      <c r="E47">
        <v>0.4</v>
      </c>
      <c r="F47">
        <v>0.6</v>
      </c>
      <c r="G47">
        <v>0.5</v>
      </c>
      <c r="H47">
        <v>0.7</v>
      </c>
      <c r="I47">
        <v>0.1</v>
      </c>
    </row>
    <row r="48" spans="1:9" x14ac:dyDescent="0.25">
      <c r="A48">
        <v>46</v>
      </c>
      <c r="B48">
        <v>0.6</v>
      </c>
      <c r="C48">
        <v>0.4</v>
      </c>
      <c r="D48">
        <v>0.4</v>
      </c>
      <c r="E48">
        <v>0.4</v>
      </c>
      <c r="F48">
        <v>0.9</v>
      </c>
      <c r="G48">
        <v>0.6</v>
      </c>
      <c r="H48">
        <v>0.6</v>
      </c>
      <c r="I48">
        <v>0.1</v>
      </c>
    </row>
    <row r="49" spans="1:10" x14ac:dyDescent="0.25">
      <c r="A49">
        <v>47</v>
      </c>
      <c r="B49">
        <v>0.4</v>
      </c>
      <c r="C49">
        <v>0.2</v>
      </c>
      <c r="D49">
        <v>0.4</v>
      </c>
      <c r="E49">
        <v>0.4</v>
      </c>
      <c r="F49">
        <v>0.9</v>
      </c>
      <c r="G49">
        <v>0.5</v>
      </c>
      <c r="H49">
        <v>0.2</v>
      </c>
      <c r="I49">
        <v>0.5</v>
      </c>
    </row>
    <row r="50" spans="1:10" x14ac:dyDescent="0.25">
      <c r="A50">
        <v>48</v>
      </c>
      <c r="B50">
        <v>0.5</v>
      </c>
      <c r="C50">
        <v>0.2</v>
      </c>
      <c r="D50">
        <v>0.2</v>
      </c>
      <c r="E50">
        <v>0.2</v>
      </c>
      <c r="F50">
        <v>1</v>
      </c>
      <c r="G50">
        <v>0.7</v>
      </c>
      <c r="H50">
        <v>0.5</v>
      </c>
      <c r="I50">
        <v>0.1</v>
      </c>
    </row>
    <row r="51" spans="1:10" x14ac:dyDescent="0.25">
      <c r="A51">
        <v>49</v>
      </c>
      <c r="B51">
        <v>0.4</v>
      </c>
      <c r="C51">
        <v>0.2</v>
      </c>
      <c r="D51">
        <v>0.2</v>
      </c>
      <c r="E51">
        <v>0.4</v>
      </c>
      <c r="F51">
        <v>1</v>
      </c>
      <c r="G51">
        <v>0.6</v>
      </c>
      <c r="H51">
        <v>0.4</v>
      </c>
      <c r="I51">
        <v>0</v>
      </c>
    </row>
    <row r="52" spans="1:10" x14ac:dyDescent="0.25">
      <c r="A52">
        <v>50</v>
      </c>
      <c r="B52">
        <v>0.2</v>
      </c>
      <c r="C52">
        <v>0.1</v>
      </c>
      <c r="D52">
        <v>0.5</v>
      </c>
      <c r="E52">
        <v>0.5</v>
      </c>
      <c r="F52">
        <v>0.9</v>
      </c>
      <c r="G52">
        <v>0.5</v>
      </c>
      <c r="H52">
        <v>0.4</v>
      </c>
      <c r="I52">
        <v>0.1</v>
      </c>
    </row>
    <row r="53" spans="1:10" x14ac:dyDescent="0.25">
      <c r="A53" t="s">
        <v>19</v>
      </c>
      <c r="B53">
        <f>AVERAGE(B3:B52)</f>
        <v>0.49199999999999994</v>
      </c>
      <c r="C53">
        <f t="shared" ref="C53:I53" si="0">AVERAGE(C3:C52)</f>
        <v>0.28199999999999997</v>
      </c>
      <c r="D53">
        <f t="shared" si="0"/>
        <v>0.27200000000000002</v>
      </c>
      <c r="E53">
        <f t="shared" si="0"/>
        <v>0.43999999999999972</v>
      </c>
      <c r="F53">
        <f t="shared" si="0"/>
        <v>0.93599999999999983</v>
      </c>
      <c r="G53">
        <f t="shared" si="0"/>
        <v>0.59000000000000019</v>
      </c>
      <c r="H53">
        <f t="shared" si="0"/>
        <v>0.5179999999999999</v>
      </c>
      <c r="I53">
        <f t="shared" si="0"/>
        <v>0.182</v>
      </c>
      <c r="J53">
        <f>AVERAGE(B53:I53)</f>
        <v>0.46399999999999991</v>
      </c>
    </row>
    <row r="54" spans="1:10" x14ac:dyDescent="0.25">
      <c r="A54" t="s">
        <v>20</v>
      </c>
      <c r="B54">
        <f>MEDIAN(B3:B52)</f>
        <v>0.5</v>
      </c>
      <c r="C54">
        <f t="shared" ref="C54:I54" si="1">MEDIAN(C3:C52)</f>
        <v>0.2</v>
      </c>
      <c r="D54">
        <f t="shared" si="1"/>
        <v>0.2</v>
      </c>
      <c r="E54">
        <f t="shared" si="1"/>
        <v>0.4</v>
      </c>
      <c r="F54">
        <f t="shared" si="1"/>
        <v>0.9</v>
      </c>
      <c r="G54">
        <f t="shared" si="1"/>
        <v>0.6</v>
      </c>
      <c r="H54">
        <f t="shared" si="1"/>
        <v>0.5</v>
      </c>
      <c r="I54">
        <f t="shared" si="1"/>
        <v>0.1</v>
      </c>
      <c r="J54">
        <f>MEDIAN(B54:I54)</f>
        <v>0.45</v>
      </c>
    </row>
    <row r="55" spans="1:10" x14ac:dyDescent="0.25">
      <c r="A55" t="s">
        <v>21</v>
      </c>
      <c r="B55">
        <f>_xlfn.VAR.P(B3:B52)</f>
        <v>1.3936000000000013E-2</v>
      </c>
      <c r="C55">
        <f t="shared" ref="C55:I55" si="2">_xlfn.VAR.P(C3:C52)</f>
        <v>2.4276000000000023E-2</v>
      </c>
      <c r="D55">
        <f t="shared" si="2"/>
        <v>2.8416000000000032E-2</v>
      </c>
      <c r="E55">
        <f t="shared" si="2"/>
        <v>1.280000000000025E-2</v>
      </c>
      <c r="F55">
        <f t="shared" si="2"/>
        <v>1.5504000000000634E-2</v>
      </c>
      <c r="G55">
        <f t="shared" si="2"/>
        <v>6.8999999999997275E-3</v>
      </c>
      <c r="H55">
        <f t="shared" si="2"/>
        <v>1.1076000000000067E-2</v>
      </c>
      <c r="I55">
        <f t="shared" si="2"/>
        <v>3.307599999999996E-2</v>
      </c>
      <c r="J55">
        <f>_xlfn.VAR.P(B55:I55)</f>
        <v>7.4451607999999748E-5</v>
      </c>
    </row>
    <row r="56" spans="1:10" x14ac:dyDescent="0.25">
      <c r="A56" t="s">
        <v>22</v>
      </c>
      <c r="B56">
        <f>MIN(B3:B52)</f>
        <v>0.2</v>
      </c>
      <c r="C56">
        <f t="shared" ref="C56:I56" si="3">MIN(C3:C52)</f>
        <v>0</v>
      </c>
      <c r="D56">
        <f t="shared" si="3"/>
        <v>-0.1</v>
      </c>
      <c r="E56">
        <f t="shared" si="3"/>
        <v>0.2</v>
      </c>
      <c r="F56">
        <f t="shared" si="3"/>
        <v>0.6</v>
      </c>
      <c r="G56">
        <f t="shared" si="3"/>
        <v>0.4</v>
      </c>
      <c r="H56">
        <f t="shared" si="3"/>
        <v>0.2</v>
      </c>
      <c r="I56">
        <f t="shared" si="3"/>
        <v>-0.1</v>
      </c>
      <c r="J56">
        <f>MIN(B56:I56)</f>
        <v>-0.1</v>
      </c>
    </row>
    <row r="57" spans="1:10" x14ac:dyDescent="0.25">
      <c r="A57" t="s">
        <v>23</v>
      </c>
      <c r="B57">
        <f>MAX(B3:B52)</f>
        <v>0.7</v>
      </c>
      <c r="C57">
        <f t="shared" ref="C57:I57" si="4">MAX(C3:C52)</f>
        <v>0.6</v>
      </c>
      <c r="D57">
        <f t="shared" si="4"/>
        <v>0.6</v>
      </c>
      <c r="E57">
        <f t="shared" si="4"/>
        <v>0.6</v>
      </c>
      <c r="F57">
        <f t="shared" si="4"/>
        <v>1.1000000000000001</v>
      </c>
      <c r="G57">
        <f t="shared" si="4"/>
        <v>0.7</v>
      </c>
      <c r="H57">
        <f t="shared" si="4"/>
        <v>0.7</v>
      </c>
      <c r="I57">
        <f t="shared" si="4"/>
        <v>0.6</v>
      </c>
      <c r="J57">
        <f>MAX(B57:I57)</f>
        <v>1.1000000000000001</v>
      </c>
    </row>
    <row r="58" spans="1:10" x14ac:dyDescent="0.25">
      <c r="A58" t="s">
        <v>4</v>
      </c>
      <c r="B58">
        <f>_xlfn.STDEV.P(B3:B52)</f>
        <v>0.11805083650698971</v>
      </c>
      <c r="C58">
        <f t="shared" ref="C58:I58" si="5">_xlfn.STDEV.P(C3:C52)</f>
        <v>0.15580757362849865</v>
      </c>
      <c r="D58">
        <f t="shared" si="5"/>
        <v>0.16857046004564391</v>
      </c>
      <c r="E58">
        <f t="shared" si="5"/>
        <v>0.11313708498984872</v>
      </c>
      <c r="F58">
        <f t="shared" si="5"/>
        <v>0.1245150593301896</v>
      </c>
      <c r="G58">
        <f t="shared" si="5"/>
        <v>8.3066238629179112E-2</v>
      </c>
      <c r="H58">
        <f t="shared" si="5"/>
        <v>0.10524257693538328</v>
      </c>
      <c r="I58">
        <f t="shared" si="5"/>
        <v>0.18186808406094776</v>
      </c>
      <c r="J58">
        <f>_xlfn.STDEV.P(B58:I58)</f>
        <v>3.1827247027478238E-2</v>
      </c>
    </row>
  </sheetData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91</v>
      </c>
      <c r="D2">
        <v>135</v>
      </c>
      <c r="E2">
        <v>118</v>
      </c>
      <c r="F2">
        <v>116</v>
      </c>
      <c r="G2">
        <v>108</v>
      </c>
      <c r="H2">
        <v>86</v>
      </c>
      <c r="I2">
        <v>4</v>
      </c>
    </row>
    <row r="3" spans="1:9" x14ac:dyDescent="0.25">
      <c r="A3">
        <v>1</v>
      </c>
      <c r="B3">
        <v>21.2</v>
      </c>
      <c r="C3">
        <v>17.899999999999999</v>
      </c>
      <c r="D3">
        <v>19.399999999999999</v>
      </c>
      <c r="E3">
        <v>18.899999999999999</v>
      </c>
      <c r="F3">
        <v>20.5</v>
      </c>
      <c r="G3">
        <v>19.7</v>
      </c>
      <c r="H3">
        <v>18.600000000000001</v>
      </c>
      <c r="I3">
        <v>17.100000000000001</v>
      </c>
    </row>
    <row r="4" spans="1:9" x14ac:dyDescent="0.25">
      <c r="A4">
        <v>2</v>
      </c>
      <c r="B4">
        <v>21.1</v>
      </c>
      <c r="C4">
        <v>17.899999999999999</v>
      </c>
      <c r="D4">
        <v>19.399999999999999</v>
      </c>
      <c r="E4">
        <v>18.899999999999999</v>
      </c>
      <c r="F4">
        <v>20.6</v>
      </c>
      <c r="G4">
        <v>19.8</v>
      </c>
      <c r="H4">
        <v>18.399999999999999</v>
      </c>
      <c r="I4">
        <v>17.100000000000001</v>
      </c>
    </row>
    <row r="5" spans="1:9" x14ac:dyDescent="0.25">
      <c r="A5">
        <v>3</v>
      </c>
      <c r="B5">
        <v>21.4</v>
      </c>
      <c r="C5">
        <v>17.7</v>
      </c>
      <c r="D5">
        <v>19.399999999999999</v>
      </c>
      <c r="E5">
        <v>18.7</v>
      </c>
      <c r="F5">
        <v>20.399999999999999</v>
      </c>
      <c r="G5">
        <v>19.899999999999999</v>
      </c>
      <c r="H5">
        <v>18.600000000000001</v>
      </c>
      <c r="I5">
        <v>16.600000000000001</v>
      </c>
    </row>
    <row r="6" spans="1:9" x14ac:dyDescent="0.25">
      <c r="A6">
        <v>4</v>
      </c>
      <c r="B6">
        <v>21.5</v>
      </c>
      <c r="C6">
        <v>17.899999999999999</v>
      </c>
      <c r="D6">
        <v>19.7</v>
      </c>
      <c r="E6">
        <v>18.7</v>
      </c>
      <c r="F6">
        <v>20.3</v>
      </c>
      <c r="G6">
        <v>19.899999999999999</v>
      </c>
      <c r="H6">
        <v>18.399999999999999</v>
      </c>
      <c r="I6">
        <v>17</v>
      </c>
    </row>
    <row r="7" spans="1:9" x14ac:dyDescent="0.25">
      <c r="A7">
        <v>5</v>
      </c>
      <c r="B7">
        <v>21.5</v>
      </c>
      <c r="C7">
        <v>17.8</v>
      </c>
      <c r="D7">
        <v>19.2</v>
      </c>
      <c r="E7">
        <v>18.8</v>
      </c>
      <c r="F7">
        <v>20.5</v>
      </c>
      <c r="G7">
        <v>19.8</v>
      </c>
      <c r="H7">
        <v>18.399999999999999</v>
      </c>
      <c r="I7">
        <v>16.8</v>
      </c>
    </row>
    <row r="8" spans="1:9" x14ac:dyDescent="0.25">
      <c r="A8">
        <v>6</v>
      </c>
      <c r="B8">
        <v>21.1</v>
      </c>
      <c r="C8">
        <v>17.899999999999999</v>
      </c>
      <c r="D8">
        <v>19.399999999999999</v>
      </c>
      <c r="E8">
        <v>18.8</v>
      </c>
      <c r="F8">
        <v>20.399999999999999</v>
      </c>
      <c r="G8">
        <v>19.5</v>
      </c>
      <c r="H8">
        <v>18.2</v>
      </c>
      <c r="I8">
        <v>17</v>
      </c>
    </row>
    <row r="9" spans="1:9" x14ac:dyDescent="0.25">
      <c r="A9">
        <v>7</v>
      </c>
      <c r="B9">
        <v>21.4</v>
      </c>
      <c r="C9">
        <v>18.2</v>
      </c>
      <c r="D9">
        <v>19.2</v>
      </c>
      <c r="E9">
        <v>18.7</v>
      </c>
      <c r="F9">
        <v>20.5</v>
      </c>
      <c r="G9">
        <v>19.8</v>
      </c>
      <c r="H9">
        <v>18.3</v>
      </c>
      <c r="I9">
        <v>17</v>
      </c>
    </row>
    <row r="10" spans="1:9" x14ac:dyDescent="0.25">
      <c r="A10">
        <v>8</v>
      </c>
      <c r="B10">
        <v>21.1</v>
      </c>
      <c r="C10">
        <v>17.899999999999999</v>
      </c>
      <c r="D10">
        <v>19.399999999999999</v>
      </c>
      <c r="E10">
        <v>18.8</v>
      </c>
      <c r="F10">
        <v>20.3</v>
      </c>
      <c r="G10">
        <v>19.5</v>
      </c>
      <c r="H10">
        <v>18.2</v>
      </c>
      <c r="I10">
        <v>16.8</v>
      </c>
    </row>
    <row r="11" spans="1:9" x14ac:dyDescent="0.25">
      <c r="A11">
        <v>9</v>
      </c>
      <c r="B11">
        <v>21.4</v>
      </c>
      <c r="C11">
        <v>18.100000000000001</v>
      </c>
      <c r="D11">
        <v>19.5</v>
      </c>
      <c r="E11">
        <v>18.7</v>
      </c>
      <c r="F11">
        <v>20.100000000000001</v>
      </c>
      <c r="G11">
        <v>19.8</v>
      </c>
      <c r="H11">
        <v>18.3</v>
      </c>
      <c r="I11">
        <v>16.8</v>
      </c>
    </row>
    <row r="12" spans="1:9" x14ac:dyDescent="0.25">
      <c r="A12">
        <v>10</v>
      </c>
      <c r="B12">
        <v>21.4</v>
      </c>
      <c r="C12">
        <v>18.100000000000001</v>
      </c>
      <c r="D12">
        <v>19.5</v>
      </c>
      <c r="E12">
        <v>18.7</v>
      </c>
      <c r="F12">
        <v>20.3</v>
      </c>
      <c r="G12">
        <v>19.7</v>
      </c>
      <c r="H12">
        <v>18.3</v>
      </c>
      <c r="I12">
        <v>17.100000000000001</v>
      </c>
    </row>
    <row r="13" spans="1:9" x14ac:dyDescent="0.25">
      <c r="A13">
        <v>11</v>
      </c>
      <c r="B13">
        <v>21.2</v>
      </c>
      <c r="C13">
        <v>17.899999999999999</v>
      </c>
      <c r="D13">
        <v>19.399999999999999</v>
      </c>
      <c r="E13">
        <v>18.7</v>
      </c>
      <c r="F13">
        <v>20.3</v>
      </c>
      <c r="G13">
        <v>19.5</v>
      </c>
      <c r="H13">
        <v>18.2</v>
      </c>
      <c r="I13">
        <v>17.100000000000001</v>
      </c>
    </row>
    <row r="14" spans="1:9" x14ac:dyDescent="0.25">
      <c r="A14">
        <v>12</v>
      </c>
      <c r="B14">
        <v>21.2</v>
      </c>
      <c r="C14">
        <v>18.100000000000001</v>
      </c>
      <c r="D14">
        <v>19.3</v>
      </c>
      <c r="E14">
        <v>18.899999999999999</v>
      </c>
      <c r="F14">
        <v>20.5</v>
      </c>
      <c r="G14">
        <v>19.399999999999999</v>
      </c>
      <c r="H14">
        <v>18.100000000000001</v>
      </c>
      <c r="I14">
        <v>16.600000000000001</v>
      </c>
    </row>
    <row r="15" spans="1:9" x14ac:dyDescent="0.25">
      <c r="A15">
        <v>13</v>
      </c>
      <c r="B15">
        <v>21.4</v>
      </c>
      <c r="C15">
        <v>18.3</v>
      </c>
      <c r="D15">
        <v>19</v>
      </c>
      <c r="E15">
        <v>18.600000000000001</v>
      </c>
      <c r="F15">
        <v>20.5</v>
      </c>
      <c r="G15">
        <v>19.8</v>
      </c>
      <c r="H15">
        <v>18.3</v>
      </c>
      <c r="I15">
        <v>16.5</v>
      </c>
    </row>
    <row r="16" spans="1:9" x14ac:dyDescent="0.25">
      <c r="A16">
        <v>14</v>
      </c>
      <c r="B16">
        <v>21.1</v>
      </c>
      <c r="C16">
        <v>18.100000000000001</v>
      </c>
      <c r="D16">
        <v>19.3</v>
      </c>
      <c r="E16">
        <v>18.8</v>
      </c>
      <c r="F16">
        <v>20.399999999999999</v>
      </c>
      <c r="G16">
        <v>19.7</v>
      </c>
      <c r="H16">
        <v>17.899999999999999</v>
      </c>
      <c r="I16">
        <v>16.8</v>
      </c>
    </row>
    <row r="17" spans="1:9" x14ac:dyDescent="0.25">
      <c r="A17">
        <v>15</v>
      </c>
      <c r="B17">
        <v>21.4</v>
      </c>
      <c r="C17">
        <v>18.2</v>
      </c>
      <c r="D17">
        <v>19.3</v>
      </c>
      <c r="E17">
        <v>18.8</v>
      </c>
      <c r="F17">
        <v>20</v>
      </c>
      <c r="G17">
        <v>19.7</v>
      </c>
      <c r="H17">
        <v>18.3</v>
      </c>
      <c r="I17">
        <v>16.8</v>
      </c>
    </row>
    <row r="18" spans="1:9" x14ac:dyDescent="0.25">
      <c r="A18">
        <v>16</v>
      </c>
      <c r="B18">
        <v>21.1</v>
      </c>
      <c r="C18">
        <v>17.899999999999999</v>
      </c>
      <c r="D18">
        <v>19.5</v>
      </c>
      <c r="E18">
        <v>18.899999999999999</v>
      </c>
      <c r="F18">
        <v>20.399999999999999</v>
      </c>
      <c r="G18">
        <v>19.7</v>
      </c>
      <c r="H18">
        <v>18.100000000000001</v>
      </c>
      <c r="I18">
        <v>16.8</v>
      </c>
    </row>
    <row r="19" spans="1:9" x14ac:dyDescent="0.25">
      <c r="A19">
        <v>17</v>
      </c>
      <c r="B19">
        <v>21.2</v>
      </c>
      <c r="C19">
        <v>18.2</v>
      </c>
      <c r="D19">
        <v>19.3</v>
      </c>
      <c r="E19">
        <v>18.8</v>
      </c>
      <c r="F19">
        <v>20.100000000000001</v>
      </c>
      <c r="G19">
        <v>19.5</v>
      </c>
      <c r="H19">
        <v>18.100000000000001</v>
      </c>
      <c r="I19">
        <v>17</v>
      </c>
    </row>
    <row r="20" spans="1:9" x14ac:dyDescent="0.25">
      <c r="A20">
        <v>18</v>
      </c>
      <c r="B20">
        <v>21.5</v>
      </c>
      <c r="C20">
        <v>18.2</v>
      </c>
      <c r="D20">
        <v>19.7</v>
      </c>
      <c r="E20">
        <v>18.8</v>
      </c>
      <c r="F20">
        <v>20.100000000000001</v>
      </c>
      <c r="G20">
        <v>19.399999999999999</v>
      </c>
      <c r="H20">
        <v>18.3</v>
      </c>
      <c r="I20">
        <v>16.399999999999999</v>
      </c>
    </row>
    <row r="21" spans="1:9" x14ac:dyDescent="0.25">
      <c r="A21">
        <v>19</v>
      </c>
      <c r="B21">
        <v>21.4</v>
      </c>
      <c r="C21">
        <v>18.3</v>
      </c>
      <c r="D21">
        <v>19.399999999999999</v>
      </c>
      <c r="E21">
        <v>18.8</v>
      </c>
      <c r="F21">
        <v>20.3</v>
      </c>
      <c r="G21">
        <v>19.399999999999999</v>
      </c>
      <c r="H21">
        <v>18.2</v>
      </c>
      <c r="I21">
        <v>16.600000000000001</v>
      </c>
    </row>
    <row r="22" spans="1:9" x14ac:dyDescent="0.25">
      <c r="A22">
        <v>20</v>
      </c>
      <c r="B22">
        <v>21.2</v>
      </c>
      <c r="C22">
        <v>18.100000000000001</v>
      </c>
      <c r="D22">
        <v>19.399999999999999</v>
      </c>
      <c r="E22">
        <v>18.7</v>
      </c>
      <c r="F22">
        <v>20</v>
      </c>
      <c r="G22">
        <v>19.7</v>
      </c>
      <c r="H22">
        <v>18.100000000000001</v>
      </c>
      <c r="I22">
        <v>17.2</v>
      </c>
    </row>
    <row r="23" spans="1:9" x14ac:dyDescent="0.25">
      <c r="A23">
        <v>21</v>
      </c>
      <c r="B23">
        <v>21.4</v>
      </c>
      <c r="C23">
        <v>18.2</v>
      </c>
      <c r="D23">
        <v>19.3</v>
      </c>
      <c r="E23">
        <v>18.8</v>
      </c>
      <c r="F23">
        <v>20.3</v>
      </c>
      <c r="G23">
        <v>19.5</v>
      </c>
      <c r="H23">
        <v>17.899999999999999</v>
      </c>
      <c r="I23">
        <v>16.7</v>
      </c>
    </row>
    <row r="24" spans="1:9" x14ac:dyDescent="0.25">
      <c r="A24">
        <v>22</v>
      </c>
      <c r="B24">
        <v>21.1</v>
      </c>
      <c r="C24">
        <v>18.2</v>
      </c>
      <c r="D24">
        <v>19.3</v>
      </c>
      <c r="E24">
        <v>18.899999999999999</v>
      </c>
      <c r="F24">
        <v>20.399999999999999</v>
      </c>
      <c r="G24">
        <v>19.5</v>
      </c>
      <c r="H24">
        <v>17.899999999999999</v>
      </c>
      <c r="I24">
        <v>16.8</v>
      </c>
    </row>
    <row r="25" spans="1:9" x14ac:dyDescent="0.25">
      <c r="A25">
        <v>23</v>
      </c>
      <c r="B25">
        <v>21.4</v>
      </c>
      <c r="C25">
        <v>18.2</v>
      </c>
      <c r="D25">
        <v>19.3</v>
      </c>
      <c r="E25">
        <v>18.600000000000001</v>
      </c>
      <c r="F25">
        <v>20</v>
      </c>
      <c r="G25">
        <v>19.7</v>
      </c>
      <c r="H25">
        <v>18.100000000000001</v>
      </c>
      <c r="I25">
        <v>17</v>
      </c>
    </row>
    <row r="26" spans="1:9" x14ac:dyDescent="0.25">
      <c r="A26">
        <v>24</v>
      </c>
      <c r="B26">
        <v>21.4</v>
      </c>
      <c r="C26">
        <v>18.3</v>
      </c>
      <c r="D26">
        <v>19.399999999999999</v>
      </c>
      <c r="E26">
        <v>18.899999999999999</v>
      </c>
      <c r="F26">
        <v>20.3</v>
      </c>
      <c r="G26">
        <v>19.5</v>
      </c>
      <c r="H26">
        <v>18.100000000000001</v>
      </c>
      <c r="I26">
        <v>16.7</v>
      </c>
    </row>
    <row r="27" spans="1:9" x14ac:dyDescent="0.25">
      <c r="A27">
        <v>25</v>
      </c>
      <c r="B27">
        <v>21.2</v>
      </c>
      <c r="C27">
        <v>18.3</v>
      </c>
      <c r="D27">
        <v>19.399999999999999</v>
      </c>
      <c r="E27">
        <v>18.8</v>
      </c>
      <c r="F27">
        <v>20</v>
      </c>
      <c r="G27">
        <v>19.5</v>
      </c>
      <c r="H27">
        <v>18.100000000000001</v>
      </c>
      <c r="I27">
        <v>17.2</v>
      </c>
    </row>
    <row r="28" spans="1:9" x14ac:dyDescent="0.25">
      <c r="A28">
        <v>26</v>
      </c>
      <c r="B28">
        <v>21.6</v>
      </c>
      <c r="C28">
        <v>18.399999999999999</v>
      </c>
      <c r="D28">
        <v>19.2</v>
      </c>
      <c r="E28">
        <v>18.600000000000001</v>
      </c>
      <c r="F28">
        <v>20.100000000000001</v>
      </c>
      <c r="G28">
        <v>19.7</v>
      </c>
      <c r="H28">
        <v>18.2</v>
      </c>
      <c r="I28">
        <v>16.7</v>
      </c>
    </row>
    <row r="29" spans="1:9" x14ac:dyDescent="0.25">
      <c r="A29">
        <v>27</v>
      </c>
      <c r="B29">
        <v>21.4</v>
      </c>
      <c r="C29">
        <v>18.3</v>
      </c>
      <c r="D29">
        <v>19.3</v>
      </c>
      <c r="E29">
        <v>18.7</v>
      </c>
      <c r="F29">
        <v>20</v>
      </c>
      <c r="G29">
        <v>19.7</v>
      </c>
      <c r="H29">
        <v>18.100000000000001</v>
      </c>
      <c r="I29">
        <v>17</v>
      </c>
    </row>
    <row r="30" spans="1:9" x14ac:dyDescent="0.25">
      <c r="A30">
        <v>28</v>
      </c>
      <c r="B30">
        <v>21.4</v>
      </c>
      <c r="C30">
        <v>18.7</v>
      </c>
      <c r="D30">
        <v>19</v>
      </c>
      <c r="E30">
        <v>18.600000000000001</v>
      </c>
      <c r="F30">
        <v>20.3</v>
      </c>
      <c r="G30">
        <v>19.7</v>
      </c>
      <c r="H30">
        <v>18.2</v>
      </c>
      <c r="I30">
        <v>16.600000000000001</v>
      </c>
    </row>
    <row r="31" spans="1:9" x14ac:dyDescent="0.25">
      <c r="A31">
        <v>29</v>
      </c>
      <c r="B31">
        <v>21.5</v>
      </c>
      <c r="C31">
        <v>18.399999999999999</v>
      </c>
      <c r="D31">
        <v>19.3</v>
      </c>
      <c r="E31">
        <v>18.7</v>
      </c>
      <c r="F31">
        <v>19.899999999999999</v>
      </c>
      <c r="G31">
        <v>19.5</v>
      </c>
      <c r="H31">
        <v>18.2</v>
      </c>
      <c r="I31">
        <v>16.8</v>
      </c>
    </row>
    <row r="32" spans="1:9" x14ac:dyDescent="0.25">
      <c r="A32">
        <v>30</v>
      </c>
      <c r="B32">
        <v>21.5</v>
      </c>
      <c r="C32">
        <v>18.399999999999999</v>
      </c>
      <c r="D32">
        <v>19.2</v>
      </c>
      <c r="E32">
        <v>18.600000000000001</v>
      </c>
      <c r="F32">
        <v>20</v>
      </c>
      <c r="G32">
        <v>19.7</v>
      </c>
      <c r="H32">
        <v>18.2</v>
      </c>
      <c r="I32">
        <v>16.600000000000001</v>
      </c>
    </row>
    <row r="33" spans="1:9" x14ac:dyDescent="0.25">
      <c r="A33">
        <v>31</v>
      </c>
      <c r="B33">
        <v>21.4</v>
      </c>
      <c r="C33">
        <v>17.899999999999999</v>
      </c>
      <c r="D33">
        <v>19.2</v>
      </c>
      <c r="E33">
        <v>18.8</v>
      </c>
      <c r="F33">
        <v>20.100000000000001</v>
      </c>
      <c r="G33">
        <v>19.7</v>
      </c>
      <c r="H33">
        <v>18.100000000000001</v>
      </c>
      <c r="I33">
        <v>16.7</v>
      </c>
    </row>
    <row r="34" spans="1:9" x14ac:dyDescent="0.25">
      <c r="A34">
        <v>32</v>
      </c>
      <c r="B34">
        <v>21.1</v>
      </c>
      <c r="C34">
        <v>18.2</v>
      </c>
      <c r="D34">
        <v>19</v>
      </c>
      <c r="E34">
        <v>18.8</v>
      </c>
      <c r="F34">
        <v>20.100000000000001</v>
      </c>
      <c r="G34">
        <v>19.5</v>
      </c>
      <c r="H34">
        <v>18.100000000000001</v>
      </c>
      <c r="I34">
        <v>16.7</v>
      </c>
    </row>
    <row r="35" spans="1:9" x14ac:dyDescent="0.25">
      <c r="A35">
        <v>33</v>
      </c>
      <c r="B35">
        <v>21.5</v>
      </c>
      <c r="C35">
        <v>18.399999999999999</v>
      </c>
      <c r="D35">
        <v>19.2</v>
      </c>
      <c r="E35">
        <v>18.7</v>
      </c>
      <c r="F35">
        <v>19.8</v>
      </c>
      <c r="G35">
        <v>19.5</v>
      </c>
      <c r="H35">
        <v>18.100000000000001</v>
      </c>
      <c r="I35">
        <v>16.600000000000001</v>
      </c>
    </row>
    <row r="36" spans="1:9" x14ac:dyDescent="0.25">
      <c r="A36">
        <v>34</v>
      </c>
      <c r="B36">
        <v>21.6</v>
      </c>
      <c r="C36">
        <v>18.399999999999999</v>
      </c>
      <c r="D36">
        <v>19.3</v>
      </c>
      <c r="E36">
        <v>18.7</v>
      </c>
      <c r="F36">
        <v>20</v>
      </c>
      <c r="G36">
        <v>19.5</v>
      </c>
      <c r="H36">
        <v>18.2</v>
      </c>
      <c r="I36">
        <v>16.5</v>
      </c>
    </row>
    <row r="37" spans="1:9" x14ac:dyDescent="0.25">
      <c r="A37">
        <v>35</v>
      </c>
      <c r="B37">
        <v>21.4</v>
      </c>
      <c r="C37">
        <v>18.399999999999999</v>
      </c>
      <c r="D37">
        <v>19.399999999999999</v>
      </c>
      <c r="E37">
        <v>18.7</v>
      </c>
      <c r="F37">
        <v>20.3</v>
      </c>
      <c r="G37">
        <v>19.3</v>
      </c>
      <c r="H37">
        <v>18.2</v>
      </c>
      <c r="I37">
        <v>16.7</v>
      </c>
    </row>
    <row r="38" spans="1:9" x14ac:dyDescent="0.25">
      <c r="A38">
        <v>36</v>
      </c>
      <c r="B38">
        <v>21.2</v>
      </c>
      <c r="C38">
        <v>18.399999999999999</v>
      </c>
      <c r="D38">
        <v>19.2</v>
      </c>
      <c r="E38">
        <v>18.8</v>
      </c>
      <c r="F38">
        <v>20</v>
      </c>
      <c r="G38">
        <v>19.3</v>
      </c>
      <c r="H38">
        <v>17.899999999999999</v>
      </c>
      <c r="I38">
        <v>16.8</v>
      </c>
    </row>
    <row r="39" spans="1:9" x14ac:dyDescent="0.25">
      <c r="A39">
        <v>37</v>
      </c>
      <c r="B39">
        <v>21.4</v>
      </c>
      <c r="C39">
        <v>18.2</v>
      </c>
      <c r="D39">
        <v>19.3</v>
      </c>
      <c r="E39">
        <v>18.8</v>
      </c>
      <c r="F39">
        <v>20.100000000000001</v>
      </c>
      <c r="G39">
        <v>19.5</v>
      </c>
      <c r="H39">
        <v>17.899999999999999</v>
      </c>
      <c r="I39">
        <v>16.600000000000001</v>
      </c>
    </row>
    <row r="40" spans="1:9" x14ac:dyDescent="0.25">
      <c r="A40">
        <v>38</v>
      </c>
      <c r="B40">
        <v>21.2</v>
      </c>
      <c r="C40">
        <v>18.600000000000001</v>
      </c>
      <c r="D40">
        <v>19.399999999999999</v>
      </c>
      <c r="E40">
        <v>18.8</v>
      </c>
      <c r="F40">
        <v>20</v>
      </c>
      <c r="G40">
        <v>19.5</v>
      </c>
      <c r="H40">
        <v>18.100000000000001</v>
      </c>
      <c r="I40">
        <v>16.8</v>
      </c>
    </row>
    <row r="41" spans="1:9" x14ac:dyDescent="0.25">
      <c r="A41">
        <v>39</v>
      </c>
      <c r="B41">
        <v>21.4</v>
      </c>
      <c r="C41">
        <v>18.3</v>
      </c>
      <c r="D41">
        <v>19.3</v>
      </c>
      <c r="E41">
        <v>18.600000000000001</v>
      </c>
      <c r="F41">
        <v>20</v>
      </c>
      <c r="G41">
        <v>19.8</v>
      </c>
      <c r="H41">
        <v>18.2</v>
      </c>
      <c r="I41">
        <v>16.600000000000001</v>
      </c>
    </row>
    <row r="42" spans="1:9" x14ac:dyDescent="0.25">
      <c r="A42">
        <v>40</v>
      </c>
      <c r="B42">
        <v>21.4</v>
      </c>
      <c r="C42">
        <v>18.3</v>
      </c>
      <c r="D42">
        <v>19.3</v>
      </c>
      <c r="E42">
        <v>18.8</v>
      </c>
      <c r="F42">
        <v>20.100000000000001</v>
      </c>
      <c r="G42">
        <v>19.5</v>
      </c>
      <c r="H42">
        <v>17.8</v>
      </c>
      <c r="I42">
        <v>16.600000000000001</v>
      </c>
    </row>
    <row r="43" spans="1:9" x14ac:dyDescent="0.25">
      <c r="A43">
        <v>41</v>
      </c>
      <c r="B43">
        <v>21.1</v>
      </c>
      <c r="C43">
        <v>18.2</v>
      </c>
      <c r="D43">
        <v>19.2</v>
      </c>
      <c r="E43">
        <v>18.8</v>
      </c>
      <c r="F43">
        <v>20.100000000000001</v>
      </c>
      <c r="G43">
        <v>19.5</v>
      </c>
      <c r="H43">
        <v>17.899999999999999</v>
      </c>
      <c r="I43">
        <v>16.7</v>
      </c>
    </row>
    <row r="44" spans="1:9" x14ac:dyDescent="0.25">
      <c r="A44">
        <v>42</v>
      </c>
      <c r="B44">
        <v>21.1</v>
      </c>
      <c r="C44">
        <v>18.399999999999999</v>
      </c>
      <c r="D44">
        <v>19.399999999999999</v>
      </c>
      <c r="E44">
        <v>18.8</v>
      </c>
      <c r="F44">
        <v>20.3</v>
      </c>
      <c r="G44">
        <v>19.399999999999999</v>
      </c>
      <c r="H44">
        <v>17.899999999999999</v>
      </c>
      <c r="I44">
        <v>16.8</v>
      </c>
    </row>
    <row r="45" spans="1:9" x14ac:dyDescent="0.25">
      <c r="A45">
        <v>43</v>
      </c>
      <c r="B45">
        <v>21.4</v>
      </c>
      <c r="C45">
        <v>18.399999999999999</v>
      </c>
      <c r="D45">
        <v>19.3</v>
      </c>
      <c r="E45">
        <v>18.600000000000001</v>
      </c>
      <c r="F45">
        <v>20.100000000000001</v>
      </c>
      <c r="G45">
        <v>19.8</v>
      </c>
      <c r="H45">
        <v>18.100000000000001</v>
      </c>
      <c r="I45">
        <v>16.7</v>
      </c>
    </row>
    <row r="46" spans="1:9" x14ac:dyDescent="0.25">
      <c r="A46">
        <v>44</v>
      </c>
      <c r="B46">
        <v>21.2</v>
      </c>
      <c r="C46">
        <v>18.399999999999999</v>
      </c>
      <c r="D46">
        <v>19.399999999999999</v>
      </c>
      <c r="E46">
        <v>18.7</v>
      </c>
      <c r="F46">
        <v>19.899999999999999</v>
      </c>
      <c r="G46">
        <v>19.399999999999999</v>
      </c>
      <c r="H46">
        <v>18.100000000000001</v>
      </c>
      <c r="I46">
        <v>16.8</v>
      </c>
    </row>
    <row r="47" spans="1:9" x14ac:dyDescent="0.25">
      <c r="A47">
        <v>45</v>
      </c>
      <c r="B47">
        <v>21.2</v>
      </c>
      <c r="C47">
        <v>18.3</v>
      </c>
      <c r="D47">
        <v>19.5</v>
      </c>
      <c r="E47">
        <v>18.7</v>
      </c>
      <c r="F47">
        <v>20</v>
      </c>
      <c r="G47">
        <v>19.7</v>
      </c>
      <c r="H47">
        <v>17.8</v>
      </c>
      <c r="I47">
        <v>16.600000000000001</v>
      </c>
    </row>
    <row r="48" spans="1:9" x14ac:dyDescent="0.25">
      <c r="A48">
        <v>46</v>
      </c>
      <c r="B48">
        <v>21.2</v>
      </c>
      <c r="C48">
        <v>18.2</v>
      </c>
      <c r="D48">
        <v>19.2</v>
      </c>
      <c r="E48">
        <v>18.7</v>
      </c>
      <c r="F48">
        <v>20</v>
      </c>
      <c r="G48">
        <v>19.5</v>
      </c>
      <c r="H48">
        <v>17.899999999999999</v>
      </c>
      <c r="I48">
        <v>16.7</v>
      </c>
    </row>
    <row r="49" spans="1:10" x14ac:dyDescent="0.25">
      <c r="A49">
        <v>47</v>
      </c>
      <c r="B49">
        <v>21.1</v>
      </c>
      <c r="C49">
        <v>18.399999999999999</v>
      </c>
      <c r="D49">
        <v>19.2</v>
      </c>
      <c r="E49">
        <v>18.899999999999999</v>
      </c>
      <c r="F49">
        <v>20</v>
      </c>
      <c r="G49">
        <v>19.5</v>
      </c>
      <c r="H49">
        <v>17.8</v>
      </c>
      <c r="I49">
        <v>16.600000000000001</v>
      </c>
    </row>
    <row r="50" spans="1:10" x14ac:dyDescent="0.25">
      <c r="A50">
        <v>48</v>
      </c>
      <c r="B50">
        <v>21.4</v>
      </c>
      <c r="C50">
        <v>18.600000000000001</v>
      </c>
      <c r="D50">
        <v>19.2</v>
      </c>
      <c r="E50">
        <v>18.7</v>
      </c>
      <c r="F50">
        <v>20.3</v>
      </c>
      <c r="G50">
        <v>19.7</v>
      </c>
      <c r="H50">
        <v>18.100000000000001</v>
      </c>
      <c r="I50">
        <v>16.8</v>
      </c>
    </row>
    <row r="51" spans="1:10" x14ac:dyDescent="0.25">
      <c r="A51">
        <v>49</v>
      </c>
      <c r="B51">
        <v>21.1</v>
      </c>
      <c r="C51">
        <v>18.3</v>
      </c>
      <c r="D51">
        <v>19.2</v>
      </c>
      <c r="E51">
        <v>18.8</v>
      </c>
      <c r="F51">
        <v>20.100000000000001</v>
      </c>
      <c r="G51">
        <v>19.5</v>
      </c>
      <c r="H51">
        <v>18.100000000000001</v>
      </c>
      <c r="I51">
        <v>16.5</v>
      </c>
    </row>
    <row r="52" spans="1:10" x14ac:dyDescent="0.25">
      <c r="A52">
        <v>50</v>
      </c>
      <c r="B52">
        <v>21.4</v>
      </c>
      <c r="C52">
        <v>18.399999999999999</v>
      </c>
      <c r="D52">
        <v>19.399999999999999</v>
      </c>
      <c r="E52">
        <v>18.7</v>
      </c>
      <c r="F52">
        <v>19.899999999999999</v>
      </c>
      <c r="G52">
        <v>19.5</v>
      </c>
      <c r="H52">
        <v>18.2</v>
      </c>
      <c r="I52">
        <v>16.600000000000001</v>
      </c>
    </row>
    <row r="53" spans="1:10" x14ac:dyDescent="0.25">
      <c r="A53" t="s">
        <v>19</v>
      </c>
      <c r="B53">
        <f>AVERAGE(B3:B52)</f>
        <v>21.310000000000006</v>
      </c>
      <c r="C53">
        <f t="shared" ref="C53:I53" si="0">AVERAGE(C3:C52)</f>
        <v>18.215999999999994</v>
      </c>
      <c r="D53">
        <f t="shared" si="0"/>
        <v>19.32</v>
      </c>
      <c r="E53">
        <f t="shared" si="0"/>
        <v>18.751999999999999</v>
      </c>
      <c r="F53">
        <f t="shared" si="0"/>
        <v>20.179999999999996</v>
      </c>
      <c r="G53">
        <f t="shared" si="0"/>
        <v>19.596</v>
      </c>
      <c r="H53">
        <f t="shared" si="0"/>
        <v>18.136000000000006</v>
      </c>
      <c r="I53">
        <f t="shared" si="0"/>
        <v>16.772000000000006</v>
      </c>
      <c r="J53">
        <f>AVERAGE(B53:I53)</f>
        <v>19.035249999999998</v>
      </c>
    </row>
    <row r="54" spans="1:10" x14ac:dyDescent="0.25">
      <c r="A54" t="s">
        <v>20</v>
      </c>
      <c r="B54">
        <f>MEDIAN(B3:B52)</f>
        <v>21.4</v>
      </c>
      <c r="C54">
        <f t="shared" ref="C54:I54" si="1">MEDIAN(C3:C52)</f>
        <v>18.2</v>
      </c>
      <c r="D54">
        <f t="shared" si="1"/>
        <v>19.3</v>
      </c>
      <c r="E54">
        <f t="shared" si="1"/>
        <v>18.8</v>
      </c>
      <c r="F54">
        <f t="shared" si="1"/>
        <v>20.100000000000001</v>
      </c>
      <c r="G54">
        <f t="shared" si="1"/>
        <v>19.5</v>
      </c>
      <c r="H54">
        <f t="shared" si="1"/>
        <v>18.100000000000001</v>
      </c>
      <c r="I54">
        <f t="shared" si="1"/>
        <v>16.75</v>
      </c>
      <c r="J54">
        <f>MEDIAN(B54:I54)</f>
        <v>19.05</v>
      </c>
    </row>
    <row r="55" spans="1:10" x14ac:dyDescent="0.25">
      <c r="A55" t="s">
        <v>21</v>
      </c>
      <c r="B55">
        <f>_xlfn.VAR.P(B3:B52)</f>
        <v>2.3299999999999817E-2</v>
      </c>
      <c r="C55">
        <f t="shared" ref="C55:I55" si="2">_xlfn.VAR.P(C3:C52)</f>
        <v>4.6144000000000053E-2</v>
      </c>
      <c r="D55">
        <f t="shared" si="2"/>
        <v>1.9999999999999928E-2</v>
      </c>
      <c r="E55">
        <f t="shared" si="2"/>
        <v>8.0959999999999383E-3</v>
      </c>
      <c r="F55">
        <f t="shared" si="2"/>
        <v>3.9199999999999985E-2</v>
      </c>
      <c r="G55">
        <f t="shared" si="2"/>
        <v>2.3584000000000015E-2</v>
      </c>
      <c r="H55">
        <f t="shared" si="2"/>
        <v>3.3104000000000071E-2</v>
      </c>
      <c r="I55">
        <f t="shared" si="2"/>
        <v>3.7615999999999969E-2</v>
      </c>
      <c r="J55">
        <f>_xlfn.VAR.P(B55:I55)</f>
        <v>1.3359012975000073E-4</v>
      </c>
    </row>
    <row r="56" spans="1:10" x14ac:dyDescent="0.25">
      <c r="A56" t="s">
        <v>22</v>
      </c>
      <c r="B56">
        <f>MIN(B3:B52)</f>
        <v>21.1</v>
      </c>
      <c r="C56">
        <f t="shared" ref="C56:I56" si="3">MIN(C3:C52)</f>
        <v>17.7</v>
      </c>
      <c r="D56">
        <f t="shared" si="3"/>
        <v>19</v>
      </c>
      <c r="E56">
        <f t="shared" si="3"/>
        <v>18.600000000000001</v>
      </c>
      <c r="F56">
        <f t="shared" si="3"/>
        <v>19.8</v>
      </c>
      <c r="G56">
        <f t="shared" si="3"/>
        <v>19.3</v>
      </c>
      <c r="H56">
        <f t="shared" si="3"/>
        <v>17.8</v>
      </c>
      <c r="I56">
        <f t="shared" si="3"/>
        <v>16.399999999999999</v>
      </c>
      <c r="J56">
        <f>MIN(B56:I56)</f>
        <v>16.399999999999999</v>
      </c>
    </row>
    <row r="57" spans="1:10" x14ac:dyDescent="0.25">
      <c r="A57" t="s">
        <v>23</v>
      </c>
      <c r="B57">
        <f>MAX(B3:B52)</f>
        <v>21.6</v>
      </c>
      <c r="C57">
        <f t="shared" ref="C57:I57" si="4">MAX(C3:C52)</f>
        <v>18.7</v>
      </c>
      <c r="D57">
        <f t="shared" si="4"/>
        <v>19.7</v>
      </c>
      <c r="E57">
        <f t="shared" si="4"/>
        <v>18.899999999999999</v>
      </c>
      <c r="F57">
        <f t="shared" si="4"/>
        <v>20.6</v>
      </c>
      <c r="G57">
        <f t="shared" si="4"/>
        <v>19.899999999999999</v>
      </c>
      <c r="H57">
        <f t="shared" si="4"/>
        <v>18.600000000000001</v>
      </c>
      <c r="I57">
        <f t="shared" si="4"/>
        <v>17.2</v>
      </c>
      <c r="J57">
        <f>MAX(B57:I57)</f>
        <v>21.6</v>
      </c>
    </row>
    <row r="58" spans="1:10" x14ac:dyDescent="0.25">
      <c r="A58" t="s">
        <v>4</v>
      </c>
      <c r="B58">
        <f>_xlfn.STDEV.P(B3:B52)</f>
        <v>0.15264337522473689</v>
      </c>
      <c r="C58">
        <f t="shared" ref="C58:I58" si="5">_xlfn.STDEV.P(C3:C52)</f>
        <v>0.21481154531356095</v>
      </c>
      <c r="D58">
        <f t="shared" si="5"/>
        <v>0.14142135623730925</v>
      </c>
      <c r="E58">
        <f t="shared" si="5"/>
        <v>8.9977775033615592E-2</v>
      </c>
      <c r="F58">
        <f t="shared" si="5"/>
        <v>0.19798989873223327</v>
      </c>
      <c r="G58">
        <f t="shared" si="5"/>
        <v>0.15357083056361978</v>
      </c>
      <c r="H58">
        <f t="shared" si="5"/>
        <v>0.18194504664870673</v>
      </c>
      <c r="I58">
        <f t="shared" si="5"/>
        <v>0.19394844675841044</v>
      </c>
      <c r="J58">
        <f>_xlfn.STDEV.P(B58:I58)</f>
        <v>3.7345172244985313E-2</v>
      </c>
    </row>
  </sheetData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4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172</v>
      </c>
      <c r="D2">
        <v>123</v>
      </c>
      <c r="E2">
        <v>217</v>
      </c>
      <c r="F2">
        <v>1</v>
      </c>
      <c r="G2">
        <v>144</v>
      </c>
      <c r="H2">
        <v>170</v>
      </c>
      <c r="I2">
        <v>150</v>
      </c>
    </row>
    <row r="3" spans="1:9" x14ac:dyDescent="0.25">
      <c r="A3">
        <v>1</v>
      </c>
      <c r="B3">
        <v>0.5</v>
      </c>
      <c r="C3">
        <v>0.4</v>
      </c>
      <c r="D3">
        <v>0.1</v>
      </c>
      <c r="E3">
        <v>0.5</v>
      </c>
      <c r="F3">
        <v>0.7</v>
      </c>
      <c r="G3">
        <v>0.5</v>
      </c>
      <c r="H3">
        <v>0.5</v>
      </c>
      <c r="I3">
        <v>0.7</v>
      </c>
    </row>
    <row r="4" spans="1:9" x14ac:dyDescent="0.25">
      <c r="A4">
        <v>2</v>
      </c>
      <c r="B4">
        <v>0.6</v>
      </c>
      <c r="C4">
        <v>0.4</v>
      </c>
      <c r="D4">
        <v>0.1</v>
      </c>
      <c r="E4">
        <v>0.4</v>
      </c>
      <c r="F4">
        <v>0.9</v>
      </c>
      <c r="G4">
        <v>0.6</v>
      </c>
      <c r="H4">
        <v>0.6</v>
      </c>
      <c r="I4">
        <v>1.2</v>
      </c>
    </row>
    <row r="5" spans="1:9" x14ac:dyDescent="0.25">
      <c r="A5">
        <v>3</v>
      </c>
      <c r="B5">
        <v>0.4</v>
      </c>
      <c r="C5">
        <v>0.2</v>
      </c>
      <c r="D5">
        <v>0.2</v>
      </c>
      <c r="E5">
        <v>0.5</v>
      </c>
      <c r="F5">
        <v>0.7</v>
      </c>
      <c r="G5">
        <v>0.5</v>
      </c>
      <c r="H5">
        <v>0.4</v>
      </c>
      <c r="I5">
        <v>1.1000000000000001</v>
      </c>
    </row>
    <row r="6" spans="1:9" x14ac:dyDescent="0.25">
      <c r="A6">
        <v>4</v>
      </c>
      <c r="B6">
        <v>0.4</v>
      </c>
      <c r="C6">
        <v>0.2</v>
      </c>
      <c r="D6">
        <v>0.2</v>
      </c>
      <c r="E6">
        <v>0.5</v>
      </c>
      <c r="F6">
        <v>1</v>
      </c>
      <c r="G6">
        <v>0.6</v>
      </c>
      <c r="H6">
        <v>0.5</v>
      </c>
      <c r="I6">
        <v>0.9</v>
      </c>
    </row>
    <row r="7" spans="1:9" x14ac:dyDescent="0.25">
      <c r="A7">
        <v>5</v>
      </c>
      <c r="B7">
        <v>0.4</v>
      </c>
      <c r="C7">
        <v>0.2</v>
      </c>
      <c r="D7">
        <v>0.2</v>
      </c>
      <c r="E7">
        <v>0.6</v>
      </c>
      <c r="F7">
        <v>0.7</v>
      </c>
      <c r="G7">
        <v>0.6</v>
      </c>
      <c r="H7">
        <v>0.5</v>
      </c>
      <c r="I7">
        <v>0.7</v>
      </c>
    </row>
    <row r="8" spans="1:9" x14ac:dyDescent="0.25">
      <c r="A8">
        <v>6</v>
      </c>
      <c r="B8">
        <v>0.9</v>
      </c>
      <c r="C8">
        <v>0.2</v>
      </c>
      <c r="D8">
        <v>0</v>
      </c>
      <c r="E8">
        <v>0.4</v>
      </c>
      <c r="F8">
        <v>0.9</v>
      </c>
      <c r="G8">
        <v>0.7</v>
      </c>
      <c r="H8">
        <v>0.6</v>
      </c>
      <c r="I8">
        <v>0.7</v>
      </c>
    </row>
    <row r="9" spans="1:9" x14ac:dyDescent="0.25">
      <c r="A9">
        <v>7</v>
      </c>
      <c r="B9">
        <v>0.4</v>
      </c>
      <c r="C9">
        <v>0.5</v>
      </c>
      <c r="D9">
        <v>0.4</v>
      </c>
      <c r="E9">
        <v>0.4</v>
      </c>
      <c r="F9">
        <v>0.9</v>
      </c>
      <c r="G9">
        <v>0.5</v>
      </c>
      <c r="H9">
        <v>0.5</v>
      </c>
      <c r="I9">
        <v>0.7</v>
      </c>
    </row>
    <row r="10" spans="1:9" x14ac:dyDescent="0.25">
      <c r="A10">
        <v>8</v>
      </c>
      <c r="B10">
        <v>0.5</v>
      </c>
      <c r="C10">
        <v>0.2</v>
      </c>
      <c r="D10">
        <v>0.2</v>
      </c>
      <c r="E10">
        <v>0.5</v>
      </c>
      <c r="F10">
        <v>1</v>
      </c>
      <c r="G10">
        <v>0.6</v>
      </c>
      <c r="H10">
        <v>0.4</v>
      </c>
      <c r="I10">
        <v>0.6</v>
      </c>
    </row>
    <row r="11" spans="1:9" x14ac:dyDescent="0.25">
      <c r="A11">
        <v>9</v>
      </c>
      <c r="B11">
        <v>0.5</v>
      </c>
      <c r="C11">
        <v>0.2</v>
      </c>
      <c r="D11">
        <v>0.1</v>
      </c>
      <c r="E11">
        <v>0.4</v>
      </c>
      <c r="F11">
        <v>0.9</v>
      </c>
      <c r="G11">
        <v>0.7</v>
      </c>
      <c r="H11">
        <v>0.6</v>
      </c>
      <c r="I11">
        <v>0.9</v>
      </c>
    </row>
    <row r="12" spans="1:9" x14ac:dyDescent="0.25">
      <c r="A12">
        <v>10</v>
      </c>
      <c r="B12">
        <v>0.5</v>
      </c>
      <c r="C12">
        <v>0.4</v>
      </c>
      <c r="D12">
        <v>0.1</v>
      </c>
      <c r="E12">
        <v>0.5</v>
      </c>
      <c r="F12">
        <v>1.1000000000000001</v>
      </c>
      <c r="G12">
        <v>0.6</v>
      </c>
      <c r="H12">
        <v>0.5</v>
      </c>
      <c r="I12">
        <v>0.6</v>
      </c>
    </row>
    <row r="13" spans="1:9" x14ac:dyDescent="0.25">
      <c r="A13">
        <v>11</v>
      </c>
      <c r="B13">
        <v>0.6</v>
      </c>
      <c r="C13">
        <v>0.4</v>
      </c>
      <c r="D13">
        <v>0.1</v>
      </c>
      <c r="E13">
        <v>0.4</v>
      </c>
      <c r="F13">
        <v>0.9</v>
      </c>
      <c r="G13">
        <v>0.7</v>
      </c>
      <c r="H13">
        <v>0.6</v>
      </c>
      <c r="I13">
        <v>0.5</v>
      </c>
    </row>
    <row r="14" spans="1:9" x14ac:dyDescent="0.25">
      <c r="A14">
        <v>12</v>
      </c>
      <c r="B14">
        <v>0.7</v>
      </c>
      <c r="C14">
        <v>0.4</v>
      </c>
      <c r="D14">
        <v>0.4</v>
      </c>
      <c r="E14">
        <v>0.5</v>
      </c>
      <c r="F14">
        <v>0.7</v>
      </c>
      <c r="G14">
        <v>0.5</v>
      </c>
      <c r="H14">
        <v>0.7</v>
      </c>
      <c r="I14">
        <v>0.6</v>
      </c>
    </row>
    <row r="15" spans="1:9" x14ac:dyDescent="0.25">
      <c r="A15">
        <v>13</v>
      </c>
      <c r="B15">
        <v>0.5</v>
      </c>
      <c r="C15">
        <v>0.1</v>
      </c>
      <c r="D15">
        <v>0.2</v>
      </c>
      <c r="E15">
        <v>0.4</v>
      </c>
      <c r="F15">
        <v>0.7</v>
      </c>
      <c r="G15">
        <v>0.7</v>
      </c>
      <c r="H15">
        <v>0.6</v>
      </c>
      <c r="I15">
        <v>1.1000000000000001</v>
      </c>
    </row>
    <row r="16" spans="1:9" x14ac:dyDescent="0.25">
      <c r="A16">
        <v>14</v>
      </c>
      <c r="B16">
        <v>0.5</v>
      </c>
      <c r="C16">
        <v>0.4</v>
      </c>
      <c r="D16">
        <v>0.4</v>
      </c>
      <c r="E16">
        <v>0.4</v>
      </c>
      <c r="F16">
        <v>0.6</v>
      </c>
      <c r="G16">
        <v>0.6</v>
      </c>
      <c r="H16">
        <v>0.6</v>
      </c>
      <c r="I16">
        <v>0.9</v>
      </c>
    </row>
    <row r="17" spans="1:9" x14ac:dyDescent="0.25">
      <c r="A17">
        <v>15</v>
      </c>
      <c r="B17">
        <v>0.5</v>
      </c>
      <c r="C17">
        <v>0.4</v>
      </c>
      <c r="D17">
        <v>0.1</v>
      </c>
      <c r="E17">
        <v>0.2</v>
      </c>
      <c r="F17">
        <v>0.9</v>
      </c>
      <c r="G17">
        <v>0.7</v>
      </c>
      <c r="H17">
        <v>0.6</v>
      </c>
      <c r="I17">
        <v>1.1000000000000001</v>
      </c>
    </row>
    <row r="18" spans="1:9" x14ac:dyDescent="0.25">
      <c r="A18">
        <v>16</v>
      </c>
      <c r="B18">
        <v>0.6</v>
      </c>
      <c r="C18">
        <v>0.4</v>
      </c>
      <c r="D18">
        <v>0</v>
      </c>
      <c r="E18">
        <v>0.4</v>
      </c>
      <c r="F18">
        <v>0.9</v>
      </c>
      <c r="G18">
        <v>0.6</v>
      </c>
      <c r="H18">
        <v>0.6</v>
      </c>
      <c r="I18">
        <v>1</v>
      </c>
    </row>
    <row r="19" spans="1:9" x14ac:dyDescent="0.25">
      <c r="A19">
        <v>17</v>
      </c>
      <c r="B19">
        <v>0.5</v>
      </c>
      <c r="C19">
        <v>0.2</v>
      </c>
      <c r="D19">
        <v>0.4</v>
      </c>
      <c r="E19">
        <v>0.5</v>
      </c>
      <c r="F19">
        <v>0.6</v>
      </c>
      <c r="G19">
        <v>0.4</v>
      </c>
      <c r="H19">
        <v>0.5</v>
      </c>
      <c r="I19">
        <v>1</v>
      </c>
    </row>
    <row r="20" spans="1:9" x14ac:dyDescent="0.25">
      <c r="A20">
        <v>18</v>
      </c>
      <c r="B20">
        <v>0.7</v>
      </c>
      <c r="C20">
        <v>0.4</v>
      </c>
      <c r="D20">
        <v>0.1</v>
      </c>
      <c r="E20">
        <v>0.4</v>
      </c>
      <c r="F20">
        <v>0.7</v>
      </c>
      <c r="G20">
        <v>0.7</v>
      </c>
      <c r="H20">
        <v>0.7</v>
      </c>
      <c r="I20">
        <v>0.9</v>
      </c>
    </row>
    <row r="21" spans="1:9" x14ac:dyDescent="0.25">
      <c r="A21">
        <v>19</v>
      </c>
      <c r="B21">
        <v>0.4</v>
      </c>
      <c r="C21">
        <v>0.1</v>
      </c>
      <c r="D21">
        <v>0</v>
      </c>
      <c r="E21">
        <v>0.5</v>
      </c>
      <c r="F21">
        <v>1</v>
      </c>
      <c r="G21">
        <v>0.6</v>
      </c>
      <c r="H21">
        <v>0.5</v>
      </c>
      <c r="I21">
        <v>0.5</v>
      </c>
    </row>
    <row r="22" spans="1:9" x14ac:dyDescent="0.25">
      <c r="A22">
        <v>20</v>
      </c>
      <c r="B22">
        <v>0.6</v>
      </c>
      <c r="C22">
        <v>0.2</v>
      </c>
      <c r="D22">
        <v>0.4</v>
      </c>
      <c r="E22">
        <v>0.5</v>
      </c>
      <c r="F22">
        <v>0.7</v>
      </c>
      <c r="G22">
        <v>0.5</v>
      </c>
      <c r="H22">
        <v>0.6</v>
      </c>
      <c r="I22">
        <v>0.5</v>
      </c>
    </row>
    <row r="23" spans="1:9" x14ac:dyDescent="0.25">
      <c r="A23">
        <v>21</v>
      </c>
      <c r="B23">
        <v>0.6</v>
      </c>
      <c r="C23">
        <v>0.4</v>
      </c>
      <c r="D23">
        <v>0.4</v>
      </c>
      <c r="E23">
        <v>0.5</v>
      </c>
      <c r="F23">
        <v>0.6</v>
      </c>
      <c r="G23">
        <v>0.6</v>
      </c>
      <c r="H23">
        <v>0.6</v>
      </c>
      <c r="I23">
        <v>0.7</v>
      </c>
    </row>
    <row r="24" spans="1:9" x14ac:dyDescent="0.25">
      <c r="A24">
        <v>22</v>
      </c>
      <c r="B24">
        <v>0.5</v>
      </c>
      <c r="C24">
        <v>0.4</v>
      </c>
      <c r="D24">
        <v>0.4</v>
      </c>
      <c r="E24">
        <v>0.5</v>
      </c>
      <c r="F24">
        <v>0.6</v>
      </c>
      <c r="G24">
        <v>0.5</v>
      </c>
      <c r="H24">
        <v>0.5</v>
      </c>
      <c r="I24">
        <v>0.7</v>
      </c>
    </row>
    <row r="25" spans="1:9" x14ac:dyDescent="0.25">
      <c r="A25">
        <v>23</v>
      </c>
      <c r="B25">
        <v>0.4</v>
      </c>
      <c r="C25">
        <v>0.4</v>
      </c>
      <c r="D25">
        <v>0.5</v>
      </c>
      <c r="E25">
        <v>0.4</v>
      </c>
      <c r="F25">
        <v>0.7</v>
      </c>
      <c r="G25">
        <v>0.5</v>
      </c>
      <c r="H25">
        <v>0.4</v>
      </c>
      <c r="I25">
        <v>1.1000000000000001</v>
      </c>
    </row>
    <row r="26" spans="1:9" x14ac:dyDescent="0.25">
      <c r="A26">
        <v>24</v>
      </c>
      <c r="B26">
        <v>0.6</v>
      </c>
      <c r="C26">
        <v>0.4</v>
      </c>
      <c r="D26">
        <v>0.1</v>
      </c>
      <c r="E26">
        <v>0.2</v>
      </c>
      <c r="F26">
        <v>0.9</v>
      </c>
      <c r="G26">
        <v>0.6</v>
      </c>
      <c r="H26">
        <v>0.6</v>
      </c>
      <c r="I26">
        <v>1.2</v>
      </c>
    </row>
    <row r="27" spans="1:9" x14ac:dyDescent="0.25">
      <c r="A27">
        <v>25</v>
      </c>
      <c r="B27">
        <v>0.6</v>
      </c>
      <c r="C27">
        <v>0.1</v>
      </c>
      <c r="D27">
        <v>0.2</v>
      </c>
      <c r="E27">
        <v>0.5</v>
      </c>
      <c r="F27">
        <v>0.9</v>
      </c>
      <c r="G27">
        <v>0.5</v>
      </c>
      <c r="H27">
        <v>0.4</v>
      </c>
      <c r="I27">
        <v>0.9</v>
      </c>
    </row>
    <row r="28" spans="1:9" x14ac:dyDescent="0.25">
      <c r="A28">
        <v>26</v>
      </c>
      <c r="B28">
        <v>0.5</v>
      </c>
      <c r="C28">
        <v>0.4</v>
      </c>
      <c r="D28">
        <v>0.5</v>
      </c>
      <c r="E28">
        <v>0.4</v>
      </c>
      <c r="F28">
        <v>0.6</v>
      </c>
      <c r="G28">
        <v>0.5</v>
      </c>
      <c r="H28">
        <v>0.6</v>
      </c>
      <c r="I28">
        <v>1.1000000000000001</v>
      </c>
    </row>
    <row r="29" spans="1:9" x14ac:dyDescent="0.25">
      <c r="A29">
        <v>27</v>
      </c>
      <c r="B29">
        <v>0.5</v>
      </c>
      <c r="C29">
        <v>0.4</v>
      </c>
      <c r="D29">
        <v>0.1</v>
      </c>
      <c r="E29">
        <v>0.2</v>
      </c>
      <c r="F29">
        <v>0.7</v>
      </c>
      <c r="G29">
        <v>0.7</v>
      </c>
      <c r="H29">
        <v>0.6</v>
      </c>
      <c r="I29">
        <v>1.1000000000000001</v>
      </c>
    </row>
    <row r="30" spans="1:9" x14ac:dyDescent="0.25">
      <c r="A30">
        <v>28</v>
      </c>
      <c r="B30">
        <v>0.5</v>
      </c>
      <c r="C30">
        <v>0.5</v>
      </c>
      <c r="D30">
        <v>0.4</v>
      </c>
      <c r="E30">
        <v>0.2</v>
      </c>
      <c r="F30">
        <v>0.7</v>
      </c>
      <c r="G30">
        <v>0.6</v>
      </c>
      <c r="H30">
        <v>0.6</v>
      </c>
      <c r="I30">
        <v>1.1000000000000001</v>
      </c>
    </row>
    <row r="31" spans="1:9" x14ac:dyDescent="0.25">
      <c r="A31">
        <v>29</v>
      </c>
      <c r="B31">
        <v>0.5</v>
      </c>
      <c r="C31">
        <v>0.1</v>
      </c>
      <c r="D31">
        <v>0.1</v>
      </c>
      <c r="E31">
        <v>0.5</v>
      </c>
      <c r="F31">
        <v>0.9</v>
      </c>
      <c r="G31">
        <v>0.7</v>
      </c>
      <c r="H31">
        <v>0.6</v>
      </c>
      <c r="I31">
        <v>0.7</v>
      </c>
    </row>
    <row r="32" spans="1:9" x14ac:dyDescent="0.25">
      <c r="A32">
        <v>30</v>
      </c>
      <c r="B32">
        <v>0.6</v>
      </c>
      <c r="C32">
        <v>0.4</v>
      </c>
      <c r="D32">
        <v>0.2</v>
      </c>
      <c r="E32">
        <v>0.2</v>
      </c>
      <c r="F32">
        <v>0.9</v>
      </c>
      <c r="G32">
        <v>0.7</v>
      </c>
      <c r="H32">
        <v>0.6</v>
      </c>
      <c r="I32">
        <v>1.1000000000000001</v>
      </c>
    </row>
    <row r="33" spans="1:9" x14ac:dyDescent="0.25">
      <c r="A33">
        <v>31</v>
      </c>
      <c r="B33">
        <v>0.9</v>
      </c>
      <c r="C33">
        <v>0.4</v>
      </c>
      <c r="D33">
        <v>0.2</v>
      </c>
      <c r="E33">
        <v>0.4</v>
      </c>
      <c r="F33">
        <v>1</v>
      </c>
      <c r="G33">
        <v>0.9</v>
      </c>
      <c r="H33">
        <v>0.7</v>
      </c>
      <c r="I33">
        <v>0.6</v>
      </c>
    </row>
    <row r="34" spans="1:9" x14ac:dyDescent="0.25">
      <c r="A34">
        <v>32</v>
      </c>
      <c r="B34">
        <v>0.5</v>
      </c>
      <c r="C34">
        <v>0.2</v>
      </c>
      <c r="D34">
        <v>0.2</v>
      </c>
      <c r="E34">
        <v>0.2</v>
      </c>
      <c r="F34">
        <v>0.7</v>
      </c>
      <c r="G34">
        <v>0.6</v>
      </c>
      <c r="H34">
        <v>0.6</v>
      </c>
      <c r="I34">
        <v>1.1000000000000001</v>
      </c>
    </row>
    <row r="35" spans="1:9" x14ac:dyDescent="0.25">
      <c r="A35">
        <v>33</v>
      </c>
      <c r="B35">
        <v>0.5</v>
      </c>
      <c r="C35">
        <v>0.5</v>
      </c>
      <c r="D35">
        <v>0.5</v>
      </c>
      <c r="E35">
        <v>0.5</v>
      </c>
      <c r="F35">
        <v>0.7</v>
      </c>
      <c r="G35">
        <v>0.5</v>
      </c>
      <c r="H35">
        <v>0.5</v>
      </c>
      <c r="I35">
        <v>0.9</v>
      </c>
    </row>
    <row r="36" spans="1:9" x14ac:dyDescent="0.25">
      <c r="A36">
        <v>34</v>
      </c>
      <c r="B36">
        <v>0.4</v>
      </c>
      <c r="C36">
        <v>0.4</v>
      </c>
      <c r="D36">
        <v>0.2</v>
      </c>
      <c r="E36">
        <v>0.4</v>
      </c>
      <c r="F36">
        <v>1</v>
      </c>
      <c r="G36">
        <v>0.6</v>
      </c>
      <c r="H36">
        <v>0.5</v>
      </c>
      <c r="I36">
        <v>0.9</v>
      </c>
    </row>
    <row r="37" spans="1:9" x14ac:dyDescent="0.25">
      <c r="A37">
        <v>35</v>
      </c>
      <c r="B37">
        <v>0.5</v>
      </c>
      <c r="C37">
        <v>0.6</v>
      </c>
      <c r="D37">
        <v>0.4</v>
      </c>
      <c r="E37">
        <v>0.4</v>
      </c>
      <c r="F37">
        <v>0.7</v>
      </c>
      <c r="G37">
        <v>0.5</v>
      </c>
      <c r="H37">
        <v>0.6</v>
      </c>
      <c r="I37">
        <v>1.1000000000000001</v>
      </c>
    </row>
    <row r="38" spans="1:9" x14ac:dyDescent="0.25">
      <c r="A38">
        <v>36</v>
      </c>
      <c r="B38">
        <v>0.4</v>
      </c>
      <c r="C38">
        <v>0.4</v>
      </c>
      <c r="D38">
        <v>0.2</v>
      </c>
      <c r="E38">
        <v>0.4</v>
      </c>
      <c r="F38">
        <v>1</v>
      </c>
      <c r="G38">
        <v>0.6</v>
      </c>
      <c r="H38">
        <v>0.5</v>
      </c>
      <c r="I38">
        <v>0.5</v>
      </c>
    </row>
    <row r="39" spans="1:9" x14ac:dyDescent="0.25">
      <c r="A39">
        <v>37</v>
      </c>
      <c r="B39">
        <v>0.4</v>
      </c>
      <c r="C39">
        <v>0.2</v>
      </c>
      <c r="D39">
        <v>0.2</v>
      </c>
      <c r="E39">
        <v>0.5</v>
      </c>
      <c r="F39">
        <v>0.6</v>
      </c>
      <c r="G39">
        <v>0.6</v>
      </c>
      <c r="H39">
        <v>0.4</v>
      </c>
      <c r="I39">
        <v>1.2</v>
      </c>
    </row>
    <row r="40" spans="1:9" x14ac:dyDescent="0.25">
      <c r="A40">
        <v>38</v>
      </c>
      <c r="B40">
        <v>0.2</v>
      </c>
      <c r="C40">
        <v>0.2</v>
      </c>
      <c r="D40">
        <v>0.6</v>
      </c>
      <c r="E40">
        <v>0.4</v>
      </c>
      <c r="F40">
        <v>0.9</v>
      </c>
      <c r="G40">
        <v>0.5</v>
      </c>
      <c r="H40">
        <v>0.5</v>
      </c>
      <c r="I40">
        <v>1.1000000000000001</v>
      </c>
    </row>
    <row r="41" spans="1:9" x14ac:dyDescent="0.25">
      <c r="A41">
        <v>39</v>
      </c>
      <c r="B41">
        <v>0.4</v>
      </c>
      <c r="C41">
        <v>0.4</v>
      </c>
      <c r="D41">
        <v>0.5</v>
      </c>
      <c r="E41">
        <v>0.5</v>
      </c>
      <c r="F41">
        <v>0.7</v>
      </c>
      <c r="G41">
        <v>0.6</v>
      </c>
      <c r="H41">
        <v>0.4</v>
      </c>
      <c r="I41">
        <v>1.1000000000000001</v>
      </c>
    </row>
    <row r="42" spans="1:9" x14ac:dyDescent="0.25">
      <c r="A42">
        <v>40</v>
      </c>
      <c r="B42">
        <v>0.4</v>
      </c>
      <c r="C42">
        <v>0.1</v>
      </c>
      <c r="D42">
        <v>0.4</v>
      </c>
      <c r="E42">
        <v>0.4</v>
      </c>
      <c r="F42">
        <v>0.9</v>
      </c>
      <c r="G42">
        <v>0.6</v>
      </c>
      <c r="H42">
        <v>0.5</v>
      </c>
      <c r="I42">
        <v>0.7</v>
      </c>
    </row>
    <row r="43" spans="1:9" x14ac:dyDescent="0.25">
      <c r="A43">
        <v>41</v>
      </c>
      <c r="B43">
        <v>0.5</v>
      </c>
      <c r="C43">
        <v>0.5</v>
      </c>
      <c r="D43">
        <v>0.4</v>
      </c>
      <c r="E43">
        <v>0.5</v>
      </c>
      <c r="F43">
        <v>0.7</v>
      </c>
      <c r="G43">
        <v>0.5</v>
      </c>
      <c r="H43">
        <v>0.5</v>
      </c>
      <c r="I43">
        <v>1.1000000000000001</v>
      </c>
    </row>
    <row r="44" spans="1:9" x14ac:dyDescent="0.25">
      <c r="A44">
        <v>42</v>
      </c>
      <c r="B44">
        <v>0.6</v>
      </c>
      <c r="C44">
        <v>0.5</v>
      </c>
      <c r="D44">
        <v>0.4</v>
      </c>
      <c r="E44">
        <v>0.2</v>
      </c>
      <c r="F44">
        <v>0.7</v>
      </c>
      <c r="G44">
        <v>0.7</v>
      </c>
      <c r="H44">
        <v>0.6</v>
      </c>
      <c r="I44">
        <v>0.9</v>
      </c>
    </row>
    <row r="45" spans="1:9" x14ac:dyDescent="0.25">
      <c r="A45">
        <v>43</v>
      </c>
      <c r="B45">
        <v>0.4</v>
      </c>
      <c r="C45">
        <v>0.4</v>
      </c>
      <c r="D45">
        <v>0.6</v>
      </c>
      <c r="E45">
        <v>0.4</v>
      </c>
      <c r="F45">
        <v>0.7</v>
      </c>
      <c r="G45">
        <v>0.6</v>
      </c>
      <c r="H45">
        <v>0.4</v>
      </c>
      <c r="I45">
        <v>0.9</v>
      </c>
    </row>
    <row r="46" spans="1:9" x14ac:dyDescent="0.25">
      <c r="A46">
        <v>44</v>
      </c>
      <c r="B46">
        <v>0.5</v>
      </c>
      <c r="C46">
        <v>0.2</v>
      </c>
      <c r="D46">
        <v>0.1</v>
      </c>
      <c r="E46">
        <v>0.4</v>
      </c>
      <c r="F46">
        <v>0.9</v>
      </c>
      <c r="G46">
        <v>0.7</v>
      </c>
      <c r="H46">
        <v>0.5</v>
      </c>
      <c r="I46">
        <v>1</v>
      </c>
    </row>
    <row r="47" spans="1:9" x14ac:dyDescent="0.25">
      <c r="A47">
        <v>45</v>
      </c>
      <c r="B47">
        <v>0.5</v>
      </c>
      <c r="C47">
        <v>0.4</v>
      </c>
      <c r="D47">
        <v>0.2</v>
      </c>
      <c r="E47">
        <v>0.4</v>
      </c>
      <c r="F47">
        <v>0.9</v>
      </c>
      <c r="G47">
        <v>0.7</v>
      </c>
      <c r="H47">
        <v>0.6</v>
      </c>
      <c r="I47">
        <v>0.9</v>
      </c>
    </row>
    <row r="48" spans="1:9" x14ac:dyDescent="0.25">
      <c r="A48">
        <v>46</v>
      </c>
      <c r="B48">
        <v>0.5</v>
      </c>
      <c r="C48">
        <v>0</v>
      </c>
      <c r="D48">
        <v>0.4</v>
      </c>
      <c r="E48">
        <v>0.4</v>
      </c>
      <c r="F48">
        <v>0.7</v>
      </c>
      <c r="G48">
        <v>0.7</v>
      </c>
      <c r="H48">
        <v>0.5</v>
      </c>
      <c r="I48">
        <v>0.9</v>
      </c>
    </row>
    <row r="49" spans="1:10" x14ac:dyDescent="0.25">
      <c r="A49">
        <v>47</v>
      </c>
      <c r="B49">
        <v>0.5</v>
      </c>
      <c r="C49">
        <v>0.2</v>
      </c>
      <c r="D49">
        <v>0.1</v>
      </c>
      <c r="E49">
        <v>0.2</v>
      </c>
      <c r="F49">
        <v>0.9</v>
      </c>
      <c r="G49">
        <v>0.7</v>
      </c>
      <c r="H49">
        <v>0.6</v>
      </c>
      <c r="I49">
        <v>0.9</v>
      </c>
    </row>
    <row r="50" spans="1:10" x14ac:dyDescent="0.25">
      <c r="A50">
        <v>48</v>
      </c>
      <c r="B50">
        <v>0.6</v>
      </c>
      <c r="C50">
        <v>0.4</v>
      </c>
      <c r="D50">
        <v>0.4</v>
      </c>
      <c r="E50">
        <v>0.2</v>
      </c>
      <c r="F50">
        <v>0.5</v>
      </c>
      <c r="G50">
        <v>0.7</v>
      </c>
      <c r="H50">
        <v>0.7</v>
      </c>
      <c r="I50">
        <v>1</v>
      </c>
    </row>
    <row r="51" spans="1:10" x14ac:dyDescent="0.25">
      <c r="A51">
        <v>49</v>
      </c>
      <c r="B51">
        <v>0.6</v>
      </c>
      <c r="C51">
        <v>0</v>
      </c>
      <c r="D51">
        <v>0.1</v>
      </c>
      <c r="E51">
        <v>0.5</v>
      </c>
      <c r="F51">
        <v>0.7</v>
      </c>
      <c r="G51">
        <v>0.6</v>
      </c>
      <c r="H51">
        <v>0.6</v>
      </c>
      <c r="I51">
        <v>1</v>
      </c>
    </row>
    <row r="52" spans="1:10" x14ac:dyDescent="0.25">
      <c r="A52">
        <v>50</v>
      </c>
      <c r="B52">
        <v>0.4</v>
      </c>
      <c r="C52">
        <v>0.2</v>
      </c>
      <c r="D52">
        <v>0.5</v>
      </c>
      <c r="E52">
        <v>0.5</v>
      </c>
      <c r="F52">
        <v>0.7</v>
      </c>
      <c r="G52">
        <v>0.4</v>
      </c>
      <c r="H52">
        <v>0.5</v>
      </c>
      <c r="I52">
        <v>1</v>
      </c>
    </row>
    <row r="53" spans="1:10" x14ac:dyDescent="0.25">
      <c r="A53" t="s">
        <v>19</v>
      </c>
      <c r="B53">
        <f>AVERAGE(B3:B52)</f>
        <v>0.51399999999999979</v>
      </c>
      <c r="C53">
        <f t="shared" ref="C53:I53" si="0">AVERAGE(C3:C52)</f>
        <v>0.312</v>
      </c>
      <c r="D53">
        <f t="shared" si="0"/>
        <v>0.26400000000000001</v>
      </c>
      <c r="E53">
        <f t="shared" si="0"/>
        <v>0.40599999999999986</v>
      </c>
      <c r="F53">
        <f t="shared" si="0"/>
        <v>0.79200000000000015</v>
      </c>
      <c r="G53">
        <f t="shared" si="0"/>
        <v>0.60199999999999998</v>
      </c>
      <c r="H53">
        <f t="shared" si="0"/>
        <v>0.54600000000000004</v>
      </c>
      <c r="I53">
        <f t="shared" si="0"/>
        <v>0.89400000000000002</v>
      </c>
      <c r="J53">
        <f>AVERAGE(B53:I53)</f>
        <v>0.54125000000000001</v>
      </c>
    </row>
    <row r="54" spans="1:10" x14ac:dyDescent="0.25">
      <c r="A54" t="s">
        <v>20</v>
      </c>
      <c r="B54">
        <f>MEDIAN(B3:B52)</f>
        <v>0.5</v>
      </c>
      <c r="C54">
        <f t="shared" ref="C54:I54" si="1">MEDIAN(C3:C52)</f>
        <v>0.4</v>
      </c>
      <c r="D54">
        <f t="shared" si="1"/>
        <v>0.2</v>
      </c>
      <c r="E54">
        <f t="shared" si="1"/>
        <v>0.4</v>
      </c>
      <c r="F54">
        <f t="shared" si="1"/>
        <v>0.7</v>
      </c>
      <c r="G54">
        <f t="shared" si="1"/>
        <v>0.6</v>
      </c>
      <c r="H54">
        <f t="shared" si="1"/>
        <v>0.6</v>
      </c>
      <c r="I54">
        <f t="shared" si="1"/>
        <v>0.9</v>
      </c>
      <c r="J54">
        <f>MEDIAN(B54:I54)</f>
        <v>0.55000000000000004</v>
      </c>
    </row>
    <row r="55" spans="1:10" x14ac:dyDescent="0.25">
      <c r="A55" t="s">
        <v>21</v>
      </c>
      <c r="B55">
        <f>_xlfn.VAR.P(B3:B52)</f>
        <v>1.4404000000000224E-2</v>
      </c>
      <c r="C55">
        <f t="shared" ref="C55:I55" si="2">_xlfn.VAR.P(C3:C52)</f>
        <v>2.0656000000000053E-2</v>
      </c>
      <c r="D55">
        <f t="shared" si="2"/>
        <v>2.7504000000000032E-2</v>
      </c>
      <c r="E55">
        <f t="shared" si="2"/>
        <v>1.1764000000000146E-2</v>
      </c>
      <c r="F55">
        <f t="shared" si="2"/>
        <v>2.033599999999915E-2</v>
      </c>
      <c r="G55">
        <f t="shared" si="2"/>
        <v>8.9959999999997316E-3</v>
      </c>
      <c r="H55">
        <f t="shared" si="2"/>
        <v>6.883999999999924E-3</v>
      </c>
      <c r="I55">
        <f t="shared" si="2"/>
        <v>4.3364000000000485E-2</v>
      </c>
      <c r="J55">
        <f>_xlfn.VAR.P(B55:I55)</f>
        <v>1.2379438375000317E-4</v>
      </c>
    </row>
    <row r="56" spans="1:10" x14ac:dyDescent="0.25">
      <c r="A56" t="s">
        <v>22</v>
      </c>
      <c r="B56">
        <f>MIN(B3:B52)</f>
        <v>0.2</v>
      </c>
      <c r="C56">
        <f t="shared" ref="C56:I56" si="3">MIN(C3:C52)</f>
        <v>0</v>
      </c>
      <c r="D56">
        <f t="shared" si="3"/>
        <v>0</v>
      </c>
      <c r="E56">
        <f t="shared" si="3"/>
        <v>0.2</v>
      </c>
      <c r="F56">
        <f t="shared" si="3"/>
        <v>0.5</v>
      </c>
      <c r="G56">
        <f t="shared" si="3"/>
        <v>0.4</v>
      </c>
      <c r="H56">
        <f t="shared" si="3"/>
        <v>0.4</v>
      </c>
      <c r="I56">
        <f t="shared" si="3"/>
        <v>0.5</v>
      </c>
      <c r="J56">
        <f>MIN(B56:I56)</f>
        <v>0</v>
      </c>
    </row>
    <row r="57" spans="1:10" x14ac:dyDescent="0.25">
      <c r="A57" t="s">
        <v>23</v>
      </c>
      <c r="B57">
        <f>MAX(B3:B52)</f>
        <v>0.9</v>
      </c>
      <c r="C57">
        <f t="shared" ref="C57:I57" si="4">MAX(C3:C52)</f>
        <v>0.6</v>
      </c>
      <c r="D57">
        <f t="shared" si="4"/>
        <v>0.6</v>
      </c>
      <c r="E57">
        <f t="shared" si="4"/>
        <v>0.6</v>
      </c>
      <c r="F57">
        <f t="shared" si="4"/>
        <v>1.1000000000000001</v>
      </c>
      <c r="G57">
        <f t="shared" si="4"/>
        <v>0.9</v>
      </c>
      <c r="H57">
        <f t="shared" si="4"/>
        <v>0.7</v>
      </c>
      <c r="I57">
        <f t="shared" si="4"/>
        <v>1.2</v>
      </c>
      <c r="J57">
        <f>MAX(B57:I57)</f>
        <v>1.2</v>
      </c>
    </row>
    <row r="58" spans="1:10" x14ac:dyDescent="0.25">
      <c r="A58" t="s">
        <v>4</v>
      </c>
      <c r="B58">
        <f>_xlfn.STDEV.P(B3:B52)</f>
        <v>0.12001666550942092</v>
      </c>
      <c r="C58">
        <f t="shared" ref="C58:I58" si="5">_xlfn.STDEV.P(C3:C52)</f>
        <v>0.14372195378577363</v>
      </c>
      <c r="D58">
        <f t="shared" si="5"/>
        <v>0.16584329953302313</v>
      </c>
      <c r="E58">
        <f t="shared" si="5"/>
        <v>0.10846197490365066</v>
      </c>
      <c r="F58">
        <f t="shared" si="5"/>
        <v>0.14260434775980413</v>
      </c>
      <c r="G58">
        <f t="shared" si="5"/>
        <v>9.4847245611033595E-2</v>
      </c>
      <c r="H58">
        <f t="shared" si="5"/>
        <v>8.296987405076571E-2</v>
      </c>
      <c r="I58">
        <f t="shared" si="5"/>
        <v>0.20824024587000584</v>
      </c>
      <c r="J58">
        <f>_xlfn.STDEV.P(B58:I58)</f>
        <v>3.8202410743767151E-2</v>
      </c>
    </row>
  </sheetData>
  <pageMargins left="0.7" right="0.7" top="0.75" bottom="0.75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172</v>
      </c>
      <c r="D2">
        <v>123</v>
      </c>
      <c r="E2">
        <v>217</v>
      </c>
      <c r="F2">
        <v>1</v>
      </c>
      <c r="G2">
        <v>144</v>
      </c>
      <c r="H2">
        <v>170</v>
      </c>
      <c r="I2">
        <v>150</v>
      </c>
    </row>
    <row r="3" spans="1:9" x14ac:dyDescent="0.25">
      <c r="A3">
        <v>1</v>
      </c>
      <c r="B3">
        <v>21.5</v>
      </c>
      <c r="C3">
        <v>19.5</v>
      </c>
      <c r="D3">
        <v>18.7</v>
      </c>
      <c r="E3">
        <v>19.899999999999999</v>
      </c>
      <c r="F3">
        <v>20.5</v>
      </c>
      <c r="G3">
        <v>21</v>
      </c>
      <c r="H3">
        <v>19.8</v>
      </c>
      <c r="I3">
        <v>18.600000000000001</v>
      </c>
    </row>
    <row r="4" spans="1:9" x14ac:dyDescent="0.25">
      <c r="A4">
        <v>2</v>
      </c>
      <c r="B4">
        <v>21.5</v>
      </c>
      <c r="C4">
        <v>19.7</v>
      </c>
      <c r="D4">
        <v>18.7</v>
      </c>
      <c r="E4">
        <v>19.8</v>
      </c>
      <c r="F4">
        <v>20.100000000000001</v>
      </c>
      <c r="G4">
        <v>21.1</v>
      </c>
      <c r="H4">
        <v>20</v>
      </c>
      <c r="I4">
        <v>18.600000000000001</v>
      </c>
    </row>
    <row r="5" spans="1:9" x14ac:dyDescent="0.25">
      <c r="A5">
        <v>3</v>
      </c>
      <c r="B5">
        <v>21.7</v>
      </c>
      <c r="C5">
        <v>19.5</v>
      </c>
      <c r="D5">
        <v>18.7</v>
      </c>
      <c r="E5">
        <v>19.899999999999999</v>
      </c>
      <c r="F5">
        <v>20.3</v>
      </c>
      <c r="G5">
        <v>20.8</v>
      </c>
      <c r="H5">
        <v>19.899999999999999</v>
      </c>
      <c r="I5">
        <v>18.7</v>
      </c>
    </row>
    <row r="6" spans="1:9" x14ac:dyDescent="0.25">
      <c r="A6">
        <v>4</v>
      </c>
      <c r="B6">
        <v>21.7</v>
      </c>
      <c r="C6">
        <v>19.5</v>
      </c>
      <c r="D6">
        <v>18.7</v>
      </c>
      <c r="E6">
        <v>19.8</v>
      </c>
      <c r="F6">
        <v>20.3</v>
      </c>
      <c r="G6">
        <v>20.9</v>
      </c>
      <c r="H6">
        <v>20</v>
      </c>
      <c r="I6">
        <v>18.7</v>
      </c>
    </row>
    <row r="7" spans="1:9" x14ac:dyDescent="0.25">
      <c r="A7">
        <v>5</v>
      </c>
      <c r="B7">
        <v>21.5</v>
      </c>
      <c r="C7">
        <v>19.5</v>
      </c>
      <c r="D7">
        <v>18.7</v>
      </c>
      <c r="E7">
        <v>19.7</v>
      </c>
      <c r="F7">
        <v>20.3</v>
      </c>
      <c r="G7">
        <v>21</v>
      </c>
      <c r="H7">
        <v>19.899999999999999</v>
      </c>
      <c r="I7">
        <v>18.8</v>
      </c>
    </row>
    <row r="8" spans="1:9" x14ac:dyDescent="0.25">
      <c r="A8">
        <v>6</v>
      </c>
      <c r="B8">
        <v>21.4</v>
      </c>
      <c r="C8">
        <v>19.399999999999999</v>
      </c>
      <c r="D8">
        <v>18.8</v>
      </c>
      <c r="E8">
        <v>19.7</v>
      </c>
      <c r="F8">
        <v>20.3</v>
      </c>
      <c r="G8">
        <v>21</v>
      </c>
      <c r="H8">
        <v>19.899999999999999</v>
      </c>
      <c r="I8">
        <v>18.8</v>
      </c>
    </row>
    <row r="9" spans="1:9" x14ac:dyDescent="0.25">
      <c r="A9">
        <v>7</v>
      </c>
      <c r="B9">
        <v>21.4</v>
      </c>
      <c r="C9">
        <v>19.5</v>
      </c>
      <c r="D9">
        <v>18.7</v>
      </c>
      <c r="E9">
        <v>19.7</v>
      </c>
      <c r="F9">
        <v>20</v>
      </c>
      <c r="G9">
        <v>20.6</v>
      </c>
      <c r="H9">
        <v>19.899999999999999</v>
      </c>
      <c r="I9">
        <v>18.8</v>
      </c>
    </row>
    <row r="10" spans="1:9" x14ac:dyDescent="0.25">
      <c r="A10">
        <v>8</v>
      </c>
      <c r="B10">
        <v>21.5</v>
      </c>
      <c r="C10">
        <v>19.7</v>
      </c>
      <c r="D10">
        <v>18.7</v>
      </c>
      <c r="E10">
        <v>19.8</v>
      </c>
      <c r="F10">
        <v>20.399999999999999</v>
      </c>
      <c r="G10">
        <v>20.8</v>
      </c>
      <c r="H10">
        <v>19.8</v>
      </c>
      <c r="I10">
        <v>18.399999999999999</v>
      </c>
    </row>
    <row r="11" spans="1:9" x14ac:dyDescent="0.25">
      <c r="A11">
        <v>9</v>
      </c>
      <c r="B11">
        <v>21.6</v>
      </c>
      <c r="C11">
        <v>19.399999999999999</v>
      </c>
      <c r="D11">
        <v>18.7</v>
      </c>
      <c r="E11">
        <v>19.7</v>
      </c>
      <c r="F11">
        <v>20.5</v>
      </c>
      <c r="G11">
        <v>20.9</v>
      </c>
      <c r="H11">
        <v>20</v>
      </c>
      <c r="I11">
        <v>18.600000000000001</v>
      </c>
    </row>
    <row r="12" spans="1:9" x14ac:dyDescent="0.25">
      <c r="A12">
        <v>10</v>
      </c>
      <c r="B12">
        <v>21.5</v>
      </c>
      <c r="C12">
        <v>19.2</v>
      </c>
      <c r="D12">
        <v>18.7</v>
      </c>
      <c r="E12">
        <v>19.8</v>
      </c>
      <c r="F12">
        <v>20.399999999999999</v>
      </c>
      <c r="G12">
        <v>20.9</v>
      </c>
      <c r="H12">
        <v>19.8</v>
      </c>
      <c r="I12">
        <v>18.3</v>
      </c>
    </row>
    <row r="13" spans="1:9" x14ac:dyDescent="0.25">
      <c r="A13">
        <v>11</v>
      </c>
      <c r="B13">
        <v>21.5</v>
      </c>
      <c r="C13">
        <v>19.2</v>
      </c>
      <c r="D13">
        <v>18.7</v>
      </c>
      <c r="E13">
        <v>19.7</v>
      </c>
      <c r="F13">
        <v>20.100000000000001</v>
      </c>
      <c r="G13">
        <v>20.9</v>
      </c>
      <c r="H13">
        <v>19.899999999999999</v>
      </c>
      <c r="I13">
        <v>18.600000000000001</v>
      </c>
    </row>
    <row r="14" spans="1:9" x14ac:dyDescent="0.25">
      <c r="A14">
        <v>12</v>
      </c>
      <c r="B14">
        <v>21.5</v>
      </c>
      <c r="C14">
        <v>19.2</v>
      </c>
      <c r="D14">
        <v>18.8</v>
      </c>
      <c r="E14">
        <v>19.8</v>
      </c>
      <c r="F14">
        <v>20.3</v>
      </c>
      <c r="G14">
        <v>20.8</v>
      </c>
      <c r="H14">
        <v>19.8</v>
      </c>
      <c r="I14">
        <v>18.600000000000001</v>
      </c>
    </row>
    <row r="15" spans="1:9" x14ac:dyDescent="0.25">
      <c r="A15">
        <v>13</v>
      </c>
      <c r="B15">
        <v>21.4</v>
      </c>
      <c r="C15">
        <v>19</v>
      </c>
      <c r="D15">
        <v>18.7</v>
      </c>
      <c r="E15">
        <v>19.7</v>
      </c>
      <c r="F15">
        <v>20.100000000000001</v>
      </c>
      <c r="G15">
        <v>20.8</v>
      </c>
      <c r="H15">
        <v>19.5</v>
      </c>
      <c r="I15">
        <v>18.600000000000001</v>
      </c>
    </row>
    <row r="16" spans="1:9" x14ac:dyDescent="0.25">
      <c r="A16">
        <v>14</v>
      </c>
      <c r="B16">
        <v>21.5</v>
      </c>
      <c r="C16">
        <v>19.3</v>
      </c>
      <c r="D16">
        <v>18.899999999999999</v>
      </c>
      <c r="E16">
        <v>19.7</v>
      </c>
      <c r="F16">
        <v>20.3</v>
      </c>
      <c r="G16">
        <v>20.8</v>
      </c>
      <c r="H16">
        <v>19.8</v>
      </c>
      <c r="I16">
        <v>18.399999999999999</v>
      </c>
    </row>
    <row r="17" spans="1:9" x14ac:dyDescent="0.25">
      <c r="A17">
        <v>15</v>
      </c>
      <c r="B17">
        <v>21.7</v>
      </c>
      <c r="C17">
        <v>19.3</v>
      </c>
      <c r="D17">
        <v>18.600000000000001</v>
      </c>
      <c r="E17">
        <v>19.5</v>
      </c>
      <c r="F17">
        <v>20.3</v>
      </c>
      <c r="G17">
        <v>21</v>
      </c>
      <c r="H17">
        <v>20</v>
      </c>
      <c r="I17">
        <v>18.600000000000001</v>
      </c>
    </row>
    <row r="18" spans="1:9" x14ac:dyDescent="0.25">
      <c r="A18">
        <v>16</v>
      </c>
      <c r="B18">
        <v>21.6</v>
      </c>
      <c r="C18">
        <v>19.2</v>
      </c>
      <c r="D18">
        <v>18.7</v>
      </c>
      <c r="E18">
        <v>19.5</v>
      </c>
      <c r="F18">
        <v>20.100000000000001</v>
      </c>
      <c r="G18">
        <v>20.9</v>
      </c>
      <c r="H18">
        <v>19.899999999999999</v>
      </c>
      <c r="I18">
        <v>18.600000000000001</v>
      </c>
    </row>
    <row r="19" spans="1:9" x14ac:dyDescent="0.25">
      <c r="A19">
        <v>17</v>
      </c>
      <c r="B19">
        <v>21.4</v>
      </c>
      <c r="C19">
        <v>19.399999999999999</v>
      </c>
      <c r="D19">
        <v>18.8</v>
      </c>
      <c r="E19">
        <v>19.7</v>
      </c>
      <c r="F19">
        <v>20.3</v>
      </c>
      <c r="G19">
        <v>20.6</v>
      </c>
      <c r="H19">
        <v>19.7</v>
      </c>
      <c r="I19">
        <v>18.399999999999999</v>
      </c>
    </row>
    <row r="20" spans="1:9" x14ac:dyDescent="0.25">
      <c r="A20">
        <v>18</v>
      </c>
      <c r="B20">
        <v>21.7</v>
      </c>
      <c r="C20">
        <v>19.2</v>
      </c>
      <c r="D20">
        <v>18.8</v>
      </c>
      <c r="E20">
        <v>19.5</v>
      </c>
      <c r="F20">
        <v>20.100000000000001</v>
      </c>
      <c r="G20">
        <v>20.8</v>
      </c>
      <c r="H20">
        <v>19.899999999999999</v>
      </c>
      <c r="I20">
        <v>18.600000000000001</v>
      </c>
    </row>
    <row r="21" spans="1:9" x14ac:dyDescent="0.25">
      <c r="A21">
        <v>19</v>
      </c>
      <c r="B21">
        <v>21.5</v>
      </c>
      <c r="C21">
        <v>19</v>
      </c>
      <c r="D21">
        <v>18.8</v>
      </c>
      <c r="E21">
        <v>19.7</v>
      </c>
      <c r="F21">
        <v>20.399999999999999</v>
      </c>
      <c r="G21">
        <v>20.9</v>
      </c>
      <c r="H21">
        <v>19.8</v>
      </c>
      <c r="I21">
        <v>18.2</v>
      </c>
    </row>
    <row r="22" spans="1:9" x14ac:dyDescent="0.25">
      <c r="A22">
        <v>20</v>
      </c>
      <c r="B22">
        <v>21.6</v>
      </c>
      <c r="C22">
        <v>19.399999999999999</v>
      </c>
      <c r="D22">
        <v>18.899999999999999</v>
      </c>
      <c r="E22">
        <v>19.8</v>
      </c>
      <c r="F22">
        <v>20</v>
      </c>
      <c r="G22">
        <v>20.399999999999999</v>
      </c>
      <c r="H22">
        <v>19.899999999999999</v>
      </c>
      <c r="I22">
        <v>18.600000000000001</v>
      </c>
    </row>
    <row r="23" spans="1:9" x14ac:dyDescent="0.25">
      <c r="A23">
        <v>21</v>
      </c>
      <c r="B23">
        <v>21.5</v>
      </c>
      <c r="C23">
        <v>19.2</v>
      </c>
      <c r="D23">
        <v>18.7</v>
      </c>
      <c r="E23">
        <v>19.399999999999999</v>
      </c>
      <c r="F23">
        <v>19.899999999999999</v>
      </c>
      <c r="G23">
        <v>20.8</v>
      </c>
      <c r="H23">
        <v>19.7</v>
      </c>
      <c r="I23">
        <v>18.899999999999999</v>
      </c>
    </row>
    <row r="24" spans="1:9" x14ac:dyDescent="0.25">
      <c r="A24">
        <v>22</v>
      </c>
      <c r="B24">
        <v>21.2</v>
      </c>
      <c r="C24">
        <v>19</v>
      </c>
      <c r="D24">
        <v>19</v>
      </c>
      <c r="E24">
        <v>19.5</v>
      </c>
      <c r="F24">
        <v>20.3</v>
      </c>
      <c r="G24">
        <v>20.6</v>
      </c>
      <c r="H24">
        <v>19.7</v>
      </c>
      <c r="I24">
        <v>18.7</v>
      </c>
    </row>
    <row r="25" spans="1:9" x14ac:dyDescent="0.25">
      <c r="A25">
        <v>23</v>
      </c>
      <c r="B25">
        <v>21.6</v>
      </c>
      <c r="C25">
        <v>19.2</v>
      </c>
      <c r="D25">
        <v>18.8</v>
      </c>
      <c r="E25">
        <v>19.7</v>
      </c>
      <c r="F25">
        <v>19.8</v>
      </c>
      <c r="G25">
        <v>20.6</v>
      </c>
      <c r="H25">
        <v>19.899999999999999</v>
      </c>
      <c r="I25">
        <v>18.7</v>
      </c>
    </row>
    <row r="26" spans="1:9" x14ac:dyDescent="0.25">
      <c r="A26">
        <v>24</v>
      </c>
      <c r="B26">
        <v>21.2</v>
      </c>
      <c r="C26">
        <v>19</v>
      </c>
      <c r="D26">
        <v>18.7</v>
      </c>
      <c r="E26">
        <v>19.7</v>
      </c>
      <c r="F26">
        <v>20.3</v>
      </c>
      <c r="G26">
        <v>20.6</v>
      </c>
      <c r="H26">
        <v>19.7</v>
      </c>
      <c r="I26">
        <v>18.7</v>
      </c>
    </row>
    <row r="27" spans="1:9" x14ac:dyDescent="0.25">
      <c r="A27">
        <v>25</v>
      </c>
      <c r="B27">
        <v>21.6</v>
      </c>
      <c r="C27">
        <v>19.2</v>
      </c>
      <c r="D27">
        <v>18.7</v>
      </c>
      <c r="E27">
        <v>19.5</v>
      </c>
      <c r="F27">
        <v>20.3</v>
      </c>
      <c r="G27">
        <v>20.8</v>
      </c>
      <c r="H27">
        <v>19.899999999999999</v>
      </c>
      <c r="I27">
        <v>18.600000000000001</v>
      </c>
    </row>
    <row r="28" spans="1:9" x14ac:dyDescent="0.25">
      <c r="A28">
        <v>26</v>
      </c>
      <c r="B28">
        <v>21.6</v>
      </c>
      <c r="C28">
        <v>19.2</v>
      </c>
      <c r="D28">
        <v>18.8</v>
      </c>
      <c r="E28">
        <v>19.7</v>
      </c>
      <c r="F28">
        <v>19.8</v>
      </c>
      <c r="G28">
        <v>20.6</v>
      </c>
      <c r="H28">
        <v>19.899999999999999</v>
      </c>
      <c r="I28">
        <v>18.8</v>
      </c>
    </row>
    <row r="29" spans="1:9" x14ac:dyDescent="0.25">
      <c r="A29">
        <v>27</v>
      </c>
      <c r="B29">
        <v>21.4</v>
      </c>
      <c r="C29">
        <v>19.2</v>
      </c>
      <c r="D29">
        <v>18.899999999999999</v>
      </c>
      <c r="E29">
        <v>19.7</v>
      </c>
      <c r="F29">
        <v>20.399999999999999</v>
      </c>
      <c r="G29">
        <v>20.6</v>
      </c>
      <c r="H29">
        <v>19.8</v>
      </c>
      <c r="I29">
        <v>18.600000000000001</v>
      </c>
    </row>
    <row r="30" spans="1:9" x14ac:dyDescent="0.25">
      <c r="A30">
        <v>28</v>
      </c>
      <c r="B30">
        <v>21.4</v>
      </c>
      <c r="C30">
        <v>19.2</v>
      </c>
      <c r="D30">
        <v>18.8</v>
      </c>
      <c r="E30">
        <v>19.5</v>
      </c>
      <c r="F30">
        <v>20.399999999999999</v>
      </c>
      <c r="G30">
        <v>20.8</v>
      </c>
      <c r="H30">
        <v>19.7</v>
      </c>
      <c r="I30">
        <v>18.399999999999999</v>
      </c>
    </row>
    <row r="31" spans="1:9" x14ac:dyDescent="0.25">
      <c r="A31">
        <v>29</v>
      </c>
      <c r="B31">
        <v>21.4</v>
      </c>
      <c r="C31">
        <v>19.2</v>
      </c>
      <c r="D31">
        <v>18.7</v>
      </c>
      <c r="E31">
        <v>19.5</v>
      </c>
      <c r="F31">
        <v>20.3</v>
      </c>
      <c r="G31">
        <v>20.5</v>
      </c>
      <c r="H31">
        <v>19.7</v>
      </c>
      <c r="I31">
        <v>18.899999999999999</v>
      </c>
    </row>
    <row r="32" spans="1:9" x14ac:dyDescent="0.25">
      <c r="A32">
        <v>30</v>
      </c>
      <c r="B32">
        <v>21.4</v>
      </c>
      <c r="C32">
        <v>19.399999999999999</v>
      </c>
      <c r="D32">
        <v>18.8</v>
      </c>
      <c r="E32">
        <v>19.7</v>
      </c>
      <c r="F32">
        <v>20.100000000000001</v>
      </c>
      <c r="G32">
        <v>20.5</v>
      </c>
      <c r="H32">
        <v>19.899999999999999</v>
      </c>
      <c r="I32">
        <v>18.8</v>
      </c>
    </row>
    <row r="33" spans="1:9" x14ac:dyDescent="0.25">
      <c r="A33">
        <v>31</v>
      </c>
      <c r="B33">
        <v>21.7</v>
      </c>
      <c r="C33">
        <v>18.899999999999999</v>
      </c>
      <c r="D33">
        <v>18.600000000000001</v>
      </c>
      <c r="E33">
        <v>19.7</v>
      </c>
      <c r="F33">
        <v>20.3</v>
      </c>
      <c r="G33">
        <v>20.9</v>
      </c>
      <c r="H33">
        <v>19.8</v>
      </c>
      <c r="I33">
        <v>18.399999999999999</v>
      </c>
    </row>
    <row r="34" spans="1:9" x14ac:dyDescent="0.25">
      <c r="A34">
        <v>32</v>
      </c>
      <c r="B34">
        <v>21.4</v>
      </c>
      <c r="C34">
        <v>19.3</v>
      </c>
      <c r="D34">
        <v>18.8</v>
      </c>
      <c r="E34">
        <v>19.399999999999999</v>
      </c>
      <c r="F34">
        <v>20.100000000000001</v>
      </c>
      <c r="G34">
        <v>20.8</v>
      </c>
      <c r="H34">
        <v>19.899999999999999</v>
      </c>
      <c r="I34">
        <v>18.7</v>
      </c>
    </row>
    <row r="35" spans="1:9" x14ac:dyDescent="0.25">
      <c r="A35">
        <v>33</v>
      </c>
      <c r="B35">
        <v>21.6</v>
      </c>
      <c r="C35">
        <v>19.2</v>
      </c>
      <c r="D35">
        <v>18.8</v>
      </c>
      <c r="E35">
        <v>19.5</v>
      </c>
      <c r="F35">
        <v>20</v>
      </c>
      <c r="G35">
        <v>20.6</v>
      </c>
      <c r="H35">
        <v>19.899999999999999</v>
      </c>
      <c r="I35">
        <v>18.8</v>
      </c>
    </row>
    <row r="36" spans="1:9" x14ac:dyDescent="0.25">
      <c r="A36">
        <v>34</v>
      </c>
      <c r="B36">
        <v>21.2</v>
      </c>
      <c r="C36">
        <v>18.899999999999999</v>
      </c>
      <c r="D36">
        <v>18.7</v>
      </c>
      <c r="E36">
        <v>19.7</v>
      </c>
      <c r="F36">
        <v>20.3</v>
      </c>
      <c r="G36">
        <v>20.8</v>
      </c>
      <c r="H36">
        <v>19.399999999999999</v>
      </c>
      <c r="I36">
        <v>18.7</v>
      </c>
    </row>
    <row r="37" spans="1:9" x14ac:dyDescent="0.25">
      <c r="A37">
        <v>35</v>
      </c>
      <c r="B37">
        <v>21.7</v>
      </c>
      <c r="C37">
        <v>19.2</v>
      </c>
      <c r="D37">
        <v>18.899999999999999</v>
      </c>
      <c r="E37">
        <v>19.7</v>
      </c>
      <c r="F37">
        <v>20.3</v>
      </c>
      <c r="G37">
        <v>20.6</v>
      </c>
      <c r="H37">
        <v>19.899999999999999</v>
      </c>
      <c r="I37">
        <v>18.8</v>
      </c>
    </row>
    <row r="38" spans="1:9" x14ac:dyDescent="0.25">
      <c r="A38">
        <v>36</v>
      </c>
      <c r="B38">
        <v>21.2</v>
      </c>
      <c r="C38">
        <v>19</v>
      </c>
      <c r="D38">
        <v>18.8</v>
      </c>
      <c r="E38">
        <v>19.7</v>
      </c>
      <c r="F38">
        <v>20.3</v>
      </c>
      <c r="G38">
        <v>20.8</v>
      </c>
      <c r="H38">
        <v>19.7</v>
      </c>
      <c r="I38">
        <v>18.600000000000001</v>
      </c>
    </row>
    <row r="39" spans="1:9" x14ac:dyDescent="0.25">
      <c r="A39">
        <v>37</v>
      </c>
      <c r="B39">
        <v>21.6</v>
      </c>
      <c r="C39">
        <v>19.399999999999999</v>
      </c>
      <c r="D39">
        <v>18.899999999999999</v>
      </c>
      <c r="E39">
        <v>19.399999999999999</v>
      </c>
      <c r="F39">
        <v>20</v>
      </c>
      <c r="G39">
        <v>20.6</v>
      </c>
      <c r="H39">
        <v>19.899999999999999</v>
      </c>
      <c r="I39">
        <v>18.899999999999999</v>
      </c>
    </row>
    <row r="40" spans="1:9" x14ac:dyDescent="0.25">
      <c r="A40">
        <v>38</v>
      </c>
      <c r="B40">
        <v>21.6</v>
      </c>
      <c r="C40">
        <v>19.2</v>
      </c>
      <c r="D40">
        <v>18.7</v>
      </c>
      <c r="E40">
        <v>19.5</v>
      </c>
      <c r="F40">
        <v>20.399999999999999</v>
      </c>
      <c r="G40">
        <v>20.8</v>
      </c>
      <c r="H40">
        <v>19.899999999999999</v>
      </c>
      <c r="I40">
        <v>18.600000000000001</v>
      </c>
    </row>
    <row r="41" spans="1:9" x14ac:dyDescent="0.25">
      <c r="A41">
        <v>39</v>
      </c>
      <c r="B41">
        <v>21.6</v>
      </c>
      <c r="C41">
        <v>18.899999999999999</v>
      </c>
      <c r="D41">
        <v>18.7</v>
      </c>
      <c r="E41">
        <v>19.5</v>
      </c>
      <c r="F41">
        <v>20.100000000000001</v>
      </c>
      <c r="G41">
        <v>20.9</v>
      </c>
      <c r="H41">
        <v>19.899999999999999</v>
      </c>
      <c r="I41">
        <v>18.399999999999999</v>
      </c>
    </row>
    <row r="42" spans="1:9" x14ac:dyDescent="0.25">
      <c r="A42">
        <v>40</v>
      </c>
      <c r="B42">
        <v>21.7</v>
      </c>
      <c r="C42">
        <v>19</v>
      </c>
      <c r="D42">
        <v>18.600000000000001</v>
      </c>
      <c r="E42">
        <v>19.5</v>
      </c>
      <c r="F42">
        <v>20.100000000000001</v>
      </c>
      <c r="G42">
        <v>20.8</v>
      </c>
      <c r="H42">
        <v>19.8</v>
      </c>
      <c r="I42">
        <v>18.7</v>
      </c>
    </row>
    <row r="43" spans="1:9" x14ac:dyDescent="0.25">
      <c r="A43">
        <v>41</v>
      </c>
      <c r="B43">
        <v>21.5</v>
      </c>
      <c r="C43">
        <v>19.3</v>
      </c>
      <c r="D43">
        <v>18.8</v>
      </c>
      <c r="E43">
        <v>19.399999999999999</v>
      </c>
      <c r="F43">
        <v>20.100000000000001</v>
      </c>
      <c r="G43">
        <v>20.8</v>
      </c>
      <c r="H43">
        <v>19.8</v>
      </c>
      <c r="I43">
        <v>19</v>
      </c>
    </row>
    <row r="44" spans="1:9" x14ac:dyDescent="0.25">
      <c r="A44">
        <v>42</v>
      </c>
      <c r="B44">
        <v>21.4</v>
      </c>
      <c r="C44">
        <v>19</v>
      </c>
      <c r="D44">
        <v>18.8</v>
      </c>
      <c r="E44">
        <v>19.399999999999999</v>
      </c>
      <c r="F44">
        <v>20.3</v>
      </c>
      <c r="G44">
        <v>20.9</v>
      </c>
      <c r="H44">
        <v>19.8</v>
      </c>
      <c r="I44">
        <v>18.7</v>
      </c>
    </row>
    <row r="45" spans="1:9" x14ac:dyDescent="0.25">
      <c r="A45">
        <v>43</v>
      </c>
      <c r="B45">
        <v>21.6</v>
      </c>
      <c r="C45">
        <v>19.2</v>
      </c>
      <c r="D45">
        <v>18.899999999999999</v>
      </c>
      <c r="E45">
        <v>19.399999999999999</v>
      </c>
      <c r="F45">
        <v>20.100000000000001</v>
      </c>
      <c r="G45">
        <v>20.8</v>
      </c>
      <c r="H45">
        <v>19.899999999999999</v>
      </c>
      <c r="I45">
        <v>18.7</v>
      </c>
    </row>
    <row r="46" spans="1:9" x14ac:dyDescent="0.25">
      <c r="A46">
        <v>44</v>
      </c>
      <c r="B46">
        <v>21.6</v>
      </c>
      <c r="C46">
        <v>19.2</v>
      </c>
      <c r="D46">
        <v>18.600000000000001</v>
      </c>
      <c r="E46">
        <v>19.5</v>
      </c>
      <c r="F46">
        <v>20.100000000000001</v>
      </c>
      <c r="G46">
        <v>20.8</v>
      </c>
      <c r="H46">
        <v>19.8</v>
      </c>
      <c r="I46">
        <v>18.8</v>
      </c>
    </row>
    <row r="47" spans="1:9" x14ac:dyDescent="0.25">
      <c r="A47">
        <v>45</v>
      </c>
      <c r="B47">
        <v>21.6</v>
      </c>
      <c r="C47">
        <v>19</v>
      </c>
      <c r="D47">
        <v>18.7</v>
      </c>
      <c r="E47">
        <v>19.5</v>
      </c>
      <c r="F47">
        <v>20.3</v>
      </c>
      <c r="G47">
        <v>20.9</v>
      </c>
      <c r="H47">
        <v>19.899999999999999</v>
      </c>
      <c r="I47">
        <v>18.399999999999999</v>
      </c>
    </row>
    <row r="48" spans="1:9" x14ac:dyDescent="0.25">
      <c r="A48">
        <v>46</v>
      </c>
      <c r="B48">
        <v>21.4</v>
      </c>
      <c r="C48">
        <v>18.899999999999999</v>
      </c>
      <c r="D48">
        <v>18.899999999999999</v>
      </c>
      <c r="E48">
        <v>19.7</v>
      </c>
      <c r="F48">
        <v>20.100000000000001</v>
      </c>
      <c r="G48">
        <v>20.6</v>
      </c>
      <c r="H48">
        <v>19.8</v>
      </c>
      <c r="I48">
        <v>18.7</v>
      </c>
    </row>
    <row r="49" spans="1:10" x14ac:dyDescent="0.25">
      <c r="A49">
        <v>47</v>
      </c>
      <c r="B49">
        <v>21.4</v>
      </c>
      <c r="C49">
        <v>18.8</v>
      </c>
      <c r="D49">
        <v>18.7</v>
      </c>
      <c r="E49">
        <v>19.7</v>
      </c>
      <c r="F49">
        <v>20</v>
      </c>
      <c r="G49">
        <v>20.8</v>
      </c>
      <c r="H49">
        <v>19.8</v>
      </c>
      <c r="I49">
        <v>18.600000000000001</v>
      </c>
    </row>
    <row r="50" spans="1:10" x14ac:dyDescent="0.25">
      <c r="A50">
        <v>48</v>
      </c>
      <c r="B50">
        <v>21.4</v>
      </c>
      <c r="C50">
        <v>19</v>
      </c>
      <c r="D50">
        <v>19</v>
      </c>
      <c r="E50">
        <v>19.5</v>
      </c>
      <c r="F50">
        <v>20</v>
      </c>
      <c r="G50">
        <v>20.6</v>
      </c>
      <c r="H50">
        <v>19.7</v>
      </c>
      <c r="I50">
        <v>18.600000000000001</v>
      </c>
    </row>
    <row r="51" spans="1:10" x14ac:dyDescent="0.25">
      <c r="A51">
        <v>49</v>
      </c>
      <c r="B51">
        <v>21.6</v>
      </c>
      <c r="C51">
        <v>19.3</v>
      </c>
      <c r="D51">
        <v>18.8</v>
      </c>
      <c r="E51">
        <v>19.5</v>
      </c>
      <c r="F51">
        <v>20.3</v>
      </c>
      <c r="G51">
        <v>20.6</v>
      </c>
      <c r="H51">
        <v>19.899999999999999</v>
      </c>
      <c r="I51">
        <v>18.8</v>
      </c>
    </row>
    <row r="52" spans="1:10" x14ac:dyDescent="0.25">
      <c r="A52">
        <v>50</v>
      </c>
      <c r="B52">
        <v>21.5</v>
      </c>
      <c r="C52">
        <v>19.2</v>
      </c>
      <c r="D52">
        <v>18.7</v>
      </c>
      <c r="E52">
        <v>19.5</v>
      </c>
      <c r="F52">
        <v>20</v>
      </c>
      <c r="G52">
        <v>20.5</v>
      </c>
      <c r="H52">
        <v>19.899999999999999</v>
      </c>
      <c r="I52">
        <v>18.7</v>
      </c>
    </row>
    <row r="53" spans="1:10" x14ac:dyDescent="0.25">
      <c r="A53" t="s">
        <v>19</v>
      </c>
      <c r="B53">
        <f>AVERAGE(B3:B52)</f>
        <v>21.506000000000004</v>
      </c>
      <c r="C53">
        <f t="shared" ref="C53:I53" si="0">AVERAGE(C3:C52)</f>
        <v>19.215999999999998</v>
      </c>
      <c r="D53">
        <f t="shared" si="0"/>
        <v>18.761999999999997</v>
      </c>
      <c r="E53">
        <f t="shared" si="0"/>
        <v>19.62</v>
      </c>
      <c r="F53">
        <f t="shared" si="0"/>
        <v>20.197999999999997</v>
      </c>
      <c r="G53">
        <f t="shared" si="0"/>
        <v>20.763999999999996</v>
      </c>
      <c r="H53">
        <f t="shared" si="0"/>
        <v>19.829999999999988</v>
      </c>
      <c r="I53">
        <f t="shared" si="0"/>
        <v>18.644000000000002</v>
      </c>
      <c r="J53">
        <f>AVERAGE(B53:I53)</f>
        <v>19.817499999999999</v>
      </c>
    </row>
    <row r="54" spans="1:10" x14ac:dyDescent="0.25">
      <c r="A54" t="s">
        <v>20</v>
      </c>
      <c r="B54">
        <f>MEDIAN(B3:B52)</f>
        <v>21.5</v>
      </c>
      <c r="C54">
        <f t="shared" ref="C54:I54" si="1">MEDIAN(C3:C52)</f>
        <v>19.2</v>
      </c>
      <c r="D54">
        <f t="shared" si="1"/>
        <v>18.7</v>
      </c>
      <c r="E54">
        <f t="shared" si="1"/>
        <v>19.7</v>
      </c>
      <c r="F54">
        <f t="shared" si="1"/>
        <v>20.3</v>
      </c>
      <c r="G54">
        <f t="shared" si="1"/>
        <v>20.8</v>
      </c>
      <c r="H54">
        <f t="shared" si="1"/>
        <v>19.899999999999999</v>
      </c>
      <c r="I54">
        <f t="shared" si="1"/>
        <v>18.649999999999999</v>
      </c>
      <c r="J54">
        <f>MEDIAN(B54:I54)</f>
        <v>19.799999999999997</v>
      </c>
    </row>
    <row r="55" spans="1:10" x14ac:dyDescent="0.25">
      <c r="A55" t="s">
        <v>21</v>
      </c>
      <c r="B55">
        <f>_xlfn.VAR.P(B3:B52)</f>
        <v>1.8164000000000142E-2</v>
      </c>
      <c r="C55">
        <f t="shared" ref="C55:I55" si="2">_xlfn.VAR.P(C3:C52)</f>
        <v>4.2144000000000001E-2</v>
      </c>
      <c r="D55">
        <f t="shared" si="2"/>
        <v>9.1559999999999593E-3</v>
      </c>
      <c r="E55">
        <f t="shared" si="2"/>
        <v>2.0000000000000028E-2</v>
      </c>
      <c r="F55">
        <f t="shared" si="2"/>
        <v>2.8595999999999892E-2</v>
      </c>
      <c r="G55">
        <f t="shared" si="2"/>
        <v>2.4703999999999872E-2</v>
      </c>
      <c r="H55">
        <f t="shared" si="2"/>
        <v>1.3299999999999958E-2</v>
      </c>
      <c r="I55">
        <f t="shared" si="2"/>
        <v>2.6864000000000034E-2</v>
      </c>
      <c r="J55">
        <f>_xlfn.VAR.P(B55:I55)</f>
        <v>9.1703956000000028E-5</v>
      </c>
    </row>
    <row r="56" spans="1:10" x14ac:dyDescent="0.25">
      <c r="A56" t="s">
        <v>22</v>
      </c>
      <c r="B56">
        <f>MIN(B3:B52)</f>
        <v>21.2</v>
      </c>
      <c r="C56">
        <f t="shared" ref="C56:I56" si="3">MIN(C3:C52)</f>
        <v>18.8</v>
      </c>
      <c r="D56">
        <f t="shared" si="3"/>
        <v>18.600000000000001</v>
      </c>
      <c r="E56">
        <f t="shared" si="3"/>
        <v>19.399999999999999</v>
      </c>
      <c r="F56">
        <f t="shared" si="3"/>
        <v>19.8</v>
      </c>
      <c r="G56">
        <f t="shared" si="3"/>
        <v>20.399999999999999</v>
      </c>
      <c r="H56">
        <f t="shared" si="3"/>
        <v>19.399999999999999</v>
      </c>
      <c r="I56">
        <f t="shared" si="3"/>
        <v>18.2</v>
      </c>
      <c r="J56">
        <f>MIN(B56:I56)</f>
        <v>18.2</v>
      </c>
    </row>
    <row r="57" spans="1:10" x14ac:dyDescent="0.25">
      <c r="A57" t="s">
        <v>23</v>
      </c>
      <c r="B57">
        <f>MAX(B3:B52)</f>
        <v>21.7</v>
      </c>
      <c r="C57">
        <f t="shared" ref="C57:I57" si="4">MAX(C3:C52)</f>
        <v>19.7</v>
      </c>
      <c r="D57">
        <f t="shared" si="4"/>
        <v>19</v>
      </c>
      <c r="E57">
        <f t="shared" si="4"/>
        <v>19.899999999999999</v>
      </c>
      <c r="F57">
        <f t="shared" si="4"/>
        <v>20.5</v>
      </c>
      <c r="G57">
        <f t="shared" si="4"/>
        <v>21.1</v>
      </c>
      <c r="H57">
        <f t="shared" si="4"/>
        <v>20</v>
      </c>
      <c r="I57">
        <f t="shared" si="4"/>
        <v>19</v>
      </c>
      <c r="J57">
        <f>MAX(B57:I57)</f>
        <v>21.7</v>
      </c>
    </row>
    <row r="58" spans="1:10" x14ac:dyDescent="0.25">
      <c r="A58" t="s">
        <v>4</v>
      </c>
      <c r="B58">
        <f>_xlfn.STDEV.P(B3:B52)</f>
        <v>0.1347738847106521</v>
      </c>
      <c r="C58">
        <f t="shared" ref="C58:I58" si="5">_xlfn.STDEV.P(C3:C52)</f>
        <v>0.20529003872570145</v>
      </c>
      <c r="D58">
        <f t="shared" si="5"/>
        <v>9.5686989711245271E-2</v>
      </c>
      <c r="E58">
        <f t="shared" si="5"/>
        <v>0.14142135623730961</v>
      </c>
      <c r="F58">
        <f t="shared" si="5"/>
        <v>0.16910351859142345</v>
      </c>
      <c r="G58">
        <f t="shared" si="5"/>
        <v>0.15717506163510761</v>
      </c>
      <c r="H58">
        <f t="shared" si="5"/>
        <v>0.11532562594670777</v>
      </c>
      <c r="I58">
        <f t="shared" si="5"/>
        <v>0.16390240998838312</v>
      </c>
      <c r="J58">
        <f>_xlfn.STDEV.P(B58:I58)</f>
        <v>3.1793929668849523E-2</v>
      </c>
    </row>
  </sheetData>
  <pageMargins left="0.7" right="0.7" top="0.75" bottom="0.75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4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155</v>
      </c>
      <c r="D2">
        <v>6</v>
      </c>
      <c r="E2">
        <v>72</v>
      </c>
      <c r="F2">
        <v>138</v>
      </c>
      <c r="G2">
        <v>134</v>
      </c>
      <c r="H2">
        <v>154</v>
      </c>
      <c r="I2">
        <v>163</v>
      </c>
    </row>
    <row r="3" spans="1:9" x14ac:dyDescent="0.25">
      <c r="A3">
        <v>1</v>
      </c>
      <c r="B3">
        <v>0.4</v>
      </c>
      <c r="C3">
        <v>0.6</v>
      </c>
      <c r="D3">
        <v>0.9</v>
      </c>
      <c r="E3">
        <v>0.4</v>
      </c>
      <c r="F3">
        <v>0.7</v>
      </c>
      <c r="G3">
        <v>0.5</v>
      </c>
      <c r="H3">
        <v>0.6</v>
      </c>
      <c r="I3">
        <v>0.5</v>
      </c>
    </row>
    <row r="4" spans="1:9" x14ac:dyDescent="0.25">
      <c r="A4">
        <v>2</v>
      </c>
      <c r="B4">
        <v>0.6</v>
      </c>
      <c r="C4">
        <v>0.4</v>
      </c>
      <c r="D4">
        <v>0.5</v>
      </c>
      <c r="E4">
        <v>0.5</v>
      </c>
      <c r="F4">
        <v>0.9</v>
      </c>
      <c r="G4">
        <v>0.7</v>
      </c>
      <c r="H4">
        <v>0.6</v>
      </c>
      <c r="I4">
        <v>1</v>
      </c>
    </row>
    <row r="5" spans="1:9" x14ac:dyDescent="0.25">
      <c r="A5">
        <v>3</v>
      </c>
      <c r="B5">
        <v>0.4</v>
      </c>
      <c r="C5">
        <v>0.2</v>
      </c>
      <c r="D5">
        <v>0.6</v>
      </c>
      <c r="E5">
        <v>0.5</v>
      </c>
      <c r="F5">
        <v>1</v>
      </c>
      <c r="G5">
        <v>0.6</v>
      </c>
      <c r="H5">
        <v>0.4</v>
      </c>
      <c r="I5">
        <v>1</v>
      </c>
    </row>
    <row r="6" spans="1:9" x14ac:dyDescent="0.25">
      <c r="A6">
        <v>4</v>
      </c>
      <c r="B6">
        <v>0.4</v>
      </c>
      <c r="C6">
        <v>0.5</v>
      </c>
      <c r="D6">
        <v>0.7</v>
      </c>
      <c r="E6">
        <v>0.4</v>
      </c>
      <c r="F6">
        <v>0.9</v>
      </c>
      <c r="G6">
        <v>0.7</v>
      </c>
      <c r="H6">
        <v>0.6</v>
      </c>
      <c r="I6">
        <v>0.9</v>
      </c>
    </row>
    <row r="7" spans="1:9" x14ac:dyDescent="0.25">
      <c r="A7">
        <v>5</v>
      </c>
      <c r="B7">
        <v>0.6</v>
      </c>
      <c r="C7">
        <v>0.5</v>
      </c>
      <c r="D7">
        <v>0.7</v>
      </c>
      <c r="E7">
        <v>0.2</v>
      </c>
      <c r="F7">
        <v>0.7</v>
      </c>
      <c r="G7">
        <v>0.7</v>
      </c>
      <c r="H7">
        <v>0.7</v>
      </c>
      <c r="I7">
        <v>0.9</v>
      </c>
    </row>
    <row r="8" spans="1:9" x14ac:dyDescent="0.25">
      <c r="A8">
        <v>6</v>
      </c>
      <c r="B8">
        <v>0.6</v>
      </c>
      <c r="C8">
        <v>0.1</v>
      </c>
      <c r="D8">
        <v>0.5</v>
      </c>
      <c r="E8">
        <v>0.4</v>
      </c>
      <c r="F8">
        <v>0.7</v>
      </c>
      <c r="G8">
        <v>0.7</v>
      </c>
      <c r="H8">
        <v>0.5</v>
      </c>
      <c r="I8">
        <v>1</v>
      </c>
    </row>
    <row r="9" spans="1:9" x14ac:dyDescent="0.25">
      <c r="A9">
        <v>7</v>
      </c>
      <c r="B9">
        <v>0.2</v>
      </c>
      <c r="C9">
        <v>0.4</v>
      </c>
      <c r="D9">
        <v>0.7</v>
      </c>
      <c r="E9">
        <v>0.5</v>
      </c>
      <c r="F9">
        <v>1</v>
      </c>
      <c r="G9">
        <v>0.6</v>
      </c>
      <c r="H9">
        <v>0.4</v>
      </c>
      <c r="I9">
        <v>1.1000000000000001</v>
      </c>
    </row>
    <row r="10" spans="1:9" x14ac:dyDescent="0.25">
      <c r="A10">
        <v>8</v>
      </c>
      <c r="B10">
        <v>0.4</v>
      </c>
      <c r="C10">
        <v>0.2</v>
      </c>
      <c r="D10">
        <v>0.6</v>
      </c>
      <c r="E10">
        <v>0.5</v>
      </c>
      <c r="F10">
        <v>0.6</v>
      </c>
      <c r="G10">
        <v>0.6</v>
      </c>
      <c r="H10">
        <v>0.4</v>
      </c>
      <c r="I10">
        <v>1</v>
      </c>
    </row>
    <row r="11" spans="1:9" x14ac:dyDescent="0.25">
      <c r="A11">
        <v>9</v>
      </c>
      <c r="B11">
        <v>0.7</v>
      </c>
      <c r="C11">
        <v>0.4</v>
      </c>
      <c r="D11">
        <v>0.6</v>
      </c>
      <c r="E11">
        <v>0.2</v>
      </c>
      <c r="F11">
        <v>0.6</v>
      </c>
      <c r="G11">
        <v>0.7</v>
      </c>
      <c r="H11">
        <v>0.6</v>
      </c>
      <c r="I11">
        <v>1</v>
      </c>
    </row>
    <row r="12" spans="1:9" x14ac:dyDescent="0.25">
      <c r="A12">
        <v>10</v>
      </c>
      <c r="B12">
        <v>0.6</v>
      </c>
      <c r="C12">
        <v>0.5</v>
      </c>
      <c r="D12">
        <v>0.7</v>
      </c>
      <c r="E12">
        <v>0.5</v>
      </c>
      <c r="F12">
        <v>0.6</v>
      </c>
      <c r="G12">
        <v>0.5</v>
      </c>
      <c r="H12">
        <v>0.6</v>
      </c>
      <c r="I12">
        <v>1.5</v>
      </c>
    </row>
    <row r="13" spans="1:9" x14ac:dyDescent="0.25">
      <c r="A13">
        <v>11</v>
      </c>
      <c r="B13">
        <v>0.4</v>
      </c>
      <c r="C13">
        <v>0.6</v>
      </c>
      <c r="D13">
        <v>0.6</v>
      </c>
      <c r="E13">
        <v>0.4</v>
      </c>
      <c r="F13">
        <v>0.7</v>
      </c>
      <c r="G13">
        <v>0.5</v>
      </c>
      <c r="H13">
        <v>0.5</v>
      </c>
      <c r="I13">
        <v>1.2</v>
      </c>
    </row>
    <row r="14" spans="1:9" x14ac:dyDescent="0.25">
      <c r="A14">
        <v>12</v>
      </c>
      <c r="B14">
        <v>0.5</v>
      </c>
      <c r="C14">
        <v>0.5</v>
      </c>
      <c r="D14">
        <v>0.4</v>
      </c>
      <c r="E14">
        <v>0.2</v>
      </c>
      <c r="F14">
        <v>1</v>
      </c>
      <c r="G14">
        <v>0.7</v>
      </c>
      <c r="H14">
        <v>0.7</v>
      </c>
      <c r="I14">
        <v>1</v>
      </c>
    </row>
    <row r="15" spans="1:9" x14ac:dyDescent="0.25">
      <c r="A15">
        <v>13</v>
      </c>
      <c r="B15">
        <v>0.5</v>
      </c>
      <c r="C15">
        <v>0.5</v>
      </c>
      <c r="D15">
        <v>0.6</v>
      </c>
      <c r="E15">
        <v>0.2</v>
      </c>
      <c r="F15">
        <v>0.9</v>
      </c>
      <c r="G15">
        <v>0.7</v>
      </c>
      <c r="H15">
        <v>0.6</v>
      </c>
      <c r="I15">
        <v>1.2</v>
      </c>
    </row>
    <row r="16" spans="1:9" x14ac:dyDescent="0.25">
      <c r="A16">
        <v>14</v>
      </c>
      <c r="B16">
        <v>0.6</v>
      </c>
      <c r="C16">
        <v>0.5</v>
      </c>
      <c r="D16">
        <v>0.7</v>
      </c>
      <c r="E16">
        <v>0.4</v>
      </c>
      <c r="F16">
        <v>0.5</v>
      </c>
      <c r="G16">
        <v>0.6</v>
      </c>
      <c r="H16">
        <v>0.7</v>
      </c>
      <c r="I16">
        <v>0.9</v>
      </c>
    </row>
    <row r="17" spans="1:9" x14ac:dyDescent="0.25">
      <c r="A17">
        <v>15</v>
      </c>
      <c r="B17">
        <v>0.5</v>
      </c>
      <c r="C17">
        <v>0.4</v>
      </c>
      <c r="D17">
        <v>0.7</v>
      </c>
      <c r="E17">
        <v>0.5</v>
      </c>
      <c r="F17">
        <v>1.1000000000000001</v>
      </c>
      <c r="G17">
        <v>0.7</v>
      </c>
      <c r="H17">
        <v>0.5</v>
      </c>
      <c r="I17">
        <v>0.6</v>
      </c>
    </row>
    <row r="18" spans="1:9" x14ac:dyDescent="0.25">
      <c r="A18">
        <v>16</v>
      </c>
      <c r="B18">
        <v>0.5</v>
      </c>
      <c r="C18">
        <v>0.5</v>
      </c>
      <c r="D18">
        <v>0.6</v>
      </c>
      <c r="E18">
        <v>0.4</v>
      </c>
      <c r="F18">
        <v>0.5</v>
      </c>
      <c r="G18">
        <v>0.6</v>
      </c>
      <c r="H18">
        <v>0.6</v>
      </c>
      <c r="I18">
        <v>1.3</v>
      </c>
    </row>
    <row r="19" spans="1:9" x14ac:dyDescent="0.25">
      <c r="A19">
        <v>17</v>
      </c>
      <c r="B19">
        <v>0.6</v>
      </c>
      <c r="C19">
        <v>0.6</v>
      </c>
      <c r="D19">
        <v>0.5</v>
      </c>
      <c r="E19">
        <v>0.2</v>
      </c>
      <c r="F19">
        <v>1</v>
      </c>
      <c r="G19">
        <v>0.7</v>
      </c>
      <c r="H19">
        <v>0.6</v>
      </c>
      <c r="I19">
        <v>1.1000000000000001</v>
      </c>
    </row>
    <row r="20" spans="1:9" x14ac:dyDescent="0.25">
      <c r="A20">
        <v>18</v>
      </c>
      <c r="B20">
        <v>0.4</v>
      </c>
      <c r="C20">
        <v>0.2</v>
      </c>
      <c r="D20">
        <v>0.6</v>
      </c>
      <c r="E20">
        <v>0.4</v>
      </c>
      <c r="F20">
        <v>0.9</v>
      </c>
      <c r="G20">
        <v>0.7</v>
      </c>
      <c r="H20">
        <v>0.6</v>
      </c>
      <c r="I20">
        <v>0.9</v>
      </c>
    </row>
    <row r="21" spans="1:9" x14ac:dyDescent="0.25">
      <c r="A21">
        <v>19</v>
      </c>
      <c r="B21">
        <v>0.2</v>
      </c>
      <c r="C21">
        <v>0.4</v>
      </c>
      <c r="D21">
        <v>0.7</v>
      </c>
      <c r="E21">
        <v>0.4</v>
      </c>
      <c r="F21">
        <v>0.9</v>
      </c>
      <c r="G21">
        <v>0.6</v>
      </c>
      <c r="H21">
        <v>0.4</v>
      </c>
      <c r="I21">
        <v>1.1000000000000001</v>
      </c>
    </row>
    <row r="22" spans="1:9" x14ac:dyDescent="0.25">
      <c r="A22">
        <v>20</v>
      </c>
      <c r="B22">
        <v>0.6</v>
      </c>
      <c r="C22">
        <v>0.4</v>
      </c>
      <c r="D22">
        <v>0.5</v>
      </c>
      <c r="E22">
        <v>0.2</v>
      </c>
      <c r="F22">
        <v>0.7</v>
      </c>
      <c r="G22">
        <v>0.7</v>
      </c>
      <c r="H22">
        <v>0.6</v>
      </c>
      <c r="I22">
        <v>1.1000000000000001</v>
      </c>
    </row>
    <row r="23" spans="1:9" x14ac:dyDescent="0.25">
      <c r="A23">
        <v>21</v>
      </c>
      <c r="B23">
        <v>0.5</v>
      </c>
      <c r="C23">
        <v>0.6</v>
      </c>
      <c r="D23">
        <v>0.7</v>
      </c>
      <c r="E23">
        <v>0.1</v>
      </c>
      <c r="F23">
        <v>0.7</v>
      </c>
      <c r="G23">
        <v>0.6</v>
      </c>
      <c r="H23">
        <v>0.7</v>
      </c>
      <c r="I23">
        <v>1.1000000000000001</v>
      </c>
    </row>
    <row r="24" spans="1:9" x14ac:dyDescent="0.25">
      <c r="A24">
        <v>22</v>
      </c>
      <c r="B24">
        <v>0.4</v>
      </c>
      <c r="C24">
        <v>0.5</v>
      </c>
      <c r="D24">
        <v>0.7</v>
      </c>
      <c r="E24">
        <v>0.4</v>
      </c>
      <c r="F24">
        <v>0.9</v>
      </c>
      <c r="G24">
        <v>0.6</v>
      </c>
      <c r="H24">
        <v>0.5</v>
      </c>
      <c r="I24">
        <v>0.9</v>
      </c>
    </row>
    <row r="25" spans="1:9" x14ac:dyDescent="0.25">
      <c r="A25">
        <v>23</v>
      </c>
      <c r="B25">
        <v>0.6</v>
      </c>
      <c r="C25">
        <v>0.4</v>
      </c>
      <c r="D25">
        <v>0.6</v>
      </c>
      <c r="E25">
        <v>0.2</v>
      </c>
      <c r="F25">
        <v>0.6</v>
      </c>
      <c r="G25">
        <v>0.6</v>
      </c>
      <c r="H25">
        <v>0.7</v>
      </c>
      <c r="I25">
        <v>1.2</v>
      </c>
    </row>
    <row r="26" spans="1:9" x14ac:dyDescent="0.25">
      <c r="A26">
        <v>24</v>
      </c>
      <c r="B26">
        <v>0.2</v>
      </c>
      <c r="C26">
        <v>0.6</v>
      </c>
      <c r="D26">
        <v>0.9</v>
      </c>
      <c r="E26">
        <v>0.4</v>
      </c>
      <c r="F26">
        <v>0.9</v>
      </c>
      <c r="G26">
        <v>0.5</v>
      </c>
      <c r="H26">
        <v>0.5</v>
      </c>
      <c r="I26">
        <v>1.5</v>
      </c>
    </row>
    <row r="27" spans="1:9" x14ac:dyDescent="0.25">
      <c r="A27">
        <v>25</v>
      </c>
      <c r="B27">
        <v>0.6</v>
      </c>
      <c r="C27">
        <v>0.4</v>
      </c>
      <c r="D27">
        <v>0.5</v>
      </c>
      <c r="E27">
        <v>0.4</v>
      </c>
      <c r="F27">
        <v>0.7</v>
      </c>
      <c r="G27">
        <v>0.7</v>
      </c>
      <c r="H27">
        <v>0.7</v>
      </c>
      <c r="I27">
        <v>1</v>
      </c>
    </row>
    <row r="28" spans="1:9" x14ac:dyDescent="0.25">
      <c r="A28">
        <v>26</v>
      </c>
      <c r="B28">
        <v>0.6</v>
      </c>
      <c r="C28">
        <v>0.4</v>
      </c>
      <c r="D28">
        <v>0.5</v>
      </c>
      <c r="E28">
        <v>0.1</v>
      </c>
      <c r="F28">
        <v>0.6</v>
      </c>
      <c r="G28">
        <v>0.6</v>
      </c>
      <c r="H28">
        <v>0.6</v>
      </c>
      <c r="I28">
        <v>1.6</v>
      </c>
    </row>
    <row r="29" spans="1:9" x14ac:dyDescent="0.25">
      <c r="A29">
        <v>27</v>
      </c>
      <c r="B29">
        <v>0.6</v>
      </c>
      <c r="C29">
        <v>0.4</v>
      </c>
      <c r="D29">
        <v>0.7</v>
      </c>
      <c r="E29">
        <v>0.2</v>
      </c>
      <c r="F29">
        <v>0.7</v>
      </c>
      <c r="G29">
        <v>0.7</v>
      </c>
      <c r="H29">
        <v>0.7</v>
      </c>
      <c r="I29">
        <v>1.2</v>
      </c>
    </row>
    <row r="30" spans="1:9" x14ac:dyDescent="0.25">
      <c r="A30">
        <v>28</v>
      </c>
      <c r="B30">
        <v>0.7</v>
      </c>
      <c r="C30">
        <v>0.5</v>
      </c>
      <c r="D30">
        <v>0.6</v>
      </c>
      <c r="E30">
        <v>0.2</v>
      </c>
      <c r="F30">
        <v>0.9</v>
      </c>
      <c r="G30">
        <v>0.7</v>
      </c>
      <c r="H30">
        <v>0.7</v>
      </c>
      <c r="I30">
        <v>1</v>
      </c>
    </row>
    <row r="31" spans="1:9" x14ac:dyDescent="0.25">
      <c r="A31">
        <v>29</v>
      </c>
      <c r="B31">
        <v>0.5</v>
      </c>
      <c r="C31">
        <v>0.5</v>
      </c>
      <c r="D31">
        <v>0.6</v>
      </c>
      <c r="E31">
        <v>0.4</v>
      </c>
      <c r="F31">
        <v>0.7</v>
      </c>
      <c r="G31">
        <v>0.5</v>
      </c>
      <c r="H31">
        <v>0.5</v>
      </c>
      <c r="I31">
        <v>1</v>
      </c>
    </row>
    <row r="32" spans="1:9" x14ac:dyDescent="0.25">
      <c r="A32">
        <v>30</v>
      </c>
      <c r="B32">
        <v>0.5</v>
      </c>
      <c r="C32">
        <v>0.6</v>
      </c>
      <c r="D32">
        <v>0.6</v>
      </c>
      <c r="E32">
        <v>0.2</v>
      </c>
      <c r="F32">
        <v>0.9</v>
      </c>
      <c r="G32">
        <v>0.7</v>
      </c>
      <c r="H32">
        <v>0.7</v>
      </c>
      <c r="I32">
        <v>1.2</v>
      </c>
    </row>
    <row r="33" spans="1:9" x14ac:dyDescent="0.25">
      <c r="A33">
        <v>31</v>
      </c>
      <c r="B33">
        <v>0.5</v>
      </c>
      <c r="C33">
        <v>0.6</v>
      </c>
      <c r="D33">
        <v>0.6</v>
      </c>
      <c r="E33">
        <v>0.2</v>
      </c>
      <c r="F33">
        <v>0.6</v>
      </c>
      <c r="G33">
        <v>0.6</v>
      </c>
      <c r="H33">
        <v>0.6</v>
      </c>
      <c r="I33">
        <v>1.2</v>
      </c>
    </row>
    <row r="34" spans="1:9" x14ac:dyDescent="0.25">
      <c r="A34">
        <v>32</v>
      </c>
      <c r="B34">
        <v>0.7</v>
      </c>
      <c r="C34">
        <v>0.2</v>
      </c>
      <c r="D34">
        <v>0.6</v>
      </c>
      <c r="E34">
        <v>0.4</v>
      </c>
      <c r="F34">
        <v>0.6</v>
      </c>
      <c r="G34">
        <v>0.5</v>
      </c>
      <c r="H34">
        <v>0.6</v>
      </c>
      <c r="I34">
        <v>1.3</v>
      </c>
    </row>
    <row r="35" spans="1:9" x14ac:dyDescent="0.25">
      <c r="A35">
        <v>33</v>
      </c>
      <c r="B35">
        <v>0.7</v>
      </c>
      <c r="C35">
        <v>0.5</v>
      </c>
      <c r="D35">
        <v>0.5</v>
      </c>
      <c r="E35">
        <v>0.2</v>
      </c>
      <c r="F35">
        <v>0.9</v>
      </c>
      <c r="G35">
        <v>0.7</v>
      </c>
      <c r="H35">
        <v>0.7</v>
      </c>
      <c r="I35">
        <v>1.1000000000000001</v>
      </c>
    </row>
    <row r="36" spans="1:9" x14ac:dyDescent="0.25">
      <c r="A36">
        <v>34</v>
      </c>
      <c r="B36">
        <v>0.4</v>
      </c>
      <c r="C36">
        <v>0.4</v>
      </c>
      <c r="D36">
        <v>0.4</v>
      </c>
      <c r="E36">
        <v>0.4</v>
      </c>
      <c r="F36">
        <v>0.7</v>
      </c>
      <c r="G36">
        <v>0.7</v>
      </c>
      <c r="H36">
        <v>0.5</v>
      </c>
      <c r="I36">
        <v>1.2</v>
      </c>
    </row>
    <row r="37" spans="1:9" x14ac:dyDescent="0.25">
      <c r="A37">
        <v>35</v>
      </c>
      <c r="B37">
        <v>0.5</v>
      </c>
      <c r="C37">
        <v>0.6</v>
      </c>
      <c r="D37">
        <v>0.6</v>
      </c>
      <c r="E37">
        <v>0.4</v>
      </c>
      <c r="F37">
        <v>0.7</v>
      </c>
      <c r="G37">
        <v>0.6</v>
      </c>
      <c r="H37">
        <v>0.6</v>
      </c>
      <c r="I37">
        <v>1.2</v>
      </c>
    </row>
    <row r="38" spans="1:9" x14ac:dyDescent="0.25">
      <c r="A38">
        <v>36</v>
      </c>
      <c r="B38">
        <v>0.5</v>
      </c>
      <c r="C38">
        <v>0</v>
      </c>
      <c r="D38">
        <v>0.5</v>
      </c>
      <c r="E38">
        <v>0.5</v>
      </c>
      <c r="F38">
        <v>0.7</v>
      </c>
      <c r="G38">
        <v>0.7</v>
      </c>
      <c r="H38">
        <v>0.6</v>
      </c>
      <c r="I38">
        <v>1.1000000000000001</v>
      </c>
    </row>
    <row r="39" spans="1:9" x14ac:dyDescent="0.25">
      <c r="A39">
        <v>37</v>
      </c>
      <c r="B39">
        <v>0.5</v>
      </c>
      <c r="C39">
        <v>0</v>
      </c>
      <c r="D39">
        <v>0.6</v>
      </c>
      <c r="E39">
        <v>0.4</v>
      </c>
      <c r="F39">
        <v>0.7</v>
      </c>
      <c r="G39">
        <v>0.7</v>
      </c>
      <c r="H39">
        <v>0.5</v>
      </c>
      <c r="I39">
        <v>1</v>
      </c>
    </row>
    <row r="40" spans="1:9" x14ac:dyDescent="0.25">
      <c r="A40">
        <v>38</v>
      </c>
      <c r="B40">
        <v>0.5</v>
      </c>
      <c r="C40">
        <v>0.4</v>
      </c>
      <c r="D40">
        <v>0.6</v>
      </c>
      <c r="E40">
        <v>0.5</v>
      </c>
      <c r="F40">
        <v>0.9</v>
      </c>
      <c r="G40">
        <v>0.7</v>
      </c>
      <c r="H40">
        <v>0.6</v>
      </c>
      <c r="I40">
        <v>0.7</v>
      </c>
    </row>
    <row r="41" spans="1:9" x14ac:dyDescent="0.25">
      <c r="A41">
        <v>39</v>
      </c>
      <c r="B41">
        <v>0.6</v>
      </c>
      <c r="C41">
        <v>0.4</v>
      </c>
      <c r="D41">
        <v>0.5</v>
      </c>
      <c r="E41">
        <v>0.2</v>
      </c>
      <c r="F41">
        <v>0.7</v>
      </c>
      <c r="G41">
        <v>0.9</v>
      </c>
      <c r="H41">
        <v>0.6</v>
      </c>
      <c r="I41">
        <v>1</v>
      </c>
    </row>
    <row r="42" spans="1:9" x14ac:dyDescent="0.25">
      <c r="A42">
        <v>40</v>
      </c>
      <c r="B42">
        <v>0.6</v>
      </c>
      <c r="C42">
        <v>0.5</v>
      </c>
      <c r="D42">
        <v>0.6</v>
      </c>
      <c r="E42">
        <v>0.2</v>
      </c>
      <c r="F42">
        <v>0.6</v>
      </c>
      <c r="G42">
        <v>0.7</v>
      </c>
      <c r="H42">
        <v>0.7</v>
      </c>
      <c r="I42">
        <v>1.1000000000000001</v>
      </c>
    </row>
    <row r="43" spans="1:9" x14ac:dyDescent="0.25">
      <c r="A43">
        <v>41</v>
      </c>
      <c r="B43">
        <v>0.5</v>
      </c>
      <c r="C43">
        <v>0.5</v>
      </c>
      <c r="D43">
        <v>0.6</v>
      </c>
      <c r="E43">
        <v>0.4</v>
      </c>
      <c r="F43">
        <v>0.7</v>
      </c>
      <c r="G43">
        <v>0.6</v>
      </c>
      <c r="H43">
        <v>0.5</v>
      </c>
      <c r="I43">
        <v>1.2</v>
      </c>
    </row>
    <row r="44" spans="1:9" x14ac:dyDescent="0.25">
      <c r="A44">
        <v>42</v>
      </c>
      <c r="B44">
        <v>0.4</v>
      </c>
      <c r="C44">
        <v>0.4</v>
      </c>
      <c r="D44">
        <v>0.6</v>
      </c>
      <c r="E44">
        <v>0.4</v>
      </c>
      <c r="F44">
        <v>0.7</v>
      </c>
      <c r="G44">
        <v>0.6</v>
      </c>
      <c r="H44">
        <v>0.5</v>
      </c>
      <c r="I44">
        <v>1.1000000000000001</v>
      </c>
    </row>
    <row r="45" spans="1:9" x14ac:dyDescent="0.25">
      <c r="A45">
        <v>43</v>
      </c>
      <c r="B45">
        <v>0.6</v>
      </c>
      <c r="C45">
        <v>0.7</v>
      </c>
      <c r="D45">
        <v>0.5</v>
      </c>
      <c r="E45">
        <v>0.2</v>
      </c>
      <c r="F45">
        <v>0.9</v>
      </c>
      <c r="G45">
        <v>0.6</v>
      </c>
      <c r="H45">
        <v>0.6</v>
      </c>
      <c r="I45">
        <v>1.2</v>
      </c>
    </row>
    <row r="46" spans="1:9" x14ac:dyDescent="0.25">
      <c r="A46">
        <v>44</v>
      </c>
      <c r="B46">
        <v>0.7</v>
      </c>
      <c r="C46">
        <v>0.4</v>
      </c>
      <c r="D46">
        <v>0.6</v>
      </c>
      <c r="E46">
        <v>0.2</v>
      </c>
      <c r="F46">
        <v>0.6</v>
      </c>
      <c r="G46">
        <v>0.7</v>
      </c>
      <c r="H46">
        <v>0.6</v>
      </c>
      <c r="I46">
        <v>1.2</v>
      </c>
    </row>
    <row r="47" spans="1:9" x14ac:dyDescent="0.25">
      <c r="A47">
        <v>45</v>
      </c>
      <c r="B47">
        <v>0.7</v>
      </c>
      <c r="C47">
        <v>0.5</v>
      </c>
      <c r="D47">
        <v>0.6</v>
      </c>
      <c r="E47">
        <v>0.4</v>
      </c>
      <c r="F47">
        <v>0.7</v>
      </c>
      <c r="G47">
        <v>0.5</v>
      </c>
      <c r="H47">
        <v>0.6</v>
      </c>
      <c r="I47">
        <v>1.2</v>
      </c>
    </row>
    <row r="48" spans="1:9" x14ac:dyDescent="0.25">
      <c r="A48">
        <v>46</v>
      </c>
      <c r="B48">
        <v>0.5</v>
      </c>
      <c r="C48">
        <v>0.5</v>
      </c>
      <c r="D48">
        <v>0.7</v>
      </c>
      <c r="E48">
        <v>0.5</v>
      </c>
      <c r="F48">
        <v>0.6</v>
      </c>
      <c r="G48">
        <v>0.5</v>
      </c>
      <c r="H48">
        <v>0.6</v>
      </c>
      <c r="I48">
        <v>1.2</v>
      </c>
    </row>
    <row r="49" spans="1:10" x14ac:dyDescent="0.25">
      <c r="A49">
        <v>47</v>
      </c>
      <c r="B49">
        <v>0.2</v>
      </c>
      <c r="C49">
        <v>0.5</v>
      </c>
      <c r="D49">
        <v>0.7</v>
      </c>
      <c r="E49">
        <v>0.4</v>
      </c>
      <c r="F49">
        <v>0.9</v>
      </c>
      <c r="G49">
        <v>0.5</v>
      </c>
      <c r="H49">
        <v>0.5</v>
      </c>
      <c r="I49">
        <v>1.1000000000000001</v>
      </c>
    </row>
    <row r="50" spans="1:10" x14ac:dyDescent="0.25">
      <c r="A50">
        <v>48</v>
      </c>
      <c r="B50">
        <v>0.6</v>
      </c>
      <c r="C50">
        <v>0.5</v>
      </c>
      <c r="D50">
        <v>0.5</v>
      </c>
      <c r="E50">
        <v>0.2</v>
      </c>
      <c r="F50">
        <v>0.9</v>
      </c>
      <c r="G50">
        <v>0.9</v>
      </c>
      <c r="H50">
        <v>0.6</v>
      </c>
      <c r="I50">
        <v>1.1000000000000001</v>
      </c>
    </row>
    <row r="51" spans="1:10" x14ac:dyDescent="0.25">
      <c r="A51">
        <v>49</v>
      </c>
      <c r="B51">
        <v>0.6</v>
      </c>
      <c r="C51">
        <v>0.4</v>
      </c>
      <c r="D51">
        <v>0.4</v>
      </c>
      <c r="E51">
        <v>0.2</v>
      </c>
      <c r="F51">
        <v>0.6</v>
      </c>
      <c r="G51">
        <v>0.7</v>
      </c>
      <c r="H51">
        <v>0.6</v>
      </c>
      <c r="I51">
        <v>1.3</v>
      </c>
    </row>
    <row r="52" spans="1:10" x14ac:dyDescent="0.25">
      <c r="A52">
        <v>50</v>
      </c>
      <c r="B52">
        <v>0.5</v>
      </c>
      <c r="C52">
        <v>0.2</v>
      </c>
      <c r="D52">
        <v>0.4</v>
      </c>
      <c r="E52">
        <v>0.4</v>
      </c>
      <c r="F52">
        <v>0.9</v>
      </c>
      <c r="G52">
        <v>0.7</v>
      </c>
      <c r="H52">
        <v>0.5</v>
      </c>
      <c r="I52">
        <v>1</v>
      </c>
    </row>
    <row r="53" spans="1:10" x14ac:dyDescent="0.25">
      <c r="A53" t="s">
        <v>19</v>
      </c>
      <c r="B53">
        <f>AVERAGE(B3:B52)</f>
        <v>0.51400000000000001</v>
      </c>
      <c r="C53">
        <f t="shared" ref="C53:I53" si="0">AVERAGE(C3:C52)</f>
        <v>0.42999999999999988</v>
      </c>
      <c r="D53">
        <f t="shared" si="0"/>
        <v>0.5980000000000002</v>
      </c>
      <c r="E53">
        <f t="shared" si="0"/>
        <v>0.33399999999999991</v>
      </c>
      <c r="F53">
        <f t="shared" si="0"/>
        <v>0.7619999999999999</v>
      </c>
      <c r="G53">
        <f t="shared" si="0"/>
        <v>0.6419999999999999</v>
      </c>
      <c r="H53">
        <f t="shared" si="0"/>
        <v>0.58200000000000018</v>
      </c>
      <c r="I53">
        <f t="shared" si="0"/>
        <v>1.0900000000000005</v>
      </c>
      <c r="J53">
        <f>AVERAGE(B53:I53)</f>
        <v>0.61900000000000011</v>
      </c>
    </row>
    <row r="54" spans="1:10" x14ac:dyDescent="0.25">
      <c r="A54" t="s">
        <v>20</v>
      </c>
      <c r="B54">
        <f>MEDIAN(B3:B52)</f>
        <v>0.5</v>
      </c>
      <c r="C54">
        <f t="shared" ref="C54:I54" si="1">MEDIAN(C3:C52)</f>
        <v>0.5</v>
      </c>
      <c r="D54">
        <f t="shared" si="1"/>
        <v>0.6</v>
      </c>
      <c r="E54">
        <f t="shared" si="1"/>
        <v>0.4</v>
      </c>
      <c r="F54">
        <f t="shared" si="1"/>
        <v>0.7</v>
      </c>
      <c r="G54">
        <f t="shared" si="1"/>
        <v>0.7</v>
      </c>
      <c r="H54">
        <f t="shared" si="1"/>
        <v>0.6</v>
      </c>
      <c r="I54">
        <f t="shared" si="1"/>
        <v>1.1000000000000001</v>
      </c>
      <c r="J54">
        <f>MEDIAN(B54:I54)</f>
        <v>0.6</v>
      </c>
    </row>
    <row r="55" spans="1:10" x14ac:dyDescent="0.25">
      <c r="A55" t="s">
        <v>21</v>
      </c>
      <c r="B55">
        <f>_xlfn.VAR.P(B3:B52)</f>
        <v>1.6803999999999996E-2</v>
      </c>
      <c r="C55">
        <f t="shared" ref="C55:I55" si="2">_xlfn.VAR.P(C3:C52)</f>
        <v>2.290000000000016E-2</v>
      </c>
      <c r="D55">
        <f t="shared" si="2"/>
        <v>1.1395999999999639E-2</v>
      </c>
      <c r="E55">
        <f t="shared" si="2"/>
        <v>1.5444000000000097E-2</v>
      </c>
      <c r="F55">
        <f t="shared" si="2"/>
        <v>2.2355999999999585E-2</v>
      </c>
      <c r="G55">
        <f t="shared" si="2"/>
        <v>8.4359999999999678E-3</v>
      </c>
      <c r="H55">
        <f t="shared" si="2"/>
        <v>7.4759999999997034E-3</v>
      </c>
      <c r="I55">
        <f t="shared" si="2"/>
        <v>3.8099999999998364E-2</v>
      </c>
      <c r="J55">
        <f>_xlfn.VAR.P(B55:I55)</f>
        <v>8.7580975999992819E-5</v>
      </c>
    </row>
    <row r="56" spans="1:10" x14ac:dyDescent="0.25">
      <c r="A56" t="s">
        <v>22</v>
      </c>
      <c r="B56">
        <f>MIN(B3:B52)</f>
        <v>0.2</v>
      </c>
      <c r="C56">
        <f t="shared" ref="C56:I56" si="3">MIN(C3:C52)</f>
        <v>0</v>
      </c>
      <c r="D56">
        <f t="shared" si="3"/>
        <v>0.4</v>
      </c>
      <c r="E56">
        <f t="shared" si="3"/>
        <v>0.1</v>
      </c>
      <c r="F56">
        <f t="shared" si="3"/>
        <v>0.5</v>
      </c>
      <c r="G56">
        <f t="shared" si="3"/>
        <v>0.5</v>
      </c>
      <c r="H56">
        <f t="shared" si="3"/>
        <v>0.4</v>
      </c>
      <c r="I56">
        <f t="shared" si="3"/>
        <v>0.5</v>
      </c>
      <c r="J56">
        <f>MIN(B56:I56)</f>
        <v>0</v>
      </c>
    </row>
    <row r="57" spans="1:10" x14ac:dyDescent="0.25">
      <c r="A57" t="s">
        <v>23</v>
      </c>
      <c r="B57">
        <f>MAX(B3:B52)</f>
        <v>0.7</v>
      </c>
      <c r="C57">
        <f t="shared" ref="C57:I57" si="4">MAX(C3:C52)</f>
        <v>0.7</v>
      </c>
      <c r="D57">
        <f t="shared" si="4"/>
        <v>0.9</v>
      </c>
      <c r="E57">
        <f t="shared" si="4"/>
        <v>0.5</v>
      </c>
      <c r="F57">
        <f t="shared" si="4"/>
        <v>1.1000000000000001</v>
      </c>
      <c r="G57">
        <f t="shared" si="4"/>
        <v>0.9</v>
      </c>
      <c r="H57">
        <f t="shared" si="4"/>
        <v>0.7</v>
      </c>
      <c r="I57">
        <f t="shared" si="4"/>
        <v>1.6</v>
      </c>
      <c r="J57">
        <f>MAX(B57:I57)</f>
        <v>1.6</v>
      </c>
    </row>
    <row r="58" spans="1:10" x14ac:dyDescent="0.25">
      <c r="A58" t="s">
        <v>4</v>
      </c>
      <c r="B58">
        <f>_xlfn.STDEV.P(B3:B52)</f>
        <v>0.1296302433847904</v>
      </c>
      <c r="C58">
        <f t="shared" ref="C58:I58" si="5">_xlfn.STDEV.P(C3:C52)</f>
        <v>0.15132745950421608</v>
      </c>
      <c r="D58">
        <f t="shared" si="5"/>
        <v>0.10675204916065845</v>
      </c>
      <c r="E58">
        <f t="shared" si="5"/>
        <v>0.12427389106324827</v>
      </c>
      <c r="F58">
        <f t="shared" si="5"/>
        <v>0.14951922953252395</v>
      </c>
      <c r="G58">
        <f t="shared" si="5"/>
        <v>9.1847700025640092E-2</v>
      </c>
      <c r="H58">
        <f t="shared" si="5"/>
        <v>8.6463865284867436E-2</v>
      </c>
      <c r="I58">
        <f t="shared" si="5"/>
        <v>0.19519221295942715</v>
      </c>
      <c r="J58">
        <f>_xlfn.STDEV.P(B58:I58)</f>
        <v>3.3554347836971345E-2</v>
      </c>
    </row>
  </sheetData>
  <pageMargins left="0.7" right="0.7" top="0.75" bottom="0.75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AJ15" sqref="AJ15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155</v>
      </c>
      <c r="D2">
        <v>6</v>
      </c>
      <c r="E2">
        <v>72</v>
      </c>
      <c r="F2">
        <v>138</v>
      </c>
      <c r="G2">
        <v>134</v>
      </c>
      <c r="H2">
        <v>154</v>
      </c>
      <c r="I2">
        <v>163</v>
      </c>
    </row>
    <row r="3" spans="1:9" x14ac:dyDescent="0.25">
      <c r="A3">
        <v>1</v>
      </c>
      <c r="B3">
        <v>21.5</v>
      </c>
      <c r="C3">
        <v>19.8</v>
      </c>
      <c r="D3">
        <v>29.4</v>
      </c>
      <c r="E3">
        <v>18.899999999999999</v>
      </c>
      <c r="F3">
        <v>20</v>
      </c>
      <c r="G3">
        <v>20.399999999999999</v>
      </c>
      <c r="H3">
        <v>19.399999999999999</v>
      </c>
      <c r="I3">
        <v>19</v>
      </c>
    </row>
    <row r="4" spans="1:9" x14ac:dyDescent="0.25">
      <c r="A4">
        <v>2</v>
      </c>
      <c r="B4">
        <v>21.6</v>
      </c>
      <c r="C4">
        <v>19.899999999999999</v>
      </c>
      <c r="D4">
        <v>29.4</v>
      </c>
      <c r="E4">
        <v>19</v>
      </c>
      <c r="F4">
        <v>20.100000000000001</v>
      </c>
      <c r="G4">
        <v>20.5</v>
      </c>
      <c r="H4">
        <v>19.5</v>
      </c>
      <c r="I4">
        <v>19.5</v>
      </c>
    </row>
    <row r="5" spans="1:9" x14ac:dyDescent="0.25">
      <c r="A5">
        <v>3</v>
      </c>
      <c r="B5">
        <v>21.5</v>
      </c>
      <c r="C5">
        <v>19.399999999999999</v>
      </c>
      <c r="D5">
        <v>28.9</v>
      </c>
      <c r="E5">
        <v>18.8</v>
      </c>
      <c r="F5">
        <v>20</v>
      </c>
      <c r="G5">
        <v>20.399999999999999</v>
      </c>
      <c r="H5">
        <v>19.3</v>
      </c>
      <c r="I5">
        <v>19.7</v>
      </c>
    </row>
    <row r="6" spans="1:9" x14ac:dyDescent="0.25">
      <c r="A6">
        <v>4</v>
      </c>
      <c r="B6">
        <v>21.6</v>
      </c>
      <c r="C6">
        <v>19.5</v>
      </c>
      <c r="D6">
        <v>29.1</v>
      </c>
      <c r="E6">
        <v>18.8</v>
      </c>
      <c r="F6">
        <v>20</v>
      </c>
      <c r="G6">
        <v>20.5</v>
      </c>
      <c r="H6">
        <v>19.399999999999999</v>
      </c>
      <c r="I6">
        <v>19.3</v>
      </c>
    </row>
    <row r="7" spans="1:9" x14ac:dyDescent="0.25">
      <c r="A7">
        <v>5</v>
      </c>
      <c r="B7">
        <v>21.9</v>
      </c>
      <c r="C7">
        <v>19.5</v>
      </c>
      <c r="D7">
        <v>28.9</v>
      </c>
      <c r="E7">
        <v>18.600000000000001</v>
      </c>
      <c r="F7">
        <v>20</v>
      </c>
      <c r="G7">
        <v>20.5</v>
      </c>
      <c r="H7">
        <v>19.399999999999999</v>
      </c>
      <c r="I7">
        <v>19.399999999999999</v>
      </c>
    </row>
    <row r="8" spans="1:9" x14ac:dyDescent="0.25">
      <c r="A8">
        <v>6</v>
      </c>
      <c r="B8">
        <v>21.7</v>
      </c>
      <c r="C8">
        <v>19.7</v>
      </c>
      <c r="D8">
        <v>28.9</v>
      </c>
      <c r="E8">
        <v>18.7</v>
      </c>
      <c r="F8">
        <v>19.899999999999999</v>
      </c>
      <c r="G8">
        <v>20.5</v>
      </c>
      <c r="H8">
        <v>19.3</v>
      </c>
      <c r="I8">
        <v>19.399999999999999</v>
      </c>
    </row>
    <row r="9" spans="1:9" x14ac:dyDescent="0.25">
      <c r="A9">
        <v>7</v>
      </c>
      <c r="B9">
        <v>21.4</v>
      </c>
      <c r="C9">
        <v>19.3</v>
      </c>
      <c r="D9">
        <v>29.2</v>
      </c>
      <c r="E9">
        <v>18.8</v>
      </c>
      <c r="F9">
        <v>20.3</v>
      </c>
      <c r="G9">
        <v>20.5</v>
      </c>
      <c r="H9">
        <v>19.3</v>
      </c>
      <c r="I9">
        <v>19.2</v>
      </c>
    </row>
    <row r="10" spans="1:9" x14ac:dyDescent="0.25">
      <c r="A10">
        <v>8</v>
      </c>
      <c r="B10">
        <v>21.7</v>
      </c>
      <c r="C10">
        <v>19.8</v>
      </c>
      <c r="D10">
        <v>28.7</v>
      </c>
      <c r="E10">
        <v>18.399999999999999</v>
      </c>
      <c r="F10">
        <v>20</v>
      </c>
      <c r="G10">
        <v>20.6</v>
      </c>
      <c r="H10">
        <v>19.399999999999999</v>
      </c>
      <c r="I10">
        <v>19.3</v>
      </c>
    </row>
    <row r="11" spans="1:9" x14ac:dyDescent="0.25">
      <c r="A11">
        <v>9</v>
      </c>
      <c r="B11">
        <v>21.4</v>
      </c>
      <c r="C11">
        <v>19.399999999999999</v>
      </c>
      <c r="D11">
        <v>29.1</v>
      </c>
      <c r="E11">
        <v>18.7</v>
      </c>
      <c r="F11">
        <v>20</v>
      </c>
      <c r="G11">
        <v>20.5</v>
      </c>
      <c r="H11">
        <v>19.2</v>
      </c>
      <c r="I11">
        <v>19</v>
      </c>
    </row>
    <row r="12" spans="1:9" x14ac:dyDescent="0.25">
      <c r="A12">
        <v>10</v>
      </c>
      <c r="B12">
        <v>21.2</v>
      </c>
      <c r="C12">
        <v>19.5</v>
      </c>
      <c r="D12">
        <v>28.8</v>
      </c>
      <c r="E12">
        <v>18.7</v>
      </c>
      <c r="F12">
        <v>20.3</v>
      </c>
      <c r="G12">
        <v>20.5</v>
      </c>
      <c r="H12">
        <v>19.3</v>
      </c>
      <c r="I12">
        <v>19.2</v>
      </c>
    </row>
    <row r="13" spans="1:9" x14ac:dyDescent="0.25">
      <c r="A13">
        <v>11</v>
      </c>
      <c r="B13">
        <v>21.5</v>
      </c>
      <c r="C13">
        <v>19.5</v>
      </c>
      <c r="D13">
        <v>28.6</v>
      </c>
      <c r="E13">
        <v>18.3</v>
      </c>
      <c r="F13">
        <v>20</v>
      </c>
      <c r="G13">
        <v>20.5</v>
      </c>
      <c r="H13">
        <v>19.399999999999999</v>
      </c>
      <c r="I13">
        <v>19.399999999999999</v>
      </c>
    </row>
    <row r="14" spans="1:9" x14ac:dyDescent="0.25">
      <c r="A14">
        <v>12</v>
      </c>
      <c r="B14">
        <v>21.2</v>
      </c>
      <c r="C14">
        <v>19.5</v>
      </c>
      <c r="D14">
        <v>28.8</v>
      </c>
      <c r="E14">
        <v>18.600000000000001</v>
      </c>
      <c r="F14">
        <v>20</v>
      </c>
      <c r="G14">
        <v>20.3</v>
      </c>
      <c r="H14">
        <v>19.2</v>
      </c>
      <c r="I14">
        <v>19.399999999999999</v>
      </c>
    </row>
    <row r="15" spans="1:9" x14ac:dyDescent="0.25">
      <c r="A15">
        <v>13</v>
      </c>
      <c r="B15">
        <v>21.5</v>
      </c>
      <c r="C15">
        <v>19.8</v>
      </c>
      <c r="D15">
        <v>28.6</v>
      </c>
      <c r="E15">
        <v>18.600000000000001</v>
      </c>
      <c r="F15">
        <v>20</v>
      </c>
      <c r="G15">
        <v>20.5</v>
      </c>
      <c r="H15">
        <v>19.399999999999999</v>
      </c>
      <c r="I15">
        <v>19.399999999999999</v>
      </c>
    </row>
    <row r="16" spans="1:9" x14ac:dyDescent="0.25">
      <c r="A16">
        <v>14</v>
      </c>
      <c r="B16">
        <v>21.6</v>
      </c>
      <c r="C16">
        <v>19.7</v>
      </c>
      <c r="D16">
        <v>28.4</v>
      </c>
      <c r="E16">
        <v>18.399999999999999</v>
      </c>
      <c r="F16">
        <v>20</v>
      </c>
      <c r="G16">
        <v>20.5</v>
      </c>
      <c r="H16">
        <v>19.3</v>
      </c>
      <c r="I16">
        <v>19.399999999999999</v>
      </c>
    </row>
    <row r="17" spans="1:9" x14ac:dyDescent="0.25">
      <c r="A17">
        <v>15</v>
      </c>
      <c r="B17">
        <v>21.2</v>
      </c>
      <c r="C17">
        <v>19.399999999999999</v>
      </c>
      <c r="D17">
        <v>28.6</v>
      </c>
      <c r="E17">
        <v>18.600000000000001</v>
      </c>
      <c r="F17">
        <v>20.3</v>
      </c>
      <c r="G17">
        <v>20.5</v>
      </c>
      <c r="H17">
        <v>19</v>
      </c>
      <c r="I17">
        <v>19.3</v>
      </c>
    </row>
    <row r="18" spans="1:9" x14ac:dyDescent="0.25">
      <c r="A18">
        <v>16</v>
      </c>
      <c r="B18">
        <v>21.6</v>
      </c>
      <c r="C18">
        <v>19.7</v>
      </c>
      <c r="D18">
        <v>28.2</v>
      </c>
      <c r="E18">
        <v>18.3</v>
      </c>
      <c r="F18">
        <v>20</v>
      </c>
      <c r="G18">
        <v>20.6</v>
      </c>
      <c r="H18">
        <v>19.3</v>
      </c>
      <c r="I18">
        <v>19.2</v>
      </c>
    </row>
    <row r="19" spans="1:9" x14ac:dyDescent="0.25">
      <c r="A19">
        <v>17</v>
      </c>
      <c r="B19">
        <v>21.9</v>
      </c>
      <c r="C19">
        <v>19.399999999999999</v>
      </c>
      <c r="D19">
        <v>28</v>
      </c>
      <c r="E19">
        <v>18.399999999999999</v>
      </c>
      <c r="F19">
        <v>20.3</v>
      </c>
      <c r="G19">
        <v>20.5</v>
      </c>
      <c r="H19">
        <v>19.3</v>
      </c>
      <c r="I19">
        <v>18.8</v>
      </c>
    </row>
    <row r="20" spans="1:9" x14ac:dyDescent="0.25">
      <c r="A20">
        <v>18</v>
      </c>
      <c r="B20">
        <v>21.5</v>
      </c>
      <c r="C20">
        <v>19.399999999999999</v>
      </c>
      <c r="D20">
        <v>28.3</v>
      </c>
      <c r="E20">
        <v>18.7</v>
      </c>
      <c r="F20">
        <v>20.100000000000001</v>
      </c>
      <c r="G20">
        <v>20.5</v>
      </c>
      <c r="H20">
        <v>19</v>
      </c>
      <c r="I20">
        <v>19.3</v>
      </c>
    </row>
    <row r="21" spans="1:9" x14ac:dyDescent="0.25">
      <c r="A21">
        <v>19</v>
      </c>
      <c r="B21">
        <v>21.5</v>
      </c>
      <c r="C21">
        <v>19.399999999999999</v>
      </c>
      <c r="D21">
        <v>28.2</v>
      </c>
      <c r="E21">
        <v>18.7</v>
      </c>
      <c r="F21">
        <v>20</v>
      </c>
      <c r="G21">
        <v>20.100000000000001</v>
      </c>
      <c r="H21">
        <v>19.2</v>
      </c>
      <c r="I21">
        <v>19.3</v>
      </c>
    </row>
    <row r="22" spans="1:9" x14ac:dyDescent="0.25">
      <c r="A22">
        <v>20</v>
      </c>
      <c r="B22">
        <v>21.5</v>
      </c>
      <c r="C22">
        <v>19.8</v>
      </c>
      <c r="D22">
        <v>28.1</v>
      </c>
      <c r="E22">
        <v>18.600000000000001</v>
      </c>
      <c r="F22">
        <v>20</v>
      </c>
      <c r="G22">
        <v>20.3</v>
      </c>
      <c r="H22">
        <v>19.3</v>
      </c>
      <c r="I22">
        <v>19.5</v>
      </c>
    </row>
    <row r="23" spans="1:9" x14ac:dyDescent="0.25">
      <c r="A23">
        <v>21</v>
      </c>
      <c r="B23">
        <v>21.6</v>
      </c>
      <c r="C23">
        <v>19.5</v>
      </c>
      <c r="D23">
        <v>27.8</v>
      </c>
      <c r="E23">
        <v>18.399999999999999</v>
      </c>
      <c r="F23">
        <v>20.3</v>
      </c>
      <c r="G23">
        <v>20.5</v>
      </c>
      <c r="H23">
        <v>19.2</v>
      </c>
      <c r="I23">
        <v>19.2</v>
      </c>
    </row>
    <row r="24" spans="1:9" x14ac:dyDescent="0.25">
      <c r="A24">
        <v>22</v>
      </c>
      <c r="B24">
        <v>21.6</v>
      </c>
      <c r="C24">
        <v>19.399999999999999</v>
      </c>
      <c r="D24">
        <v>27.7</v>
      </c>
      <c r="E24">
        <v>18.600000000000001</v>
      </c>
      <c r="F24">
        <v>20</v>
      </c>
      <c r="G24">
        <v>20.399999999999999</v>
      </c>
      <c r="H24">
        <v>19.2</v>
      </c>
      <c r="I24">
        <v>19</v>
      </c>
    </row>
    <row r="25" spans="1:9" x14ac:dyDescent="0.25">
      <c r="A25">
        <v>23</v>
      </c>
      <c r="B25">
        <v>21.6</v>
      </c>
      <c r="C25">
        <v>19.399999999999999</v>
      </c>
      <c r="D25">
        <v>27.8</v>
      </c>
      <c r="E25">
        <v>18.600000000000001</v>
      </c>
      <c r="F25">
        <v>19.8</v>
      </c>
      <c r="G25">
        <v>20.3</v>
      </c>
      <c r="H25">
        <v>19.3</v>
      </c>
      <c r="I25">
        <v>19.399999999999999</v>
      </c>
    </row>
    <row r="26" spans="1:9" x14ac:dyDescent="0.25">
      <c r="A26">
        <v>24</v>
      </c>
      <c r="B26">
        <v>21.7</v>
      </c>
      <c r="C26">
        <v>19.399999999999999</v>
      </c>
      <c r="D26">
        <v>27.7</v>
      </c>
      <c r="E26">
        <v>18.3</v>
      </c>
      <c r="F26">
        <v>20.100000000000001</v>
      </c>
      <c r="G26">
        <v>20.6</v>
      </c>
      <c r="H26">
        <v>19.2</v>
      </c>
      <c r="I26">
        <v>19.2</v>
      </c>
    </row>
    <row r="27" spans="1:9" x14ac:dyDescent="0.25">
      <c r="A27">
        <v>25</v>
      </c>
      <c r="B27">
        <v>21.5</v>
      </c>
      <c r="C27">
        <v>19.2</v>
      </c>
      <c r="D27">
        <v>27.8</v>
      </c>
      <c r="E27">
        <v>18.399999999999999</v>
      </c>
      <c r="F27">
        <v>20.100000000000001</v>
      </c>
      <c r="G27">
        <v>20.5</v>
      </c>
      <c r="H27">
        <v>19.3</v>
      </c>
      <c r="I27">
        <v>19.2</v>
      </c>
    </row>
    <row r="28" spans="1:9" x14ac:dyDescent="0.25">
      <c r="A28">
        <v>26</v>
      </c>
      <c r="B28">
        <v>21.9</v>
      </c>
      <c r="C28">
        <v>19.399999999999999</v>
      </c>
      <c r="D28">
        <v>27.5</v>
      </c>
      <c r="E28">
        <v>18.399999999999999</v>
      </c>
      <c r="F28">
        <v>20.100000000000001</v>
      </c>
      <c r="G28">
        <v>20.5</v>
      </c>
      <c r="H28">
        <v>19.2</v>
      </c>
      <c r="I28">
        <v>19.399999999999999</v>
      </c>
    </row>
    <row r="29" spans="1:9" x14ac:dyDescent="0.25">
      <c r="A29">
        <v>27</v>
      </c>
      <c r="B29">
        <v>21.7</v>
      </c>
      <c r="C29">
        <v>19.399999999999999</v>
      </c>
      <c r="D29">
        <v>27.7</v>
      </c>
      <c r="E29">
        <v>18.3</v>
      </c>
      <c r="F29">
        <v>20</v>
      </c>
      <c r="G29">
        <v>20.6</v>
      </c>
      <c r="H29">
        <v>19.3</v>
      </c>
      <c r="I29">
        <v>19.399999999999999</v>
      </c>
    </row>
    <row r="30" spans="1:9" x14ac:dyDescent="0.25">
      <c r="A30">
        <v>28</v>
      </c>
      <c r="B30">
        <v>21.5</v>
      </c>
      <c r="C30">
        <v>19.3</v>
      </c>
      <c r="D30">
        <v>27.7</v>
      </c>
      <c r="E30">
        <v>18.7</v>
      </c>
      <c r="F30">
        <v>20.100000000000001</v>
      </c>
      <c r="G30">
        <v>20.399999999999999</v>
      </c>
      <c r="H30">
        <v>19.2</v>
      </c>
      <c r="I30">
        <v>19.2</v>
      </c>
    </row>
    <row r="31" spans="1:9" x14ac:dyDescent="0.25">
      <c r="A31">
        <v>29</v>
      </c>
      <c r="B31">
        <v>21.7</v>
      </c>
      <c r="C31">
        <v>19.5</v>
      </c>
      <c r="D31">
        <v>27.6</v>
      </c>
      <c r="E31">
        <v>18.3</v>
      </c>
      <c r="F31">
        <v>20</v>
      </c>
      <c r="G31">
        <v>20.5</v>
      </c>
      <c r="H31">
        <v>19.3</v>
      </c>
      <c r="I31">
        <v>19.5</v>
      </c>
    </row>
    <row r="32" spans="1:9" x14ac:dyDescent="0.25">
      <c r="A32">
        <v>30</v>
      </c>
      <c r="B32">
        <v>21.6</v>
      </c>
      <c r="C32">
        <v>19.5</v>
      </c>
      <c r="D32">
        <v>27.7</v>
      </c>
      <c r="E32">
        <v>18.600000000000001</v>
      </c>
      <c r="F32">
        <v>19.899999999999999</v>
      </c>
      <c r="G32">
        <v>20.399999999999999</v>
      </c>
      <c r="H32">
        <v>19.2</v>
      </c>
      <c r="I32">
        <v>19.399999999999999</v>
      </c>
    </row>
    <row r="33" spans="1:9" x14ac:dyDescent="0.25">
      <c r="A33">
        <v>31</v>
      </c>
      <c r="B33">
        <v>21.9</v>
      </c>
      <c r="C33">
        <v>19.399999999999999</v>
      </c>
      <c r="D33">
        <v>27.6</v>
      </c>
      <c r="E33">
        <v>18.600000000000001</v>
      </c>
      <c r="F33">
        <v>20.3</v>
      </c>
      <c r="G33">
        <v>20.6</v>
      </c>
      <c r="H33">
        <v>19.3</v>
      </c>
      <c r="I33">
        <v>18.7</v>
      </c>
    </row>
    <row r="34" spans="1:9" x14ac:dyDescent="0.25">
      <c r="A34">
        <v>32</v>
      </c>
      <c r="B34">
        <v>21.5</v>
      </c>
      <c r="C34">
        <v>19.5</v>
      </c>
      <c r="D34">
        <v>27.7</v>
      </c>
      <c r="E34">
        <v>18.600000000000001</v>
      </c>
      <c r="F34">
        <v>20</v>
      </c>
      <c r="G34">
        <v>20.399999999999999</v>
      </c>
      <c r="H34">
        <v>19.2</v>
      </c>
      <c r="I34">
        <v>19.399999999999999</v>
      </c>
    </row>
    <row r="35" spans="1:9" x14ac:dyDescent="0.25">
      <c r="A35">
        <v>33</v>
      </c>
      <c r="B35">
        <v>21.7</v>
      </c>
      <c r="C35">
        <v>19.399999999999999</v>
      </c>
      <c r="D35">
        <v>27.3</v>
      </c>
      <c r="E35">
        <v>18.399999999999999</v>
      </c>
      <c r="F35">
        <v>20.3</v>
      </c>
      <c r="G35">
        <v>20.5</v>
      </c>
      <c r="H35">
        <v>19.3</v>
      </c>
      <c r="I35">
        <v>19</v>
      </c>
    </row>
    <row r="36" spans="1:9" x14ac:dyDescent="0.25">
      <c r="A36">
        <v>34</v>
      </c>
      <c r="B36">
        <v>21.6</v>
      </c>
      <c r="C36">
        <v>19.5</v>
      </c>
      <c r="D36">
        <v>27.3</v>
      </c>
      <c r="E36">
        <v>18.3</v>
      </c>
      <c r="F36">
        <v>20.100000000000001</v>
      </c>
      <c r="G36">
        <v>20.399999999999999</v>
      </c>
      <c r="H36">
        <v>19.2</v>
      </c>
      <c r="I36">
        <v>19.5</v>
      </c>
    </row>
    <row r="37" spans="1:9" x14ac:dyDescent="0.25">
      <c r="A37">
        <v>35</v>
      </c>
      <c r="B37">
        <v>21.5</v>
      </c>
      <c r="C37">
        <v>19.5</v>
      </c>
      <c r="D37">
        <v>27.5</v>
      </c>
      <c r="E37">
        <v>18.600000000000001</v>
      </c>
      <c r="F37">
        <v>19.899999999999999</v>
      </c>
      <c r="G37">
        <v>20.5</v>
      </c>
      <c r="H37">
        <v>19.2</v>
      </c>
      <c r="I37">
        <v>19.399999999999999</v>
      </c>
    </row>
    <row r="38" spans="1:9" x14ac:dyDescent="0.25">
      <c r="A38">
        <v>36</v>
      </c>
      <c r="B38">
        <v>21.5</v>
      </c>
      <c r="C38">
        <v>19.3</v>
      </c>
      <c r="D38">
        <v>27.7</v>
      </c>
      <c r="E38">
        <v>18.600000000000001</v>
      </c>
      <c r="F38">
        <v>20.399999999999999</v>
      </c>
      <c r="G38">
        <v>20.6</v>
      </c>
      <c r="H38">
        <v>19.2</v>
      </c>
      <c r="I38">
        <v>19</v>
      </c>
    </row>
    <row r="39" spans="1:9" x14ac:dyDescent="0.25">
      <c r="A39">
        <v>37</v>
      </c>
      <c r="B39">
        <v>21.6</v>
      </c>
      <c r="C39">
        <v>19.399999999999999</v>
      </c>
      <c r="D39">
        <v>27.5</v>
      </c>
      <c r="E39">
        <v>18.3</v>
      </c>
      <c r="F39">
        <v>20.3</v>
      </c>
      <c r="G39">
        <v>20.6</v>
      </c>
      <c r="H39">
        <v>19.2</v>
      </c>
      <c r="I39">
        <v>19.3</v>
      </c>
    </row>
    <row r="40" spans="1:9" x14ac:dyDescent="0.25">
      <c r="A40">
        <v>38</v>
      </c>
      <c r="B40">
        <v>21.6</v>
      </c>
      <c r="C40">
        <v>19.3</v>
      </c>
      <c r="D40">
        <v>27.3</v>
      </c>
      <c r="E40">
        <v>18.3</v>
      </c>
      <c r="F40">
        <v>20.100000000000001</v>
      </c>
      <c r="G40">
        <v>20.6</v>
      </c>
      <c r="H40">
        <v>19.2</v>
      </c>
      <c r="I40">
        <v>19.399999999999999</v>
      </c>
    </row>
    <row r="41" spans="1:9" x14ac:dyDescent="0.25">
      <c r="A41">
        <v>39</v>
      </c>
      <c r="B41">
        <v>21.7</v>
      </c>
      <c r="C41">
        <v>19.3</v>
      </c>
      <c r="D41">
        <v>27.2</v>
      </c>
      <c r="E41">
        <v>18.399999999999999</v>
      </c>
      <c r="F41">
        <v>20.3</v>
      </c>
      <c r="G41">
        <v>20.5</v>
      </c>
      <c r="H41">
        <v>19</v>
      </c>
      <c r="I41">
        <v>19.2</v>
      </c>
    </row>
    <row r="42" spans="1:9" x14ac:dyDescent="0.25">
      <c r="A42">
        <v>40</v>
      </c>
      <c r="B42">
        <v>21.4</v>
      </c>
      <c r="C42">
        <v>19.399999999999999</v>
      </c>
      <c r="D42">
        <v>27.3</v>
      </c>
      <c r="E42">
        <v>18.600000000000001</v>
      </c>
      <c r="F42">
        <v>20.100000000000001</v>
      </c>
      <c r="G42">
        <v>20.399999999999999</v>
      </c>
      <c r="H42">
        <v>19</v>
      </c>
      <c r="I42">
        <v>19.3</v>
      </c>
    </row>
    <row r="43" spans="1:9" x14ac:dyDescent="0.25">
      <c r="A43">
        <v>41</v>
      </c>
      <c r="B43">
        <v>21.6</v>
      </c>
      <c r="C43">
        <v>19.5</v>
      </c>
      <c r="D43">
        <v>27.1</v>
      </c>
      <c r="E43">
        <v>18.3</v>
      </c>
      <c r="F43">
        <v>20.399999999999999</v>
      </c>
      <c r="G43">
        <v>20.5</v>
      </c>
      <c r="H43">
        <v>19.3</v>
      </c>
      <c r="I43">
        <v>19</v>
      </c>
    </row>
    <row r="44" spans="1:9" x14ac:dyDescent="0.25">
      <c r="A44">
        <v>42</v>
      </c>
      <c r="B44">
        <v>21.4</v>
      </c>
      <c r="C44">
        <v>19.5</v>
      </c>
      <c r="D44">
        <v>27.5</v>
      </c>
      <c r="E44">
        <v>18.600000000000001</v>
      </c>
      <c r="F44">
        <v>20.3</v>
      </c>
      <c r="G44">
        <v>20.399999999999999</v>
      </c>
      <c r="H44">
        <v>19</v>
      </c>
      <c r="I44">
        <v>19.399999999999999</v>
      </c>
    </row>
    <row r="45" spans="1:9" x14ac:dyDescent="0.25">
      <c r="A45">
        <v>43</v>
      </c>
      <c r="B45">
        <v>21.6</v>
      </c>
      <c r="C45">
        <v>19.2</v>
      </c>
      <c r="D45">
        <v>27.1</v>
      </c>
      <c r="E45">
        <v>18.600000000000001</v>
      </c>
      <c r="F45">
        <v>20.3</v>
      </c>
      <c r="G45">
        <v>20.5</v>
      </c>
      <c r="H45">
        <v>18.899999999999999</v>
      </c>
      <c r="I45">
        <v>19.399999999999999</v>
      </c>
    </row>
    <row r="46" spans="1:9" x14ac:dyDescent="0.25">
      <c r="A46">
        <v>44</v>
      </c>
      <c r="B46">
        <v>21.7</v>
      </c>
      <c r="C46">
        <v>19.3</v>
      </c>
      <c r="D46">
        <v>27.1</v>
      </c>
      <c r="E46">
        <v>18.3</v>
      </c>
      <c r="F46">
        <v>20</v>
      </c>
      <c r="G46">
        <v>20.5</v>
      </c>
      <c r="H46">
        <v>19</v>
      </c>
      <c r="I46">
        <v>19.399999999999999</v>
      </c>
    </row>
    <row r="47" spans="1:9" x14ac:dyDescent="0.25">
      <c r="A47">
        <v>45</v>
      </c>
      <c r="B47">
        <v>21.7</v>
      </c>
      <c r="C47">
        <v>19.5</v>
      </c>
      <c r="D47">
        <v>27.3</v>
      </c>
      <c r="E47">
        <v>18.600000000000001</v>
      </c>
      <c r="F47">
        <v>20.3</v>
      </c>
      <c r="G47">
        <v>20.399999999999999</v>
      </c>
      <c r="H47">
        <v>19.2</v>
      </c>
      <c r="I47">
        <v>19.2</v>
      </c>
    </row>
    <row r="48" spans="1:9" x14ac:dyDescent="0.25">
      <c r="A48">
        <v>46</v>
      </c>
      <c r="B48">
        <v>21.4</v>
      </c>
      <c r="C48">
        <v>19.399999999999999</v>
      </c>
      <c r="D48">
        <v>27.2</v>
      </c>
      <c r="E48">
        <v>18.600000000000001</v>
      </c>
      <c r="F48">
        <v>20.399999999999999</v>
      </c>
      <c r="G48">
        <v>20.399999999999999</v>
      </c>
      <c r="H48">
        <v>18.899999999999999</v>
      </c>
      <c r="I48">
        <v>19.3</v>
      </c>
    </row>
    <row r="49" spans="1:10" x14ac:dyDescent="0.25">
      <c r="A49">
        <v>47</v>
      </c>
      <c r="B49">
        <v>21.6</v>
      </c>
      <c r="C49">
        <v>19.399999999999999</v>
      </c>
      <c r="D49">
        <v>27.3</v>
      </c>
      <c r="E49">
        <v>18.399999999999999</v>
      </c>
      <c r="F49">
        <v>20.3</v>
      </c>
      <c r="G49">
        <v>20.399999999999999</v>
      </c>
      <c r="H49">
        <v>19</v>
      </c>
      <c r="I49">
        <v>19.3</v>
      </c>
    </row>
    <row r="50" spans="1:10" x14ac:dyDescent="0.25">
      <c r="A50">
        <v>48</v>
      </c>
      <c r="B50">
        <v>21.6</v>
      </c>
      <c r="C50">
        <v>19.399999999999999</v>
      </c>
      <c r="D50">
        <v>27.2</v>
      </c>
      <c r="E50">
        <v>18.3</v>
      </c>
      <c r="F50">
        <v>20.3</v>
      </c>
      <c r="G50">
        <v>20.5</v>
      </c>
      <c r="H50">
        <v>19.3</v>
      </c>
      <c r="I50">
        <v>19.3</v>
      </c>
    </row>
    <row r="51" spans="1:10" x14ac:dyDescent="0.25">
      <c r="A51">
        <v>49</v>
      </c>
      <c r="B51">
        <v>21.5</v>
      </c>
      <c r="C51">
        <v>19.3</v>
      </c>
      <c r="D51">
        <v>27</v>
      </c>
      <c r="E51">
        <v>18.399999999999999</v>
      </c>
      <c r="F51">
        <v>20</v>
      </c>
      <c r="G51">
        <v>20.5</v>
      </c>
      <c r="H51">
        <v>19</v>
      </c>
      <c r="I51">
        <v>19</v>
      </c>
    </row>
    <row r="52" spans="1:10" x14ac:dyDescent="0.25">
      <c r="A52">
        <v>50</v>
      </c>
      <c r="B52">
        <v>21.5</v>
      </c>
      <c r="C52">
        <v>19.3</v>
      </c>
      <c r="D52">
        <v>27.2</v>
      </c>
      <c r="E52">
        <v>18.600000000000001</v>
      </c>
      <c r="F52">
        <v>20.3</v>
      </c>
      <c r="G52">
        <v>20.6</v>
      </c>
      <c r="H52">
        <v>19.2</v>
      </c>
      <c r="I52">
        <v>18.7</v>
      </c>
    </row>
    <row r="53" spans="1:10" x14ac:dyDescent="0.25">
      <c r="A53" t="s">
        <v>19</v>
      </c>
      <c r="B53">
        <f>AVERAGE(B3:B52)</f>
        <v>21.570000000000007</v>
      </c>
      <c r="C53">
        <f t="shared" ref="C53:I53" si="0">AVERAGE(C3:C52)</f>
        <v>19.463999999999988</v>
      </c>
      <c r="D53">
        <f t="shared" si="0"/>
        <v>27.951999999999998</v>
      </c>
      <c r="E53">
        <f t="shared" si="0"/>
        <v>18.531999999999996</v>
      </c>
      <c r="F53">
        <f t="shared" si="0"/>
        <v>20.121999999999993</v>
      </c>
      <c r="G53">
        <f t="shared" si="0"/>
        <v>20.474</v>
      </c>
      <c r="H53">
        <f t="shared" si="0"/>
        <v>19.218000000000004</v>
      </c>
      <c r="I53">
        <f t="shared" si="0"/>
        <v>19.261999999999997</v>
      </c>
      <c r="J53">
        <f>AVERAGE(B53:I53)</f>
        <v>20.824249999999999</v>
      </c>
    </row>
    <row r="54" spans="1:10" x14ac:dyDescent="0.25">
      <c r="A54" t="s">
        <v>20</v>
      </c>
      <c r="B54">
        <f>MEDIAN(B3:B52)</f>
        <v>21.6</v>
      </c>
      <c r="C54">
        <f t="shared" ref="C54:I54" si="1">MEDIAN(C3:C52)</f>
        <v>19.399999999999999</v>
      </c>
      <c r="D54">
        <f t="shared" si="1"/>
        <v>27.7</v>
      </c>
      <c r="E54">
        <f t="shared" si="1"/>
        <v>18.600000000000001</v>
      </c>
      <c r="F54">
        <f t="shared" si="1"/>
        <v>20.100000000000001</v>
      </c>
      <c r="G54">
        <f t="shared" si="1"/>
        <v>20.5</v>
      </c>
      <c r="H54">
        <f t="shared" si="1"/>
        <v>19.2</v>
      </c>
      <c r="I54">
        <f t="shared" si="1"/>
        <v>19.3</v>
      </c>
      <c r="J54">
        <f>MEDIAN(B54:I54)</f>
        <v>19.75</v>
      </c>
    </row>
    <row r="55" spans="1:10" x14ac:dyDescent="0.25">
      <c r="A55" t="s">
        <v>21</v>
      </c>
      <c r="B55">
        <f>_xlfn.VAR.P(B3:B52)</f>
        <v>2.4500000000000008E-2</v>
      </c>
      <c r="C55">
        <f t="shared" ref="C55:I55" si="2">_xlfn.VAR.P(C3:C52)</f>
        <v>2.5104000000000026E-2</v>
      </c>
      <c r="D55">
        <f t="shared" si="2"/>
        <v>0.48569599999999968</v>
      </c>
      <c r="E55">
        <f t="shared" si="2"/>
        <v>3.1776000000000033E-2</v>
      </c>
      <c r="F55">
        <f t="shared" si="2"/>
        <v>2.4916000000000046E-2</v>
      </c>
      <c r="G55">
        <f t="shared" si="2"/>
        <v>9.1240000000000904E-3</v>
      </c>
      <c r="H55">
        <f t="shared" si="2"/>
        <v>1.9476000000000025E-2</v>
      </c>
      <c r="I55">
        <f t="shared" si="2"/>
        <v>4.195599999999991E-2</v>
      </c>
      <c r="J55">
        <f>_xlfn.VAR.P(B55:I55)</f>
        <v>2.3264152851749965E-2</v>
      </c>
    </row>
    <row r="56" spans="1:10" x14ac:dyDescent="0.25">
      <c r="A56" t="s">
        <v>22</v>
      </c>
      <c r="B56">
        <f>MIN(B3:B52)</f>
        <v>21.2</v>
      </c>
      <c r="C56">
        <f t="shared" ref="C56:I56" si="3">MIN(C3:C52)</f>
        <v>19.2</v>
      </c>
      <c r="D56">
        <f t="shared" si="3"/>
        <v>27</v>
      </c>
      <c r="E56">
        <f t="shared" si="3"/>
        <v>18.3</v>
      </c>
      <c r="F56">
        <f t="shared" si="3"/>
        <v>19.8</v>
      </c>
      <c r="G56">
        <f t="shared" si="3"/>
        <v>20.100000000000001</v>
      </c>
      <c r="H56">
        <f t="shared" si="3"/>
        <v>18.899999999999999</v>
      </c>
      <c r="I56">
        <f t="shared" si="3"/>
        <v>18.7</v>
      </c>
      <c r="J56">
        <f>MIN(B56:I56)</f>
        <v>18.3</v>
      </c>
    </row>
    <row r="57" spans="1:10" x14ac:dyDescent="0.25">
      <c r="A57" t="s">
        <v>23</v>
      </c>
      <c r="B57">
        <f>MAX(B3:B52)</f>
        <v>21.9</v>
      </c>
      <c r="C57">
        <f t="shared" ref="C57:I57" si="4">MAX(C3:C52)</f>
        <v>19.899999999999999</v>
      </c>
      <c r="D57">
        <f t="shared" si="4"/>
        <v>29.4</v>
      </c>
      <c r="E57">
        <f t="shared" si="4"/>
        <v>19</v>
      </c>
      <c r="F57">
        <f t="shared" si="4"/>
        <v>20.399999999999999</v>
      </c>
      <c r="G57">
        <f t="shared" si="4"/>
        <v>20.6</v>
      </c>
      <c r="H57">
        <f t="shared" si="4"/>
        <v>19.5</v>
      </c>
      <c r="I57">
        <f t="shared" si="4"/>
        <v>19.7</v>
      </c>
      <c r="J57">
        <f>MAX(B57:I57)</f>
        <v>29.4</v>
      </c>
    </row>
    <row r="58" spans="1:10" x14ac:dyDescent="0.25">
      <c r="A58" t="s">
        <v>4</v>
      </c>
      <c r="B58">
        <f>_xlfn.STDEV.P(B3:B52)</f>
        <v>0.15652475842498531</v>
      </c>
      <c r="C58">
        <f t="shared" ref="C58:I58" si="5">_xlfn.STDEV.P(C3:C52)</f>
        <v>0.15844241856270697</v>
      </c>
      <c r="D58">
        <f t="shared" si="5"/>
        <v>0.69691893359270973</v>
      </c>
      <c r="E58">
        <f t="shared" si="5"/>
        <v>0.17825823964125764</v>
      </c>
      <c r="F58">
        <f t="shared" si="5"/>
        <v>0.15784802817900528</v>
      </c>
      <c r="G58">
        <f t="shared" si="5"/>
        <v>9.5519631490076903E-2</v>
      </c>
      <c r="H58">
        <f t="shared" si="5"/>
        <v>0.13955644019535618</v>
      </c>
      <c r="I58">
        <f t="shared" si="5"/>
        <v>0.20483163818121436</v>
      </c>
      <c r="J58">
        <f>_xlfn.STDEV.P(B58:I58)</f>
        <v>0.1813059083761189</v>
      </c>
    </row>
  </sheetData>
  <pageMargins left="0.7" right="0.7" top="0.75" bottom="0.75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4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24</v>
      </c>
      <c r="D2">
        <v>70</v>
      </c>
      <c r="E2">
        <v>66</v>
      </c>
      <c r="F2">
        <v>52</v>
      </c>
      <c r="G2">
        <v>11</v>
      </c>
      <c r="H2">
        <v>26</v>
      </c>
      <c r="I2">
        <v>7</v>
      </c>
    </row>
    <row r="3" spans="1:9" x14ac:dyDescent="0.25">
      <c r="A3">
        <v>1</v>
      </c>
      <c r="B3">
        <v>0.5</v>
      </c>
      <c r="C3">
        <v>0.5</v>
      </c>
      <c r="D3">
        <v>0.5</v>
      </c>
      <c r="E3">
        <v>0.5</v>
      </c>
      <c r="F3">
        <v>0.9</v>
      </c>
      <c r="G3">
        <v>0.6</v>
      </c>
      <c r="H3">
        <v>0.5</v>
      </c>
      <c r="I3">
        <v>0.9</v>
      </c>
    </row>
    <row r="4" spans="1:9" x14ac:dyDescent="0.25">
      <c r="A4">
        <v>2</v>
      </c>
      <c r="B4">
        <v>0.5</v>
      </c>
      <c r="C4">
        <v>0.6</v>
      </c>
      <c r="D4">
        <v>0.5</v>
      </c>
      <c r="E4">
        <v>0.5</v>
      </c>
      <c r="F4">
        <v>1.1000000000000001</v>
      </c>
      <c r="G4">
        <v>0.7</v>
      </c>
      <c r="H4">
        <v>0.6</v>
      </c>
      <c r="I4">
        <v>0.5</v>
      </c>
    </row>
    <row r="5" spans="1:9" x14ac:dyDescent="0.25">
      <c r="A5">
        <v>3</v>
      </c>
      <c r="B5">
        <v>0.5</v>
      </c>
      <c r="C5">
        <v>0.1</v>
      </c>
      <c r="D5">
        <v>0.4</v>
      </c>
      <c r="E5">
        <v>0.6</v>
      </c>
      <c r="F5">
        <v>1</v>
      </c>
      <c r="G5">
        <v>0.9</v>
      </c>
      <c r="H5">
        <v>0.6</v>
      </c>
      <c r="I5">
        <v>0.7</v>
      </c>
    </row>
    <row r="6" spans="1:9" x14ac:dyDescent="0.25">
      <c r="A6">
        <v>4</v>
      </c>
      <c r="B6">
        <v>0.5</v>
      </c>
      <c r="C6">
        <v>0.1</v>
      </c>
      <c r="D6">
        <v>0.2</v>
      </c>
      <c r="E6">
        <v>0.5</v>
      </c>
      <c r="F6">
        <v>0.9</v>
      </c>
      <c r="G6">
        <v>0.9</v>
      </c>
      <c r="H6">
        <v>0.6</v>
      </c>
      <c r="I6">
        <v>0.6</v>
      </c>
    </row>
    <row r="7" spans="1:9" x14ac:dyDescent="0.25">
      <c r="A7">
        <v>5</v>
      </c>
      <c r="B7">
        <v>0.6</v>
      </c>
      <c r="C7">
        <v>0.4</v>
      </c>
      <c r="D7">
        <v>0.2</v>
      </c>
      <c r="E7">
        <v>0.4</v>
      </c>
      <c r="F7">
        <v>0.7</v>
      </c>
      <c r="G7">
        <v>0.7</v>
      </c>
      <c r="H7">
        <v>0.7</v>
      </c>
      <c r="I7">
        <v>1.1000000000000001</v>
      </c>
    </row>
    <row r="8" spans="1:9" x14ac:dyDescent="0.25">
      <c r="A8">
        <v>6</v>
      </c>
      <c r="B8">
        <v>0.7</v>
      </c>
      <c r="C8">
        <v>0.4</v>
      </c>
      <c r="D8">
        <v>0.5</v>
      </c>
      <c r="E8">
        <v>0.4</v>
      </c>
      <c r="F8">
        <v>0.9</v>
      </c>
      <c r="G8">
        <v>0.9</v>
      </c>
      <c r="H8">
        <v>0.7</v>
      </c>
      <c r="I8">
        <v>1</v>
      </c>
    </row>
    <row r="9" spans="1:9" x14ac:dyDescent="0.25">
      <c r="A9">
        <v>7</v>
      </c>
      <c r="B9">
        <v>0.4</v>
      </c>
      <c r="C9">
        <v>0.2</v>
      </c>
      <c r="D9">
        <v>0.7</v>
      </c>
      <c r="E9">
        <v>0.5</v>
      </c>
      <c r="F9">
        <v>0.9</v>
      </c>
      <c r="G9">
        <v>0.7</v>
      </c>
      <c r="H9">
        <v>0.6</v>
      </c>
      <c r="I9">
        <v>0.7</v>
      </c>
    </row>
    <row r="10" spans="1:9" x14ac:dyDescent="0.25">
      <c r="A10">
        <v>8</v>
      </c>
      <c r="B10">
        <v>0.7</v>
      </c>
      <c r="C10">
        <v>0.2</v>
      </c>
      <c r="D10">
        <v>0.2</v>
      </c>
      <c r="E10">
        <v>0.5</v>
      </c>
      <c r="F10">
        <v>1</v>
      </c>
      <c r="G10">
        <v>0.9</v>
      </c>
      <c r="H10">
        <v>0.7</v>
      </c>
      <c r="I10">
        <v>0.7</v>
      </c>
    </row>
    <row r="11" spans="1:9" x14ac:dyDescent="0.25">
      <c r="A11">
        <v>9</v>
      </c>
      <c r="B11">
        <v>0.7</v>
      </c>
      <c r="C11">
        <v>0.4</v>
      </c>
      <c r="D11">
        <v>0.5</v>
      </c>
      <c r="E11">
        <v>0.4</v>
      </c>
      <c r="F11">
        <v>0.9</v>
      </c>
      <c r="G11">
        <v>0.9</v>
      </c>
      <c r="H11">
        <v>0.7</v>
      </c>
      <c r="I11">
        <v>0.7</v>
      </c>
    </row>
    <row r="12" spans="1:9" x14ac:dyDescent="0.25">
      <c r="A12">
        <v>10</v>
      </c>
      <c r="B12">
        <v>0.5</v>
      </c>
      <c r="C12">
        <v>0.2</v>
      </c>
      <c r="D12">
        <v>0.4</v>
      </c>
      <c r="E12">
        <v>0.6</v>
      </c>
      <c r="F12">
        <v>0.9</v>
      </c>
      <c r="G12">
        <v>1</v>
      </c>
      <c r="H12">
        <v>0.6</v>
      </c>
      <c r="I12">
        <v>0.5</v>
      </c>
    </row>
    <row r="13" spans="1:9" x14ac:dyDescent="0.25">
      <c r="A13">
        <v>11</v>
      </c>
      <c r="B13">
        <v>0.6</v>
      </c>
      <c r="C13">
        <v>0.6</v>
      </c>
      <c r="D13">
        <v>0.2</v>
      </c>
      <c r="E13">
        <v>0.4</v>
      </c>
      <c r="F13">
        <v>0.7</v>
      </c>
      <c r="G13">
        <v>0.7</v>
      </c>
      <c r="H13">
        <v>0.9</v>
      </c>
      <c r="I13">
        <v>1.2</v>
      </c>
    </row>
    <row r="14" spans="1:9" x14ac:dyDescent="0.25">
      <c r="A14">
        <v>12</v>
      </c>
      <c r="B14">
        <v>0.4</v>
      </c>
      <c r="C14">
        <v>0.2</v>
      </c>
      <c r="D14">
        <v>0.5</v>
      </c>
      <c r="E14">
        <v>0.5</v>
      </c>
      <c r="F14">
        <v>0.7</v>
      </c>
      <c r="G14">
        <v>0.7</v>
      </c>
      <c r="H14">
        <v>0.5</v>
      </c>
      <c r="I14">
        <v>1</v>
      </c>
    </row>
    <row r="15" spans="1:9" x14ac:dyDescent="0.25">
      <c r="A15">
        <v>13</v>
      </c>
      <c r="B15">
        <v>0.5</v>
      </c>
      <c r="C15">
        <v>0.6</v>
      </c>
      <c r="D15">
        <v>0.5</v>
      </c>
      <c r="E15">
        <v>0.5</v>
      </c>
      <c r="F15">
        <v>0.9</v>
      </c>
      <c r="G15">
        <v>0.6</v>
      </c>
      <c r="H15">
        <v>0.6</v>
      </c>
      <c r="I15">
        <v>1.1000000000000001</v>
      </c>
    </row>
    <row r="16" spans="1:9" x14ac:dyDescent="0.25">
      <c r="A16">
        <v>14</v>
      </c>
      <c r="B16">
        <v>0.7</v>
      </c>
      <c r="C16">
        <v>0.4</v>
      </c>
      <c r="D16">
        <v>0.5</v>
      </c>
      <c r="E16">
        <v>0.6</v>
      </c>
      <c r="F16">
        <v>0.9</v>
      </c>
      <c r="G16">
        <v>0.6</v>
      </c>
      <c r="H16">
        <v>0.7</v>
      </c>
      <c r="I16">
        <v>1</v>
      </c>
    </row>
    <row r="17" spans="1:9" x14ac:dyDescent="0.25">
      <c r="A17">
        <v>15</v>
      </c>
      <c r="B17">
        <v>0.6</v>
      </c>
      <c r="C17">
        <v>0.6</v>
      </c>
      <c r="D17">
        <v>0.4</v>
      </c>
      <c r="E17">
        <v>0.5</v>
      </c>
      <c r="F17">
        <v>0.7</v>
      </c>
      <c r="G17">
        <v>0.6</v>
      </c>
      <c r="H17">
        <v>0.6</v>
      </c>
      <c r="I17">
        <v>1.2</v>
      </c>
    </row>
    <row r="18" spans="1:9" x14ac:dyDescent="0.25">
      <c r="A18">
        <v>16</v>
      </c>
      <c r="B18">
        <v>0.4</v>
      </c>
      <c r="C18">
        <v>0.4</v>
      </c>
      <c r="D18">
        <v>0.5</v>
      </c>
      <c r="E18">
        <v>0.5</v>
      </c>
      <c r="F18">
        <v>0.7</v>
      </c>
      <c r="G18">
        <v>0.5</v>
      </c>
      <c r="H18">
        <v>0.6</v>
      </c>
      <c r="I18">
        <v>1.2</v>
      </c>
    </row>
    <row r="19" spans="1:9" x14ac:dyDescent="0.25">
      <c r="A19">
        <v>17</v>
      </c>
      <c r="B19">
        <v>0.6</v>
      </c>
      <c r="C19">
        <v>0.4</v>
      </c>
      <c r="D19">
        <v>0.4</v>
      </c>
      <c r="E19">
        <v>0.4</v>
      </c>
      <c r="F19">
        <v>1</v>
      </c>
      <c r="G19">
        <v>0.9</v>
      </c>
      <c r="H19">
        <v>0.6</v>
      </c>
      <c r="I19">
        <v>0.9</v>
      </c>
    </row>
    <row r="20" spans="1:9" x14ac:dyDescent="0.25">
      <c r="A20">
        <v>18</v>
      </c>
      <c r="B20">
        <v>0.7</v>
      </c>
      <c r="C20">
        <v>0.5</v>
      </c>
      <c r="D20">
        <v>0.2</v>
      </c>
      <c r="E20">
        <v>0.4</v>
      </c>
      <c r="F20">
        <v>0.9</v>
      </c>
      <c r="G20">
        <v>0.9</v>
      </c>
      <c r="H20">
        <v>0.7</v>
      </c>
      <c r="I20">
        <v>1.3</v>
      </c>
    </row>
    <row r="21" spans="1:9" x14ac:dyDescent="0.25">
      <c r="A21">
        <v>19</v>
      </c>
      <c r="B21">
        <v>0.6</v>
      </c>
      <c r="C21">
        <v>0.1</v>
      </c>
      <c r="D21">
        <v>0.2</v>
      </c>
      <c r="E21">
        <v>0.4</v>
      </c>
      <c r="F21">
        <v>0.9</v>
      </c>
      <c r="G21">
        <v>0.9</v>
      </c>
      <c r="H21">
        <v>0.6</v>
      </c>
      <c r="I21">
        <v>0.7</v>
      </c>
    </row>
    <row r="22" spans="1:9" x14ac:dyDescent="0.25">
      <c r="A22">
        <v>20</v>
      </c>
      <c r="B22">
        <v>0.5</v>
      </c>
      <c r="C22">
        <v>0.2</v>
      </c>
      <c r="D22">
        <v>0.5</v>
      </c>
      <c r="E22">
        <v>0.6</v>
      </c>
      <c r="F22">
        <v>0.9</v>
      </c>
      <c r="G22">
        <v>0.6</v>
      </c>
      <c r="H22">
        <v>0.5</v>
      </c>
      <c r="I22">
        <v>1.2</v>
      </c>
    </row>
    <row r="23" spans="1:9" x14ac:dyDescent="0.25">
      <c r="A23">
        <v>21</v>
      </c>
      <c r="B23">
        <v>0.5</v>
      </c>
      <c r="C23">
        <v>0.4</v>
      </c>
      <c r="D23">
        <v>0.4</v>
      </c>
      <c r="E23">
        <v>0.2</v>
      </c>
      <c r="F23">
        <v>1</v>
      </c>
      <c r="G23">
        <v>0.7</v>
      </c>
      <c r="H23">
        <v>0.6</v>
      </c>
      <c r="I23">
        <v>1.5</v>
      </c>
    </row>
    <row r="24" spans="1:9" x14ac:dyDescent="0.25">
      <c r="A24">
        <v>22</v>
      </c>
      <c r="B24">
        <v>0.6</v>
      </c>
      <c r="C24">
        <v>0.2</v>
      </c>
      <c r="D24">
        <v>0.4</v>
      </c>
      <c r="E24">
        <v>0.5</v>
      </c>
      <c r="F24">
        <v>0.9</v>
      </c>
      <c r="G24">
        <v>0.7</v>
      </c>
      <c r="H24">
        <v>0.7</v>
      </c>
      <c r="I24">
        <v>0.9</v>
      </c>
    </row>
    <row r="25" spans="1:9" x14ac:dyDescent="0.25">
      <c r="A25">
        <v>23</v>
      </c>
      <c r="B25">
        <v>0.7</v>
      </c>
      <c r="C25">
        <v>0.4</v>
      </c>
      <c r="D25">
        <v>0.5</v>
      </c>
      <c r="E25">
        <v>0.4</v>
      </c>
      <c r="F25">
        <v>0.7</v>
      </c>
      <c r="G25">
        <v>0.7</v>
      </c>
      <c r="H25">
        <v>0.7</v>
      </c>
      <c r="I25">
        <v>1</v>
      </c>
    </row>
    <row r="26" spans="1:9" x14ac:dyDescent="0.25">
      <c r="A26">
        <v>24</v>
      </c>
      <c r="B26">
        <v>0.4</v>
      </c>
      <c r="C26">
        <v>0.4</v>
      </c>
      <c r="D26">
        <v>0.5</v>
      </c>
      <c r="E26">
        <v>0.6</v>
      </c>
      <c r="F26">
        <v>1</v>
      </c>
      <c r="G26">
        <v>0.6</v>
      </c>
      <c r="H26">
        <v>0.4</v>
      </c>
      <c r="I26">
        <v>1.3</v>
      </c>
    </row>
    <row r="27" spans="1:9" x14ac:dyDescent="0.25">
      <c r="A27">
        <v>25</v>
      </c>
      <c r="B27">
        <v>0.5</v>
      </c>
      <c r="C27">
        <v>0.2</v>
      </c>
      <c r="D27">
        <v>0.1</v>
      </c>
      <c r="E27">
        <v>0.5</v>
      </c>
      <c r="F27">
        <v>1</v>
      </c>
      <c r="G27">
        <v>0.9</v>
      </c>
      <c r="H27">
        <v>0.6</v>
      </c>
      <c r="I27">
        <v>1.1000000000000001</v>
      </c>
    </row>
    <row r="28" spans="1:9" x14ac:dyDescent="0.25">
      <c r="A28">
        <v>26</v>
      </c>
      <c r="B28">
        <v>0.6</v>
      </c>
      <c r="C28">
        <v>0.4</v>
      </c>
      <c r="D28">
        <v>0.5</v>
      </c>
      <c r="E28">
        <v>0.4</v>
      </c>
      <c r="F28">
        <v>0.6</v>
      </c>
      <c r="G28">
        <v>0.9</v>
      </c>
      <c r="H28">
        <v>0.7</v>
      </c>
      <c r="I28">
        <v>1</v>
      </c>
    </row>
    <row r="29" spans="1:9" x14ac:dyDescent="0.25">
      <c r="A29">
        <v>27</v>
      </c>
      <c r="B29">
        <v>0.7</v>
      </c>
      <c r="C29">
        <v>0.2</v>
      </c>
      <c r="D29">
        <v>0.2</v>
      </c>
      <c r="E29">
        <v>0.5</v>
      </c>
      <c r="F29">
        <v>0.9</v>
      </c>
      <c r="G29">
        <v>0.9</v>
      </c>
      <c r="H29">
        <v>0.7</v>
      </c>
      <c r="I29">
        <v>0.9</v>
      </c>
    </row>
    <row r="30" spans="1:9" x14ac:dyDescent="0.25">
      <c r="A30">
        <v>28</v>
      </c>
      <c r="B30">
        <v>0.6</v>
      </c>
      <c r="C30">
        <v>0.4</v>
      </c>
      <c r="D30">
        <v>0.5</v>
      </c>
      <c r="E30">
        <v>0.5</v>
      </c>
      <c r="F30">
        <v>1</v>
      </c>
      <c r="G30">
        <v>0.6</v>
      </c>
      <c r="H30">
        <v>0.6</v>
      </c>
      <c r="I30">
        <v>1.3</v>
      </c>
    </row>
    <row r="31" spans="1:9" x14ac:dyDescent="0.25">
      <c r="A31">
        <v>29</v>
      </c>
      <c r="B31">
        <v>0.6</v>
      </c>
      <c r="C31">
        <v>0.1</v>
      </c>
      <c r="D31">
        <v>0.2</v>
      </c>
      <c r="E31">
        <v>0.6</v>
      </c>
      <c r="F31">
        <v>1</v>
      </c>
      <c r="G31">
        <v>0.9</v>
      </c>
      <c r="H31">
        <v>0.6</v>
      </c>
      <c r="I31">
        <v>0.9</v>
      </c>
    </row>
    <row r="32" spans="1:9" x14ac:dyDescent="0.25">
      <c r="A32">
        <v>30</v>
      </c>
      <c r="B32">
        <v>0.5</v>
      </c>
      <c r="C32">
        <v>0.4</v>
      </c>
      <c r="D32">
        <v>0.6</v>
      </c>
      <c r="E32">
        <v>0.5</v>
      </c>
      <c r="F32">
        <v>0.9</v>
      </c>
      <c r="G32">
        <v>0.6</v>
      </c>
      <c r="H32">
        <v>0.5</v>
      </c>
      <c r="I32">
        <v>0.7</v>
      </c>
    </row>
    <row r="33" spans="1:9" x14ac:dyDescent="0.25">
      <c r="A33">
        <v>31</v>
      </c>
      <c r="B33">
        <v>0.2</v>
      </c>
      <c r="C33">
        <v>0.4</v>
      </c>
      <c r="D33">
        <v>0.6</v>
      </c>
      <c r="E33">
        <v>0.6</v>
      </c>
      <c r="F33">
        <v>1</v>
      </c>
      <c r="G33">
        <v>0.7</v>
      </c>
      <c r="H33">
        <v>0.4</v>
      </c>
      <c r="I33">
        <v>0.7</v>
      </c>
    </row>
    <row r="34" spans="1:9" x14ac:dyDescent="0.25">
      <c r="A34">
        <v>32</v>
      </c>
      <c r="B34">
        <v>0.6</v>
      </c>
      <c r="C34">
        <v>0.5</v>
      </c>
      <c r="D34">
        <v>0.2</v>
      </c>
      <c r="E34">
        <v>0.4</v>
      </c>
      <c r="F34">
        <v>0.9</v>
      </c>
      <c r="G34">
        <v>0.7</v>
      </c>
      <c r="H34">
        <v>0.6</v>
      </c>
      <c r="I34">
        <v>1.2</v>
      </c>
    </row>
    <row r="35" spans="1:9" x14ac:dyDescent="0.25">
      <c r="A35">
        <v>33</v>
      </c>
      <c r="B35">
        <v>0.4</v>
      </c>
      <c r="C35">
        <v>0.4</v>
      </c>
      <c r="D35">
        <v>0.5</v>
      </c>
      <c r="E35">
        <v>0.5</v>
      </c>
      <c r="F35">
        <v>1</v>
      </c>
      <c r="G35">
        <v>0.6</v>
      </c>
      <c r="H35">
        <v>0.5</v>
      </c>
      <c r="I35">
        <v>1</v>
      </c>
    </row>
    <row r="36" spans="1:9" x14ac:dyDescent="0.25">
      <c r="A36">
        <v>34</v>
      </c>
      <c r="B36">
        <v>0.2</v>
      </c>
      <c r="C36">
        <v>0.2</v>
      </c>
      <c r="D36">
        <v>0.6</v>
      </c>
      <c r="E36">
        <v>0.5</v>
      </c>
      <c r="F36">
        <v>0.9</v>
      </c>
      <c r="G36">
        <v>0.7</v>
      </c>
      <c r="H36">
        <v>0.6</v>
      </c>
      <c r="I36">
        <v>0.9</v>
      </c>
    </row>
    <row r="37" spans="1:9" x14ac:dyDescent="0.25">
      <c r="A37">
        <v>35</v>
      </c>
      <c r="B37">
        <v>0.6</v>
      </c>
      <c r="C37">
        <v>0.4</v>
      </c>
      <c r="D37">
        <v>0.4</v>
      </c>
      <c r="E37">
        <v>0.4</v>
      </c>
      <c r="F37">
        <v>0.6</v>
      </c>
      <c r="G37">
        <v>0.9</v>
      </c>
      <c r="H37">
        <v>0.7</v>
      </c>
      <c r="I37">
        <v>1.1000000000000001</v>
      </c>
    </row>
    <row r="38" spans="1:9" x14ac:dyDescent="0.25">
      <c r="A38">
        <v>36</v>
      </c>
      <c r="B38">
        <v>0.5</v>
      </c>
      <c r="C38">
        <v>0.4</v>
      </c>
      <c r="D38">
        <v>0.7</v>
      </c>
      <c r="E38">
        <v>0.5</v>
      </c>
      <c r="F38">
        <v>0.7</v>
      </c>
      <c r="G38">
        <v>0.6</v>
      </c>
      <c r="H38">
        <v>0.5</v>
      </c>
      <c r="I38">
        <v>0.9</v>
      </c>
    </row>
    <row r="39" spans="1:9" x14ac:dyDescent="0.25">
      <c r="A39">
        <v>37</v>
      </c>
      <c r="B39">
        <v>0.4</v>
      </c>
      <c r="C39">
        <v>0.6</v>
      </c>
      <c r="D39">
        <v>0.5</v>
      </c>
      <c r="E39">
        <v>0.5</v>
      </c>
      <c r="F39">
        <v>1.1000000000000001</v>
      </c>
      <c r="G39">
        <v>0.7</v>
      </c>
      <c r="H39">
        <v>0.5</v>
      </c>
      <c r="I39">
        <v>0.9</v>
      </c>
    </row>
    <row r="40" spans="1:9" x14ac:dyDescent="0.25">
      <c r="A40">
        <v>38</v>
      </c>
      <c r="B40">
        <v>0.6</v>
      </c>
      <c r="C40">
        <v>0.5</v>
      </c>
      <c r="D40">
        <v>0.1</v>
      </c>
      <c r="E40">
        <v>0.4</v>
      </c>
      <c r="F40">
        <v>1</v>
      </c>
      <c r="G40">
        <v>0.9</v>
      </c>
      <c r="H40">
        <v>0.6</v>
      </c>
      <c r="I40">
        <v>1.2</v>
      </c>
    </row>
    <row r="41" spans="1:9" x14ac:dyDescent="0.25">
      <c r="A41">
        <v>39</v>
      </c>
      <c r="B41">
        <v>0.5</v>
      </c>
      <c r="C41">
        <v>0.4</v>
      </c>
      <c r="D41">
        <v>0.2</v>
      </c>
      <c r="E41">
        <v>0.4</v>
      </c>
      <c r="F41">
        <v>0.9</v>
      </c>
      <c r="G41">
        <v>0.9</v>
      </c>
      <c r="H41">
        <v>0.6</v>
      </c>
      <c r="I41">
        <v>1.3</v>
      </c>
    </row>
    <row r="42" spans="1:9" x14ac:dyDescent="0.25">
      <c r="A42">
        <v>40</v>
      </c>
      <c r="B42">
        <v>0.6</v>
      </c>
      <c r="C42">
        <v>0.4</v>
      </c>
      <c r="D42">
        <v>0.4</v>
      </c>
      <c r="E42">
        <v>0.2</v>
      </c>
      <c r="F42">
        <v>0.9</v>
      </c>
      <c r="G42">
        <v>0.9</v>
      </c>
      <c r="H42">
        <v>0.6</v>
      </c>
      <c r="I42">
        <v>1</v>
      </c>
    </row>
    <row r="43" spans="1:9" x14ac:dyDescent="0.25">
      <c r="A43">
        <v>41</v>
      </c>
      <c r="B43">
        <v>0.6</v>
      </c>
      <c r="C43">
        <v>0.2</v>
      </c>
      <c r="D43">
        <v>0.5</v>
      </c>
      <c r="E43">
        <v>0.4</v>
      </c>
      <c r="F43">
        <v>0.7</v>
      </c>
      <c r="G43">
        <v>0.9</v>
      </c>
      <c r="H43">
        <v>0.7</v>
      </c>
      <c r="I43">
        <v>1.1000000000000001</v>
      </c>
    </row>
    <row r="44" spans="1:9" x14ac:dyDescent="0.25">
      <c r="A44">
        <v>42</v>
      </c>
      <c r="B44">
        <v>0.6</v>
      </c>
      <c r="C44">
        <v>0.4</v>
      </c>
      <c r="D44">
        <v>0.4</v>
      </c>
      <c r="E44">
        <v>0.4</v>
      </c>
      <c r="F44">
        <v>1</v>
      </c>
      <c r="G44">
        <v>1</v>
      </c>
      <c r="H44">
        <v>0.6</v>
      </c>
      <c r="I44">
        <v>1</v>
      </c>
    </row>
    <row r="45" spans="1:9" x14ac:dyDescent="0.25">
      <c r="A45">
        <v>43</v>
      </c>
      <c r="B45">
        <v>0.6</v>
      </c>
      <c r="C45">
        <v>0.5</v>
      </c>
      <c r="D45">
        <v>0.5</v>
      </c>
      <c r="E45">
        <v>0.2</v>
      </c>
      <c r="F45">
        <v>0.7</v>
      </c>
      <c r="G45">
        <v>0.7</v>
      </c>
      <c r="H45">
        <v>0.6</v>
      </c>
      <c r="I45">
        <v>1.1000000000000001</v>
      </c>
    </row>
    <row r="46" spans="1:9" x14ac:dyDescent="0.25">
      <c r="A46">
        <v>44</v>
      </c>
      <c r="B46">
        <v>0.5</v>
      </c>
      <c r="C46">
        <v>0.5</v>
      </c>
      <c r="D46">
        <v>0.7</v>
      </c>
      <c r="E46">
        <v>0.4</v>
      </c>
      <c r="F46">
        <v>0.6</v>
      </c>
      <c r="G46">
        <v>0.7</v>
      </c>
      <c r="H46">
        <v>0.6</v>
      </c>
      <c r="I46">
        <v>1.1000000000000001</v>
      </c>
    </row>
    <row r="47" spans="1:9" x14ac:dyDescent="0.25">
      <c r="A47">
        <v>45</v>
      </c>
      <c r="B47">
        <v>0.7</v>
      </c>
      <c r="C47">
        <v>0.5</v>
      </c>
      <c r="D47">
        <v>0.2</v>
      </c>
      <c r="E47">
        <v>0.4</v>
      </c>
      <c r="F47">
        <v>0.9</v>
      </c>
      <c r="G47">
        <v>0.7</v>
      </c>
      <c r="H47">
        <v>0.7</v>
      </c>
      <c r="I47">
        <v>1.1000000000000001</v>
      </c>
    </row>
    <row r="48" spans="1:9" x14ac:dyDescent="0.25">
      <c r="A48">
        <v>46</v>
      </c>
      <c r="B48">
        <v>0.5</v>
      </c>
      <c r="C48">
        <v>0.4</v>
      </c>
      <c r="D48">
        <v>0.5</v>
      </c>
      <c r="E48">
        <v>0.6</v>
      </c>
      <c r="F48">
        <v>0.7</v>
      </c>
      <c r="G48">
        <v>0.6</v>
      </c>
      <c r="H48">
        <v>0.4</v>
      </c>
      <c r="I48">
        <v>1.1000000000000001</v>
      </c>
    </row>
    <row r="49" spans="1:10" x14ac:dyDescent="0.25">
      <c r="A49">
        <v>47</v>
      </c>
      <c r="B49">
        <v>0.5</v>
      </c>
      <c r="C49">
        <v>0.5</v>
      </c>
      <c r="D49">
        <v>0.5</v>
      </c>
      <c r="E49">
        <v>0.5</v>
      </c>
      <c r="F49">
        <v>0.9</v>
      </c>
      <c r="G49">
        <v>0.6</v>
      </c>
      <c r="H49">
        <v>0.5</v>
      </c>
      <c r="I49">
        <v>0.9</v>
      </c>
    </row>
    <row r="50" spans="1:10" x14ac:dyDescent="0.25">
      <c r="A50">
        <v>48</v>
      </c>
      <c r="B50">
        <v>0.4</v>
      </c>
      <c r="C50">
        <v>0.4</v>
      </c>
      <c r="D50">
        <v>0.7</v>
      </c>
      <c r="E50">
        <v>0.5</v>
      </c>
      <c r="F50">
        <v>0.9</v>
      </c>
      <c r="G50">
        <v>0.6</v>
      </c>
      <c r="H50">
        <v>0.6</v>
      </c>
      <c r="I50">
        <v>1</v>
      </c>
    </row>
    <row r="51" spans="1:10" x14ac:dyDescent="0.25">
      <c r="A51">
        <v>49</v>
      </c>
      <c r="B51">
        <v>0.4</v>
      </c>
      <c r="C51">
        <v>0.2</v>
      </c>
      <c r="D51">
        <v>0.5</v>
      </c>
      <c r="E51">
        <v>0.6</v>
      </c>
      <c r="F51">
        <v>1</v>
      </c>
      <c r="G51">
        <v>0.7</v>
      </c>
      <c r="H51">
        <v>0.6</v>
      </c>
      <c r="I51">
        <v>0.9</v>
      </c>
    </row>
    <row r="52" spans="1:10" x14ac:dyDescent="0.25">
      <c r="A52">
        <v>50</v>
      </c>
      <c r="B52">
        <v>0.2</v>
      </c>
      <c r="C52">
        <v>0.2</v>
      </c>
      <c r="D52">
        <v>0.4</v>
      </c>
      <c r="E52">
        <v>0.5</v>
      </c>
      <c r="F52">
        <v>0.9</v>
      </c>
      <c r="G52">
        <v>0.6</v>
      </c>
      <c r="H52">
        <v>0.5</v>
      </c>
      <c r="I52">
        <v>0.7</v>
      </c>
    </row>
    <row r="53" spans="1:10" x14ac:dyDescent="0.25">
      <c r="A53" t="s">
        <v>19</v>
      </c>
      <c r="B53">
        <f>AVERAGE(B3:B52)</f>
        <v>0.53</v>
      </c>
      <c r="C53">
        <f t="shared" ref="C53:I53" si="0">AVERAGE(C3:C52)</f>
        <v>0.36399999999999993</v>
      </c>
      <c r="D53">
        <f t="shared" si="0"/>
        <v>0.41999999999999987</v>
      </c>
      <c r="E53">
        <f t="shared" si="0"/>
        <v>0.4659999999999998</v>
      </c>
      <c r="F53">
        <f t="shared" si="0"/>
        <v>0.87599999999999978</v>
      </c>
      <c r="G53">
        <f t="shared" si="0"/>
        <v>0.74800000000000011</v>
      </c>
      <c r="H53">
        <f t="shared" si="0"/>
        <v>0.6020000000000002</v>
      </c>
      <c r="I53">
        <f t="shared" si="0"/>
        <v>0.98</v>
      </c>
      <c r="J53">
        <f>AVERAGE(B53:I53)</f>
        <v>0.62324999999999986</v>
      </c>
    </row>
    <row r="54" spans="1:10" x14ac:dyDescent="0.25">
      <c r="A54" t="s">
        <v>20</v>
      </c>
      <c r="B54">
        <f>MEDIAN(B3:B52)</f>
        <v>0.5</v>
      </c>
      <c r="C54">
        <f t="shared" ref="C54:I54" si="1">MEDIAN(C3:C52)</f>
        <v>0.4</v>
      </c>
      <c r="D54">
        <f t="shared" si="1"/>
        <v>0.5</v>
      </c>
      <c r="E54">
        <f t="shared" si="1"/>
        <v>0.5</v>
      </c>
      <c r="F54">
        <f t="shared" si="1"/>
        <v>0.9</v>
      </c>
      <c r="G54">
        <f t="shared" si="1"/>
        <v>0.7</v>
      </c>
      <c r="H54">
        <f t="shared" si="1"/>
        <v>0.6</v>
      </c>
      <c r="I54">
        <f t="shared" si="1"/>
        <v>1</v>
      </c>
      <c r="J54">
        <f>MEDIAN(B54:I54)</f>
        <v>0.55000000000000004</v>
      </c>
    </row>
    <row r="55" spans="1:10" x14ac:dyDescent="0.25">
      <c r="A55" t="s">
        <v>21</v>
      </c>
      <c r="B55">
        <f>_xlfn.VAR.P(B3:B52)</f>
        <v>1.5699999999999908E-2</v>
      </c>
      <c r="C55">
        <f t="shared" ref="C55:I55" si="2">_xlfn.VAR.P(C3:C52)</f>
        <v>2.1104000000000109E-2</v>
      </c>
      <c r="D55">
        <f t="shared" si="2"/>
        <v>2.5600000000000137E-2</v>
      </c>
      <c r="E55">
        <f t="shared" si="2"/>
        <v>9.4440000000001866E-3</v>
      </c>
      <c r="F55">
        <f t="shared" si="2"/>
        <v>1.7024000000000615E-2</v>
      </c>
      <c r="G55">
        <f t="shared" si="2"/>
        <v>1.8495999999999367E-2</v>
      </c>
      <c r="H55">
        <f t="shared" si="2"/>
        <v>8.5959999999996404E-3</v>
      </c>
      <c r="I55">
        <f t="shared" si="2"/>
        <v>4.8000000000000181E-2</v>
      </c>
      <c r="J55">
        <f>_xlfn.VAR.P(B55:I55)</f>
        <v>1.3571294975000175E-4</v>
      </c>
    </row>
    <row r="56" spans="1:10" x14ac:dyDescent="0.25">
      <c r="A56" t="s">
        <v>22</v>
      </c>
      <c r="B56">
        <f>MIN(B3:B52)</f>
        <v>0.2</v>
      </c>
      <c r="C56">
        <f t="shared" ref="C56:I56" si="3">MIN(C3:C52)</f>
        <v>0.1</v>
      </c>
      <c r="D56">
        <f t="shared" si="3"/>
        <v>0.1</v>
      </c>
      <c r="E56">
        <f t="shared" si="3"/>
        <v>0.2</v>
      </c>
      <c r="F56">
        <f t="shared" si="3"/>
        <v>0.6</v>
      </c>
      <c r="G56">
        <f t="shared" si="3"/>
        <v>0.5</v>
      </c>
      <c r="H56">
        <f t="shared" si="3"/>
        <v>0.4</v>
      </c>
      <c r="I56">
        <f t="shared" si="3"/>
        <v>0.5</v>
      </c>
      <c r="J56">
        <f>MIN(B56:I56)</f>
        <v>0.1</v>
      </c>
    </row>
    <row r="57" spans="1:10" x14ac:dyDescent="0.25">
      <c r="A57" t="s">
        <v>23</v>
      </c>
      <c r="B57">
        <f>MAX(B3:B52)</f>
        <v>0.7</v>
      </c>
      <c r="C57">
        <f t="shared" ref="C57:I57" si="4">MAX(C3:C52)</f>
        <v>0.6</v>
      </c>
      <c r="D57">
        <f t="shared" si="4"/>
        <v>0.7</v>
      </c>
      <c r="E57">
        <f t="shared" si="4"/>
        <v>0.6</v>
      </c>
      <c r="F57">
        <f t="shared" si="4"/>
        <v>1.1000000000000001</v>
      </c>
      <c r="G57">
        <f t="shared" si="4"/>
        <v>1</v>
      </c>
      <c r="H57">
        <f t="shared" si="4"/>
        <v>0.9</v>
      </c>
      <c r="I57">
        <f t="shared" si="4"/>
        <v>1.5</v>
      </c>
      <c r="J57">
        <f>MAX(B57:I57)</f>
        <v>1.5</v>
      </c>
    </row>
    <row r="58" spans="1:10" x14ac:dyDescent="0.25">
      <c r="A58" t="s">
        <v>4</v>
      </c>
      <c r="B58">
        <f>_xlfn.STDEV.P(B3:B52)</f>
        <v>0.12529964086141632</v>
      </c>
      <c r="C58">
        <f t="shared" ref="C58:I58" si="5">_xlfn.STDEV.P(C3:C52)</f>
        <v>0.14527215837867938</v>
      </c>
      <c r="D58">
        <f t="shared" si="5"/>
        <v>0.16000000000000042</v>
      </c>
      <c r="E58">
        <f t="shared" si="5"/>
        <v>9.7180244906051691E-2</v>
      </c>
      <c r="F58">
        <f t="shared" si="5"/>
        <v>0.13047605144240307</v>
      </c>
      <c r="G58">
        <f t="shared" si="5"/>
        <v>0.13599999999999768</v>
      </c>
      <c r="H58">
        <f t="shared" si="5"/>
        <v>9.2714615891992133E-2</v>
      </c>
      <c r="I58">
        <f t="shared" si="5"/>
        <v>0.21908902300206687</v>
      </c>
      <c r="J58">
        <f>_xlfn.STDEV.P(B58:I58)</f>
        <v>3.7166391554862011E-2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4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260</v>
      </c>
      <c r="D2">
        <v>124</v>
      </c>
      <c r="E2">
        <v>254</v>
      </c>
      <c r="F2">
        <v>301</v>
      </c>
      <c r="G2">
        <v>104</v>
      </c>
      <c r="H2">
        <v>283</v>
      </c>
      <c r="I2">
        <v>181</v>
      </c>
    </row>
    <row r="3" spans="1:9" x14ac:dyDescent="0.25">
      <c r="A3">
        <v>1</v>
      </c>
      <c r="B3">
        <v>0.6</v>
      </c>
      <c r="C3">
        <v>0.4</v>
      </c>
      <c r="D3">
        <v>0.4</v>
      </c>
      <c r="E3">
        <v>0.2</v>
      </c>
      <c r="F3">
        <v>0.7</v>
      </c>
      <c r="G3">
        <v>0.7</v>
      </c>
      <c r="H3">
        <v>0.5</v>
      </c>
      <c r="I3">
        <v>1.2</v>
      </c>
    </row>
    <row r="4" spans="1:9" x14ac:dyDescent="0.25">
      <c r="A4">
        <v>2</v>
      </c>
      <c r="B4">
        <v>0.5</v>
      </c>
      <c r="C4">
        <v>0.5</v>
      </c>
      <c r="D4">
        <v>0.6</v>
      </c>
      <c r="E4">
        <v>0.4</v>
      </c>
      <c r="F4">
        <v>1</v>
      </c>
      <c r="G4">
        <v>0.5</v>
      </c>
      <c r="H4">
        <v>0.5</v>
      </c>
      <c r="I4">
        <v>0.9</v>
      </c>
    </row>
    <row r="5" spans="1:9" x14ac:dyDescent="0.25">
      <c r="A5">
        <v>3</v>
      </c>
      <c r="B5">
        <v>0.7</v>
      </c>
      <c r="C5">
        <v>0.2</v>
      </c>
      <c r="D5">
        <v>0.4</v>
      </c>
      <c r="E5">
        <v>0.2</v>
      </c>
      <c r="F5">
        <v>0.7</v>
      </c>
      <c r="G5">
        <v>0.6</v>
      </c>
      <c r="H5">
        <v>0.5</v>
      </c>
      <c r="I5">
        <v>1.3</v>
      </c>
    </row>
    <row r="6" spans="1:9" x14ac:dyDescent="0.25">
      <c r="A6">
        <v>4</v>
      </c>
      <c r="B6">
        <v>0.2</v>
      </c>
      <c r="C6">
        <v>0.5</v>
      </c>
      <c r="D6">
        <v>0.6</v>
      </c>
      <c r="E6">
        <v>0.2</v>
      </c>
      <c r="F6">
        <v>0.7</v>
      </c>
      <c r="G6">
        <v>0.5</v>
      </c>
      <c r="H6">
        <v>0.6</v>
      </c>
      <c r="I6">
        <v>1</v>
      </c>
    </row>
    <row r="7" spans="1:9" x14ac:dyDescent="0.25">
      <c r="A7">
        <v>5</v>
      </c>
      <c r="B7">
        <v>0.7</v>
      </c>
      <c r="C7">
        <v>0.4</v>
      </c>
      <c r="D7">
        <v>0.4</v>
      </c>
      <c r="E7">
        <v>0.2</v>
      </c>
      <c r="F7">
        <v>1</v>
      </c>
      <c r="G7">
        <v>0.7</v>
      </c>
      <c r="H7">
        <v>0.7</v>
      </c>
      <c r="I7">
        <v>0.7</v>
      </c>
    </row>
    <row r="8" spans="1:9" x14ac:dyDescent="0.25">
      <c r="A8">
        <v>6</v>
      </c>
      <c r="B8">
        <v>0.4</v>
      </c>
      <c r="C8">
        <v>0.2</v>
      </c>
      <c r="D8">
        <v>0.6</v>
      </c>
      <c r="E8">
        <v>0.4</v>
      </c>
      <c r="F8">
        <v>0.9</v>
      </c>
      <c r="G8">
        <v>0.6</v>
      </c>
      <c r="H8">
        <v>0.4</v>
      </c>
      <c r="I8">
        <v>1.1000000000000001</v>
      </c>
    </row>
    <row r="9" spans="1:9" x14ac:dyDescent="0.25">
      <c r="A9">
        <v>7</v>
      </c>
      <c r="B9">
        <v>0.6</v>
      </c>
      <c r="C9">
        <v>0.4</v>
      </c>
      <c r="D9">
        <v>0.5</v>
      </c>
      <c r="E9">
        <v>0.4</v>
      </c>
      <c r="F9">
        <v>0.6</v>
      </c>
      <c r="G9">
        <v>0.6</v>
      </c>
      <c r="H9">
        <v>0.7</v>
      </c>
      <c r="I9">
        <v>1</v>
      </c>
    </row>
    <row r="10" spans="1:9" x14ac:dyDescent="0.25">
      <c r="A10">
        <v>8</v>
      </c>
      <c r="B10">
        <v>0.6</v>
      </c>
      <c r="C10">
        <v>0.5</v>
      </c>
      <c r="D10">
        <v>0.5</v>
      </c>
      <c r="E10">
        <v>0.2</v>
      </c>
      <c r="F10">
        <v>0.9</v>
      </c>
      <c r="G10">
        <v>0.7</v>
      </c>
      <c r="H10">
        <v>0.6</v>
      </c>
      <c r="I10">
        <v>1</v>
      </c>
    </row>
    <row r="11" spans="1:9" x14ac:dyDescent="0.25">
      <c r="A11">
        <v>9</v>
      </c>
      <c r="B11">
        <v>0.4</v>
      </c>
      <c r="C11">
        <v>0.5</v>
      </c>
      <c r="D11">
        <v>0.4</v>
      </c>
      <c r="E11">
        <v>0.4</v>
      </c>
      <c r="F11">
        <v>0.7</v>
      </c>
      <c r="G11">
        <v>0.5</v>
      </c>
      <c r="H11">
        <v>0.4</v>
      </c>
      <c r="I11">
        <v>1.3</v>
      </c>
    </row>
    <row r="12" spans="1:9" x14ac:dyDescent="0.25">
      <c r="A12">
        <v>10</v>
      </c>
      <c r="B12">
        <v>0.4</v>
      </c>
      <c r="C12">
        <v>0.5</v>
      </c>
      <c r="D12">
        <v>0.6</v>
      </c>
      <c r="E12">
        <v>0.4</v>
      </c>
      <c r="F12">
        <v>0.9</v>
      </c>
      <c r="G12">
        <v>0.5</v>
      </c>
      <c r="H12">
        <v>0.5</v>
      </c>
      <c r="I12">
        <v>1</v>
      </c>
    </row>
    <row r="13" spans="1:9" x14ac:dyDescent="0.25">
      <c r="A13">
        <v>11</v>
      </c>
      <c r="B13">
        <v>0.6</v>
      </c>
      <c r="C13">
        <v>0.2</v>
      </c>
      <c r="D13">
        <v>0.4</v>
      </c>
      <c r="E13">
        <v>0.4</v>
      </c>
      <c r="F13">
        <v>0.9</v>
      </c>
      <c r="G13">
        <v>0.7</v>
      </c>
      <c r="H13">
        <v>0.6</v>
      </c>
      <c r="I13">
        <v>0.9</v>
      </c>
    </row>
    <row r="14" spans="1:9" x14ac:dyDescent="0.25">
      <c r="A14">
        <v>12</v>
      </c>
      <c r="B14">
        <v>0.6</v>
      </c>
      <c r="C14">
        <v>0.2</v>
      </c>
      <c r="D14">
        <v>0.2</v>
      </c>
      <c r="E14">
        <v>0.2</v>
      </c>
      <c r="F14">
        <v>0.9</v>
      </c>
      <c r="G14">
        <v>0.9</v>
      </c>
      <c r="H14">
        <v>0.6</v>
      </c>
      <c r="I14">
        <v>1</v>
      </c>
    </row>
    <row r="15" spans="1:9" x14ac:dyDescent="0.25">
      <c r="A15">
        <v>13</v>
      </c>
      <c r="B15">
        <v>0.5</v>
      </c>
      <c r="C15">
        <v>0.4</v>
      </c>
      <c r="D15">
        <v>0.5</v>
      </c>
      <c r="E15">
        <v>0.4</v>
      </c>
      <c r="F15">
        <v>1.1000000000000001</v>
      </c>
      <c r="G15">
        <v>0.5</v>
      </c>
      <c r="H15">
        <v>0.4</v>
      </c>
      <c r="I15">
        <v>1.2</v>
      </c>
    </row>
    <row r="16" spans="1:9" x14ac:dyDescent="0.25">
      <c r="A16">
        <v>14</v>
      </c>
      <c r="B16">
        <v>0.4</v>
      </c>
      <c r="C16">
        <v>0.2</v>
      </c>
      <c r="D16">
        <v>0.5</v>
      </c>
      <c r="E16">
        <v>0.5</v>
      </c>
      <c r="F16">
        <v>0.7</v>
      </c>
      <c r="G16">
        <v>0.6</v>
      </c>
      <c r="H16">
        <v>0.5</v>
      </c>
      <c r="I16">
        <v>1</v>
      </c>
    </row>
    <row r="17" spans="1:9" x14ac:dyDescent="0.25">
      <c r="A17">
        <v>15</v>
      </c>
      <c r="B17">
        <v>0.2</v>
      </c>
      <c r="C17">
        <v>0.4</v>
      </c>
      <c r="D17">
        <v>0.6</v>
      </c>
      <c r="E17">
        <v>0.4</v>
      </c>
      <c r="F17">
        <v>1.1000000000000001</v>
      </c>
      <c r="G17">
        <v>0.6</v>
      </c>
      <c r="H17">
        <v>0.4</v>
      </c>
      <c r="I17">
        <v>0.7</v>
      </c>
    </row>
    <row r="18" spans="1:9" x14ac:dyDescent="0.25">
      <c r="A18">
        <v>16</v>
      </c>
      <c r="B18">
        <v>0.5</v>
      </c>
      <c r="C18">
        <v>0.4</v>
      </c>
      <c r="D18">
        <v>0.5</v>
      </c>
      <c r="E18">
        <v>0.4</v>
      </c>
      <c r="F18">
        <v>0.7</v>
      </c>
      <c r="G18">
        <v>0.5</v>
      </c>
      <c r="H18">
        <v>0.4</v>
      </c>
      <c r="I18">
        <v>1.1000000000000001</v>
      </c>
    </row>
    <row r="19" spans="1:9" x14ac:dyDescent="0.25">
      <c r="A19">
        <v>17</v>
      </c>
      <c r="B19">
        <v>0.7</v>
      </c>
      <c r="C19">
        <v>0.1</v>
      </c>
      <c r="D19">
        <v>0.2</v>
      </c>
      <c r="E19">
        <v>0.2</v>
      </c>
      <c r="F19">
        <v>0.9</v>
      </c>
      <c r="G19">
        <v>0.7</v>
      </c>
      <c r="H19">
        <v>0.6</v>
      </c>
      <c r="I19">
        <v>0.9</v>
      </c>
    </row>
    <row r="20" spans="1:9" x14ac:dyDescent="0.25">
      <c r="A20">
        <v>18</v>
      </c>
      <c r="B20">
        <v>0.6</v>
      </c>
      <c r="C20">
        <v>0.5</v>
      </c>
      <c r="D20">
        <v>0.5</v>
      </c>
      <c r="E20">
        <v>0.2</v>
      </c>
      <c r="F20">
        <v>0.9</v>
      </c>
      <c r="G20">
        <v>0.7</v>
      </c>
      <c r="H20">
        <v>0.6</v>
      </c>
      <c r="I20">
        <v>0.7</v>
      </c>
    </row>
    <row r="21" spans="1:9" x14ac:dyDescent="0.25">
      <c r="A21">
        <v>19</v>
      </c>
      <c r="B21">
        <v>0.7</v>
      </c>
      <c r="C21">
        <v>0.4</v>
      </c>
      <c r="D21">
        <v>0.4</v>
      </c>
      <c r="E21">
        <v>0.1</v>
      </c>
      <c r="F21">
        <v>0.7</v>
      </c>
      <c r="G21">
        <v>0.7</v>
      </c>
      <c r="H21">
        <v>0.6</v>
      </c>
      <c r="I21">
        <v>0.9</v>
      </c>
    </row>
    <row r="22" spans="1:9" x14ac:dyDescent="0.25">
      <c r="A22">
        <v>20</v>
      </c>
      <c r="B22">
        <v>0.6</v>
      </c>
      <c r="C22">
        <v>0.5</v>
      </c>
      <c r="D22">
        <v>0.4</v>
      </c>
      <c r="E22">
        <v>0.2</v>
      </c>
      <c r="F22">
        <v>1.1000000000000001</v>
      </c>
      <c r="G22">
        <v>0.7</v>
      </c>
      <c r="H22">
        <v>0.6</v>
      </c>
      <c r="I22">
        <v>0.6</v>
      </c>
    </row>
    <row r="23" spans="1:9" x14ac:dyDescent="0.25">
      <c r="A23">
        <v>21</v>
      </c>
      <c r="B23">
        <v>0.4</v>
      </c>
      <c r="C23">
        <v>0.1</v>
      </c>
      <c r="D23">
        <v>0.5</v>
      </c>
      <c r="E23">
        <v>0.5</v>
      </c>
      <c r="F23">
        <v>0.7</v>
      </c>
      <c r="G23">
        <v>0.6</v>
      </c>
      <c r="H23">
        <v>0.5</v>
      </c>
      <c r="I23">
        <v>1.1000000000000001</v>
      </c>
    </row>
    <row r="24" spans="1:9" x14ac:dyDescent="0.25">
      <c r="A24">
        <v>22</v>
      </c>
      <c r="B24">
        <v>0.2</v>
      </c>
      <c r="C24">
        <v>0.4</v>
      </c>
      <c r="D24">
        <v>0.5</v>
      </c>
      <c r="E24">
        <v>0.4</v>
      </c>
      <c r="F24">
        <v>0.6</v>
      </c>
      <c r="G24">
        <v>0.5</v>
      </c>
      <c r="H24">
        <v>0.5</v>
      </c>
      <c r="I24">
        <v>1</v>
      </c>
    </row>
    <row r="25" spans="1:9" x14ac:dyDescent="0.25">
      <c r="A25">
        <v>23</v>
      </c>
      <c r="B25">
        <v>0.7</v>
      </c>
      <c r="C25">
        <v>0.1</v>
      </c>
      <c r="D25">
        <v>0.4</v>
      </c>
      <c r="E25">
        <v>0.4</v>
      </c>
      <c r="F25">
        <v>0.9</v>
      </c>
      <c r="G25">
        <v>0.7</v>
      </c>
      <c r="H25">
        <v>0.6</v>
      </c>
      <c r="I25">
        <v>0.9</v>
      </c>
    </row>
    <row r="26" spans="1:9" x14ac:dyDescent="0.25">
      <c r="A26">
        <v>24</v>
      </c>
      <c r="B26">
        <v>0.7</v>
      </c>
      <c r="C26">
        <v>0.4</v>
      </c>
      <c r="D26">
        <v>0.2</v>
      </c>
      <c r="E26">
        <v>0.2</v>
      </c>
      <c r="F26">
        <v>0.9</v>
      </c>
      <c r="G26">
        <v>0.7</v>
      </c>
      <c r="H26">
        <v>0.6</v>
      </c>
      <c r="I26">
        <v>1.1000000000000001</v>
      </c>
    </row>
    <row r="27" spans="1:9" x14ac:dyDescent="0.25">
      <c r="A27">
        <v>25</v>
      </c>
      <c r="B27">
        <v>0.5</v>
      </c>
      <c r="C27">
        <v>0.2</v>
      </c>
      <c r="D27">
        <v>0.5</v>
      </c>
      <c r="E27">
        <v>0.4</v>
      </c>
      <c r="F27">
        <v>0.9</v>
      </c>
      <c r="G27">
        <v>0.7</v>
      </c>
      <c r="H27">
        <v>0.6</v>
      </c>
      <c r="I27">
        <v>0.9</v>
      </c>
    </row>
    <row r="28" spans="1:9" x14ac:dyDescent="0.25">
      <c r="A28">
        <v>26</v>
      </c>
      <c r="B28">
        <v>0.6</v>
      </c>
      <c r="C28">
        <v>0.5</v>
      </c>
      <c r="D28">
        <v>0.4</v>
      </c>
      <c r="E28">
        <v>0.2</v>
      </c>
      <c r="F28">
        <v>0.9</v>
      </c>
      <c r="G28">
        <v>0.6</v>
      </c>
      <c r="H28">
        <v>0.6</v>
      </c>
      <c r="I28">
        <v>1.1000000000000001</v>
      </c>
    </row>
    <row r="29" spans="1:9" x14ac:dyDescent="0.25">
      <c r="A29">
        <v>27</v>
      </c>
      <c r="B29">
        <v>0.5</v>
      </c>
      <c r="C29">
        <v>0.4</v>
      </c>
      <c r="D29">
        <v>0.5</v>
      </c>
      <c r="E29">
        <v>0.4</v>
      </c>
      <c r="F29">
        <v>0.6</v>
      </c>
      <c r="G29">
        <v>0.5</v>
      </c>
      <c r="H29">
        <v>0.5</v>
      </c>
      <c r="I29">
        <v>1.1000000000000001</v>
      </c>
    </row>
    <row r="30" spans="1:9" x14ac:dyDescent="0.25">
      <c r="A30">
        <v>28</v>
      </c>
      <c r="B30">
        <v>0.5</v>
      </c>
      <c r="C30">
        <v>0.6</v>
      </c>
      <c r="D30">
        <v>0.5</v>
      </c>
      <c r="E30">
        <v>0.4</v>
      </c>
      <c r="F30">
        <v>0.9</v>
      </c>
      <c r="G30">
        <v>0.5</v>
      </c>
      <c r="H30">
        <v>0.5</v>
      </c>
      <c r="I30">
        <v>1.1000000000000001</v>
      </c>
    </row>
    <row r="31" spans="1:9" x14ac:dyDescent="0.25">
      <c r="A31">
        <v>29</v>
      </c>
      <c r="B31">
        <v>0.5</v>
      </c>
      <c r="C31">
        <v>0.5</v>
      </c>
      <c r="D31">
        <v>0.5</v>
      </c>
      <c r="E31">
        <v>0.2</v>
      </c>
      <c r="F31">
        <v>0.7</v>
      </c>
      <c r="G31">
        <v>0.7</v>
      </c>
      <c r="H31">
        <v>0.6</v>
      </c>
      <c r="I31">
        <v>1.2</v>
      </c>
    </row>
    <row r="32" spans="1:9" x14ac:dyDescent="0.25">
      <c r="A32">
        <v>30</v>
      </c>
      <c r="B32">
        <v>0.6</v>
      </c>
      <c r="C32">
        <v>0.2</v>
      </c>
      <c r="D32">
        <v>0.2</v>
      </c>
      <c r="E32">
        <v>0.2</v>
      </c>
      <c r="F32">
        <v>0.9</v>
      </c>
      <c r="G32">
        <v>0.7</v>
      </c>
      <c r="H32">
        <v>0.6</v>
      </c>
      <c r="I32">
        <v>0.7</v>
      </c>
    </row>
    <row r="33" spans="1:9" x14ac:dyDescent="0.25">
      <c r="A33">
        <v>31</v>
      </c>
      <c r="B33">
        <v>0.4</v>
      </c>
      <c r="C33">
        <v>0.2</v>
      </c>
      <c r="D33">
        <v>0.6</v>
      </c>
      <c r="E33">
        <v>0.5</v>
      </c>
      <c r="F33">
        <v>0.7</v>
      </c>
      <c r="G33">
        <v>0.5</v>
      </c>
      <c r="H33">
        <v>0.4</v>
      </c>
      <c r="I33">
        <v>1.1000000000000001</v>
      </c>
    </row>
    <row r="34" spans="1:9" x14ac:dyDescent="0.25">
      <c r="A34">
        <v>32</v>
      </c>
      <c r="B34">
        <v>0.6</v>
      </c>
      <c r="C34">
        <v>0.5</v>
      </c>
      <c r="D34">
        <v>0.4</v>
      </c>
      <c r="E34">
        <v>0.2</v>
      </c>
      <c r="F34">
        <v>0.6</v>
      </c>
      <c r="G34">
        <v>0.6</v>
      </c>
      <c r="H34">
        <v>0.7</v>
      </c>
      <c r="I34">
        <v>0.9</v>
      </c>
    </row>
    <row r="35" spans="1:9" x14ac:dyDescent="0.25">
      <c r="A35">
        <v>33</v>
      </c>
      <c r="B35">
        <v>0.5</v>
      </c>
      <c r="C35">
        <v>0.4</v>
      </c>
      <c r="D35">
        <v>0.4</v>
      </c>
      <c r="E35">
        <v>0.2</v>
      </c>
      <c r="F35">
        <v>0.7</v>
      </c>
      <c r="G35">
        <v>0.6</v>
      </c>
      <c r="H35">
        <v>0.6</v>
      </c>
      <c r="I35">
        <v>1.1000000000000001</v>
      </c>
    </row>
    <row r="36" spans="1:9" x14ac:dyDescent="0.25">
      <c r="A36">
        <v>34</v>
      </c>
      <c r="B36">
        <v>0.5</v>
      </c>
      <c r="C36">
        <v>0.2</v>
      </c>
      <c r="D36">
        <v>0.4</v>
      </c>
      <c r="E36">
        <v>0.2</v>
      </c>
      <c r="F36">
        <v>0.9</v>
      </c>
      <c r="G36">
        <v>0.7</v>
      </c>
      <c r="H36">
        <v>0.6</v>
      </c>
      <c r="I36">
        <v>1.1000000000000001</v>
      </c>
    </row>
    <row r="37" spans="1:9" x14ac:dyDescent="0.25">
      <c r="A37">
        <v>35</v>
      </c>
      <c r="B37">
        <v>0.4</v>
      </c>
      <c r="C37">
        <v>0.4</v>
      </c>
      <c r="D37">
        <v>0.5</v>
      </c>
      <c r="E37">
        <v>0.4</v>
      </c>
      <c r="F37">
        <v>1</v>
      </c>
      <c r="G37">
        <v>0.6</v>
      </c>
      <c r="H37">
        <v>0.4</v>
      </c>
      <c r="I37">
        <v>1</v>
      </c>
    </row>
    <row r="38" spans="1:9" x14ac:dyDescent="0.25">
      <c r="A38">
        <v>36</v>
      </c>
      <c r="B38">
        <v>0.4</v>
      </c>
      <c r="C38">
        <v>0.5</v>
      </c>
      <c r="D38">
        <v>0.4</v>
      </c>
      <c r="E38">
        <v>0.5</v>
      </c>
      <c r="F38">
        <v>0.9</v>
      </c>
      <c r="G38">
        <v>0.5</v>
      </c>
      <c r="H38">
        <v>0.4</v>
      </c>
      <c r="I38">
        <v>1</v>
      </c>
    </row>
    <row r="39" spans="1:9" x14ac:dyDescent="0.25">
      <c r="A39">
        <v>37</v>
      </c>
      <c r="B39">
        <v>0.5</v>
      </c>
      <c r="C39">
        <v>0.1</v>
      </c>
      <c r="D39">
        <v>0.5</v>
      </c>
      <c r="E39">
        <v>0.4</v>
      </c>
      <c r="F39">
        <v>0.9</v>
      </c>
      <c r="G39">
        <v>0.7</v>
      </c>
      <c r="H39">
        <v>0.5</v>
      </c>
      <c r="I39">
        <v>0.9</v>
      </c>
    </row>
    <row r="40" spans="1:9" x14ac:dyDescent="0.25">
      <c r="A40">
        <v>38</v>
      </c>
      <c r="B40">
        <v>0.6</v>
      </c>
      <c r="C40">
        <v>0.4</v>
      </c>
      <c r="D40">
        <v>0.5</v>
      </c>
      <c r="E40">
        <v>0.4</v>
      </c>
      <c r="F40">
        <v>0.9</v>
      </c>
      <c r="G40">
        <v>0.7</v>
      </c>
      <c r="H40">
        <v>0.7</v>
      </c>
      <c r="I40">
        <v>0.4</v>
      </c>
    </row>
    <row r="41" spans="1:9" x14ac:dyDescent="0.25">
      <c r="A41">
        <v>39</v>
      </c>
      <c r="B41">
        <v>0.6</v>
      </c>
      <c r="C41">
        <v>0.4</v>
      </c>
      <c r="D41">
        <v>0.2</v>
      </c>
      <c r="E41">
        <v>0.2</v>
      </c>
      <c r="F41">
        <v>0.9</v>
      </c>
      <c r="G41">
        <v>0.7</v>
      </c>
      <c r="H41">
        <v>0.6</v>
      </c>
      <c r="I41">
        <v>1.1000000000000001</v>
      </c>
    </row>
    <row r="42" spans="1:9" x14ac:dyDescent="0.25">
      <c r="A42">
        <v>40</v>
      </c>
      <c r="B42">
        <v>0.5</v>
      </c>
      <c r="C42">
        <v>0.1</v>
      </c>
      <c r="D42">
        <v>0.4</v>
      </c>
      <c r="E42">
        <v>0.4</v>
      </c>
      <c r="F42">
        <v>1</v>
      </c>
      <c r="G42">
        <v>0.6</v>
      </c>
      <c r="H42">
        <v>0.5</v>
      </c>
      <c r="I42">
        <v>0.6</v>
      </c>
    </row>
    <row r="43" spans="1:9" x14ac:dyDescent="0.25">
      <c r="A43">
        <v>41</v>
      </c>
      <c r="B43">
        <v>0.7</v>
      </c>
      <c r="C43">
        <v>0.5</v>
      </c>
      <c r="D43">
        <v>0.5</v>
      </c>
      <c r="E43">
        <v>0.2</v>
      </c>
      <c r="F43">
        <v>0.7</v>
      </c>
      <c r="G43">
        <v>0.6</v>
      </c>
      <c r="H43">
        <v>0.7</v>
      </c>
      <c r="I43">
        <v>0.7</v>
      </c>
    </row>
    <row r="44" spans="1:9" x14ac:dyDescent="0.25">
      <c r="A44">
        <v>42</v>
      </c>
      <c r="B44">
        <v>0.5</v>
      </c>
      <c r="C44">
        <v>0.5</v>
      </c>
      <c r="D44">
        <v>0.2</v>
      </c>
      <c r="E44">
        <v>0.2</v>
      </c>
      <c r="F44">
        <v>1</v>
      </c>
      <c r="G44">
        <v>0.7</v>
      </c>
      <c r="H44">
        <v>0.6</v>
      </c>
      <c r="I44">
        <v>0.9</v>
      </c>
    </row>
    <row r="45" spans="1:9" x14ac:dyDescent="0.25">
      <c r="A45">
        <v>43</v>
      </c>
      <c r="B45">
        <v>0.5</v>
      </c>
      <c r="C45">
        <v>0.4</v>
      </c>
      <c r="D45">
        <v>0.5</v>
      </c>
      <c r="E45">
        <v>0.4</v>
      </c>
      <c r="F45">
        <v>0.9</v>
      </c>
      <c r="G45">
        <v>0.5</v>
      </c>
      <c r="H45">
        <v>0.4</v>
      </c>
      <c r="I45">
        <v>1</v>
      </c>
    </row>
    <row r="46" spans="1:9" x14ac:dyDescent="0.25">
      <c r="A46">
        <v>44</v>
      </c>
      <c r="B46">
        <v>0.6</v>
      </c>
      <c r="C46">
        <v>0.4</v>
      </c>
      <c r="D46">
        <v>0.2</v>
      </c>
      <c r="E46">
        <v>0.2</v>
      </c>
      <c r="F46">
        <v>0.9</v>
      </c>
      <c r="G46">
        <v>0.7</v>
      </c>
      <c r="H46">
        <v>0.6</v>
      </c>
      <c r="I46">
        <v>0.9</v>
      </c>
    </row>
    <row r="47" spans="1:9" x14ac:dyDescent="0.25">
      <c r="A47">
        <v>45</v>
      </c>
      <c r="B47">
        <v>0.6</v>
      </c>
      <c r="C47">
        <v>0.4</v>
      </c>
      <c r="D47">
        <v>0.4</v>
      </c>
      <c r="E47">
        <v>0.1</v>
      </c>
      <c r="F47">
        <v>0.9</v>
      </c>
      <c r="G47">
        <v>0.7</v>
      </c>
      <c r="H47">
        <v>0.5</v>
      </c>
      <c r="I47">
        <v>1.1000000000000001</v>
      </c>
    </row>
    <row r="48" spans="1:9" x14ac:dyDescent="0.25">
      <c r="A48">
        <v>46</v>
      </c>
      <c r="B48">
        <v>0.5</v>
      </c>
      <c r="C48">
        <v>0.2</v>
      </c>
      <c r="D48">
        <v>0.4</v>
      </c>
      <c r="E48">
        <v>0.4</v>
      </c>
      <c r="F48">
        <v>0.9</v>
      </c>
      <c r="G48">
        <v>0.7</v>
      </c>
      <c r="H48">
        <v>0.6</v>
      </c>
      <c r="I48">
        <v>0.6</v>
      </c>
    </row>
    <row r="49" spans="1:10" x14ac:dyDescent="0.25">
      <c r="A49">
        <v>47</v>
      </c>
      <c r="B49">
        <v>0.4</v>
      </c>
      <c r="C49">
        <v>0.4</v>
      </c>
      <c r="D49">
        <v>0.6</v>
      </c>
      <c r="E49">
        <v>0.4</v>
      </c>
      <c r="F49">
        <v>0.7</v>
      </c>
      <c r="G49">
        <v>0.6</v>
      </c>
      <c r="H49">
        <v>0.4</v>
      </c>
      <c r="I49">
        <v>1.1000000000000001</v>
      </c>
    </row>
    <row r="50" spans="1:10" x14ac:dyDescent="0.25">
      <c r="A50">
        <v>48</v>
      </c>
      <c r="B50">
        <v>0.6</v>
      </c>
      <c r="C50">
        <v>0.5</v>
      </c>
      <c r="D50">
        <v>0.4</v>
      </c>
      <c r="E50">
        <v>0.2</v>
      </c>
      <c r="F50">
        <v>0.7</v>
      </c>
      <c r="G50">
        <v>0.6</v>
      </c>
      <c r="H50">
        <v>0.6</v>
      </c>
      <c r="I50">
        <v>1</v>
      </c>
    </row>
    <row r="51" spans="1:10" x14ac:dyDescent="0.25">
      <c r="A51">
        <v>49</v>
      </c>
      <c r="B51">
        <v>0.6</v>
      </c>
      <c r="C51">
        <v>0.4</v>
      </c>
      <c r="D51">
        <v>0.5</v>
      </c>
      <c r="E51">
        <v>0.2</v>
      </c>
      <c r="F51">
        <v>0.7</v>
      </c>
      <c r="G51">
        <v>0.7</v>
      </c>
      <c r="H51">
        <v>0.6</v>
      </c>
      <c r="I51">
        <v>1</v>
      </c>
    </row>
    <row r="52" spans="1:10" x14ac:dyDescent="0.25">
      <c r="A52">
        <v>50</v>
      </c>
      <c r="B52">
        <v>0.6</v>
      </c>
      <c r="C52">
        <v>0.4</v>
      </c>
      <c r="D52">
        <v>0.4</v>
      </c>
      <c r="E52">
        <v>0.4</v>
      </c>
      <c r="F52">
        <v>0.6</v>
      </c>
      <c r="G52">
        <v>0.5</v>
      </c>
      <c r="H52">
        <v>0.6</v>
      </c>
      <c r="I52">
        <v>1.3</v>
      </c>
    </row>
    <row r="53" spans="1:10" x14ac:dyDescent="0.25">
      <c r="A53" t="s">
        <v>19</v>
      </c>
      <c r="B53">
        <f>AVERAGE(B3:B52)</f>
        <v>0.52600000000000002</v>
      </c>
      <c r="C53">
        <f t="shared" ref="C53:I53" si="0">AVERAGE(C3:C52)</f>
        <v>0.36199999999999988</v>
      </c>
      <c r="D53">
        <f t="shared" si="0"/>
        <v>0.43599999999999989</v>
      </c>
      <c r="E53">
        <f t="shared" si="0"/>
        <v>0.30799999999999994</v>
      </c>
      <c r="F53">
        <f t="shared" si="0"/>
        <v>0.83199999999999985</v>
      </c>
      <c r="G53">
        <f t="shared" si="0"/>
        <v>0.62399999999999989</v>
      </c>
      <c r="H53">
        <f t="shared" si="0"/>
        <v>0.54600000000000004</v>
      </c>
      <c r="I53">
        <f t="shared" si="0"/>
        <v>0.9700000000000002</v>
      </c>
      <c r="J53">
        <f>AVERAGE(B53:I53)</f>
        <v>0.5754999999999999</v>
      </c>
    </row>
    <row r="54" spans="1:10" x14ac:dyDescent="0.25">
      <c r="A54" t="s">
        <v>20</v>
      </c>
      <c r="B54">
        <f>MEDIAN(B3:B52)</f>
        <v>0.5</v>
      </c>
      <c r="C54">
        <f t="shared" ref="C54:I54" si="1">MEDIAN(C3:C52)</f>
        <v>0.4</v>
      </c>
      <c r="D54">
        <f t="shared" si="1"/>
        <v>0.45</v>
      </c>
      <c r="E54">
        <f t="shared" si="1"/>
        <v>0.4</v>
      </c>
      <c r="F54">
        <f t="shared" si="1"/>
        <v>0.9</v>
      </c>
      <c r="G54">
        <f t="shared" si="1"/>
        <v>0.6</v>
      </c>
      <c r="H54">
        <f t="shared" si="1"/>
        <v>0.6</v>
      </c>
      <c r="I54">
        <f t="shared" si="1"/>
        <v>1</v>
      </c>
      <c r="J54">
        <f>MEDIAN(B54:I54)</f>
        <v>0.55000000000000004</v>
      </c>
    </row>
    <row r="55" spans="1:10" x14ac:dyDescent="0.25">
      <c r="A55" t="s">
        <v>21</v>
      </c>
      <c r="B55">
        <f>_xlfn.VAR.P(B3:B52)</f>
        <v>1.5523999999999932E-2</v>
      </c>
      <c r="C55">
        <f t="shared" ref="C55:I55" si="2">_xlfn.VAR.P(C3:C52)</f>
        <v>1.9156000000000107E-2</v>
      </c>
      <c r="D55">
        <f t="shared" si="2"/>
        <v>1.350400000000011E-2</v>
      </c>
      <c r="E55">
        <f t="shared" si="2"/>
        <v>1.3536000000000081E-2</v>
      </c>
      <c r="F55">
        <f t="shared" si="2"/>
        <v>1.9776000000000113E-2</v>
      </c>
      <c r="G55">
        <f t="shared" si="2"/>
        <v>8.2239999999999328E-3</v>
      </c>
      <c r="H55">
        <f t="shared" si="2"/>
        <v>8.4839999999998788E-3</v>
      </c>
      <c r="I55">
        <f t="shared" si="2"/>
        <v>3.7299999999999639E-2</v>
      </c>
      <c r="J55">
        <f>_xlfn.VAR.P(B55:I55)</f>
        <v>7.504425999999855E-5</v>
      </c>
    </row>
    <row r="56" spans="1:10" x14ac:dyDescent="0.25">
      <c r="A56" t="s">
        <v>22</v>
      </c>
      <c r="B56">
        <f>MIN(B3:B52)</f>
        <v>0.2</v>
      </c>
      <c r="C56">
        <f t="shared" ref="C56:I56" si="3">MIN(C3:C52)</f>
        <v>0.1</v>
      </c>
      <c r="D56">
        <f t="shared" si="3"/>
        <v>0.2</v>
      </c>
      <c r="E56">
        <f t="shared" si="3"/>
        <v>0.1</v>
      </c>
      <c r="F56">
        <f t="shared" si="3"/>
        <v>0.6</v>
      </c>
      <c r="G56">
        <f t="shared" si="3"/>
        <v>0.5</v>
      </c>
      <c r="H56">
        <f t="shared" si="3"/>
        <v>0.4</v>
      </c>
      <c r="I56">
        <f t="shared" si="3"/>
        <v>0.4</v>
      </c>
      <c r="J56">
        <f>MIN(B56:I56)</f>
        <v>0.1</v>
      </c>
    </row>
    <row r="57" spans="1:10" x14ac:dyDescent="0.25">
      <c r="A57" t="s">
        <v>23</v>
      </c>
      <c r="B57">
        <f>MAX(B3:B52)</f>
        <v>0.7</v>
      </c>
      <c r="C57">
        <f t="shared" ref="C57:I57" si="4">MAX(C3:C52)</f>
        <v>0.6</v>
      </c>
      <c r="D57">
        <f t="shared" si="4"/>
        <v>0.6</v>
      </c>
      <c r="E57">
        <f t="shared" si="4"/>
        <v>0.5</v>
      </c>
      <c r="F57">
        <f t="shared" si="4"/>
        <v>1.1000000000000001</v>
      </c>
      <c r="G57">
        <f t="shared" si="4"/>
        <v>0.9</v>
      </c>
      <c r="H57">
        <f t="shared" si="4"/>
        <v>0.7</v>
      </c>
      <c r="I57">
        <f t="shared" si="4"/>
        <v>1.3</v>
      </c>
      <c r="J57">
        <f>MAX(B57:I57)</f>
        <v>1.3</v>
      </c>
    </row>
    <row r="58" spans="1:10" x14ac:dyDescent="0.25">
      <c r="A58" t="s">
        <v>4</v>
      </c>
      <c r="B58">
        <f>_xlfn.STDEV.P(B3:B52)</f>
        <v>0.12459534501737989</v>
      </c>
      <c r="C58">
        <f t="shared" ref="C58:I58" si="5">_xlfn.STDEV.P(C3:C52)</f>
        <v>0.13840520221436803</v>
      </c>
      <c r="D58">
        <f t="shared" si="5"/>
        <v>0.11620671237067207</v>
      </c>
      <c r="E58">
        <f t="shared" si="5"/>
        <v>0.11634431657799224</v>
      </c>
      <c r="F58">
        <f t="shared" si="5"/>
        <v>0.14062716664997596</v>
      </c>
      <c r="G58">
        <f t="shared" si="5"/>
        <v>9.0686272390036696E-2</v>
      </c>
      <c r="H58">
        <f t="shared" si="5"/>
        <v>9.2108631517354975E-2</v>
      </c>
      <c r="I58">
        <f t="shared" si="5"/>
        <v>0.19313207915827874</v>
      </c>
      <c r="J58">
        <f>_xlfn.STDEV.P(B58:I58)</f>
        <v>3.0535327800457871E-2</v>
      </c>
    </row>
  </sheetData>
  <pageMargins left="0.7" right="0.7" top="0.75" bottom="0.75" header="0.3" footer="0.3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24</v>
      </c>
      <c r="D2">
        <v>70</v>
      </c>
      <c r="E2">
        <v>66</v>
      </c>
      <c r="F2">
        <v>52</v>
      </c>
      <c r="G2">
        <v>11</v>
      </c>
      <c r="H2">
        <v>26</v>
      </c>
      <c r="I2">
        <v>7</v>
      </c>
    </row>
    <row r="3" spans="1:9" x14ac:dyDescent="0.25">
      <c r="A3">
        <v>1</v>
      </c>
      <c r="B3">
        <v>21.7</v>
      </c>
      <c r="C3">
        <v>18.8</v>
      </c>
      <c r="D3">
        <v>19</v>
      </c>
      <c r="E3">
        <v>20.8</v>
      </c>
      <c r="F3">
        <v>20.100000000000001</v>
      </c>
      <c r="G3">
        <v>22.2</v>
      </c>
      <c r="H3">
        <v>19.7</v>
      </c>
      <c r="I3">
        <v>18.2</v>
      </c>
    </row>
    <row r="4" spans="1:9" x14ac:dyDescent="0.25">
      <c r="A4">
        <v>2</v>
      </c>
      <c r="B4">
        <v>21.7</v>
      </c>
      <c r="C4">
        <v>18.899999999999999</v>
      </c>
      <c r="D4">
        <v>19.2</v>
      </c>
      <c r="E4">
        <v>20.5</v>
      </c>
      <c r="F4">
        <v>20</v>
      </c>
      <c r="G4">
        <v>22.2</v>
      </c>
      <c r="H4">
        <v>19.7</v>
      </c>
      <c r="I4">
        <v>18.399999999999999</v>
      </c>
    </row>
    <row r="5" spans="1:9" x14ac:dyDescent="0.25">
      <c r="A5">
        <v>3</v>
      </c>
      <c r="B5">
        <v>21.9</v>
      </c>
      <c r="C5">
        <v>18.7</v>
      </c>
      <c r="D5">
        <v>19</v>
      </c>
      <c r="E5">
        <v>20.6</v>
      </c>
      <c r="F5">
        <v>19.899999999999999</v>
      </c>
      <c r="G5">
        <v>22.1</v>
      </c>
      <c r="H5">
        <v>19.5</v>
      </c>
      <c r="I5">
        <v>18.3</v>
      </c>
    </row>
    <row r="6" spans="1:9" x14ac:dyDescent="0.25">
      <c r="A6">
        <v>4</v>
      </c>
      <c r="B6">
        <v>21.5</v>
      </c>
      <c r="C6">
        <v>18.399999999999999</v>
      </c>
      <c r="D6">
        <v>19.3</v>
      </c>
      <c r="E6">
        <v>20.8</v>
      </c>
      <c r="F6">
        <v>19.899999999999999</v>
      </c>
      <c r="G6">
        <v>22.1</v>
      </c>
      <c r="H6">
        <v>19.399999999999999</v>
      </c>
      <c r="I6">
        <v>18.2</v>
      </c>
    </row>
    <row r="7" spans="1:9" x14ac:dyDescent="0.25">
      <c r="A7">
        <v>5</v>
      </c>
      <c r="B7">
        <v>22.3</v>
      </c>
      <c r="C7">
        <v>19</v>
      </c>
      <c r="D7">
        <v>19.7</v>
      </c>
      <c r="E7">
        <v>21.2</v>
      </c>
      <c r="F7">
        <v>20.399999999999999</v>
      </c>
      <c r="G7">
        <v>22.6</v>
      </c>
      <c r="H7">
        <v>20</v>
      </c>
      <c r="I7">
        <v>18.600000000000001</v>
      </c>
    </row>
    <row r="8" spans="1:9" x14ac:dyDescent="0.25">
      <c r="A8">
        <v>6</v>
      </c>
      <c r="B8">
        <v>21.6</v>
      </c>
      <c r="C8">
        <v>18.600000000000001</v>
      </c>
      <c r="D8">
        <v>19.2</v>
      </c>
      <c r="E8">
        <v>20.6</v>
      </c>
      <c r="F8">
        <v>19.899999999999999</v>
      </c>
      <c r="G8">
        <v>21.9</v>
      </c>
      <c r="H8">
        <v>19.3</v>
      </c>
      <c r="I8">
        <v>18.100000000000001</v>
      </c>
    </row>
    <row r="9" spans="1:9" x14ac:dyDescent="0.25">
      <c r="A9">
        <v>7</v>
      </c>
      <c r="B9">
        <v>21.7</v>
      </c>
      <c r="C9">
        <v>18.600000000000001</v>
      </c>
      <c r="D9">
        <v>19.2</v>
      </c>
      <c r="E9">
        <v>20.5</v>
      </c>
      <c r="F9">
        <v>20</v>
      </c>
      <c r="G9">
        <v>21.9</v>
      </c>
      <c r="H9">
        <v>19.5</v>
      </c>
      <c r="I9">
        <v>18.100000000000001</v>
      </c>
    </row>
    <row r="10" spans="1:9" x14ac:dyDescent="0.25">
      <c r="A10">
        <v>8</v>
      </c>
      <c r="B10">
        <v>21.7</v>
      </c>
      <c r="C10">
        <v>18.399999999999999</v>
      </c>
      <c r="D10">
        <v>19.3</v>
      </c>
      <c r="E10">
        <v>20.399999999999999</v>
      </c>
      <c r="F10">
        <v>20</v>
      </c>
      <c r="G10">
        <v>21.7</v>
      </c>
      <c r="H10">
        <v>19.399999999999999</v>
      </c>
      <c r="I10">
        <v>18.100000000000001</v>
      </c>
    </row>
    <row r="11" spans="1:9" x14ac:dyDescent="0.25">
      <c r="A11">
        <v>9</v>
      </c>
      <c r="B11">
        <v>21.6</v>
      </c>
      <c r="C11">
        <v>18.600000000000001</v>
      </c>
      <c r="D11">
        <v>19.2</v>
      </c>
      <c r="E11">
        <v>20.399999999999999</v>
      </c>
      <c r="F11">
        <v>19.899999999999999</v>
      </c>
      <c r="G11">
        <v>21.7</v>
      </c>
      <c r="H11">
        <v>19.3</v>
      </c>
      <c r="I11">
        <v>18.3</v>
      </c>
    </row>
    <row r="12" spans="1:9" x14ac:dyDescent="0.25">
      <c r="A12">
        <v>10</v>
      </c>
      <c r="B12">
        <v>21.7</v>
      </c>
      <c r="C12">
        <v>18.399999999999999</v>
      </c>
      <c r="D12">
        <v>19.2</v>
      </c>
      <c r="E12">
        <v>20.399999999999999</v>
      </c>
      <c r="F12">
        <v>19.7</v>
      </c>
      <c r="G12">
        <v>21.5</v>
      </c>
      <c r="H12">
        <v>19.399999999999999</v>
      </c>
      <c r="I12">
        <v>18.2</v>
      </c>
    </row>
    <row r="13" spans="1:9" x14ac:dyDescent="0.25">
      <c r="A13">
        <v>11</v>
      </c>
      <c r="B13">
        <v>21.6</v>
      </c>
      <c r="C13">
        <v>18.7</v>
      </c>
      <c r="D13">
        <v>19.3</v>
      </c>
      <c r="E13">
        <v>20.399999999999999</v>
      </c>
      <c r="F13">
        <v>19.7</v>
      </c>
      <c r="G13">
        <v>21.6</v>
      </c>
      <c r="H13">
        <v>19.3</v>
      </c>
      <c r="I13">
        <v>18.2</v>
      </c>
    </row>
    <row r="14" spans="1:9" x14ac:dyDescent="0.25">
      <c r="A14">
        <v>12</v>
      </c>
      <c r="B14">
        <v>21.6</v>
      </c>
      <c r="C14">
        <v>18.7</v>
      </c>
      <c r="D14">
        <v>19.3</v>
      </c>
      <c r="E14">
        <v>20</v>
      </c>
      <c r="F14">
        <v>19.7</v>
      </c>
      <c r="G14">
        <v>21.6</v>
      </c>
      <c r="H14">
        <v>19.399999999999999</v>
      </c>
      <c r="I14">
        <v>18.3</v>
      </c>
    </row>
    <row r="15" spans="1:9" x14ac:dyDescent="0.25">
      <c r="A15">
        <v>13</v>
      </c>
      <c r="B15">
        <v>21.9</v>
      </c>
      <c r="C15">
        <v>18.7</v>
      </c>
      <c r="D15">
        <v>19</v>
      </c>
      <c r="E15">
        <v>20</v>
      </c>
      <c r="F15">
        <v>19.7</v>
      </c>
      <c r="G15">
        <v>21.2</v>
      </c>
      <c r="H15">
        <v>19.399999999999999</v>
      </c>
      <c r="I15">
        <v>18.7</v>
      </c>
    </row>
    <row r="16" spans="1:9" x14ac:dyDescent="0.25">
      <c r="A16">
        <v>14</v>
      </c>
      <c r="B16">
        <v>21.7</v>
      </c>
      <c r="C16">
        <v>18.7</v>
      </c>
      <c r="D16">
        <v>19.3</v>
      </c>
      <c r="E16">
        <v>20</v>
      </c>
      <c r="F16">
        <v>19.5</v>
      </c>
      <c r="G16">
        <v>21.4</v>
      </c>
      <c r="H16">
        <v>19.5</v>
      </c>
      <c r="I16">
        <v>18.3</v>
      </c>
    </row>
    <row r="17" spans="1:9" x14ac:dyDescent="0.25">
      <c r="A17">
        <v>15</v>
      </c>
      <c r="B17">
        <v>21.9</v>
      </c>
      <c r="C17">
        <v>18.7</v>
      </c>
      <c r="D17">
        <v>19.399999999999999</v>
      </c>
      <c r="E17">
        <v>20</v>
      </c>
      <c r="F17">
        <v>19.5</v>
      </c>
      <c r="G17">
        <v>21.4</v>
      </c>
      <c r="H17">
        <v>19.399999999999999</v>
      </c>
      <c r="I17">
        <v>18.3</v>
      </c>
    </row>
    <row r="18" spans="1:9" x14ac:dyDescent="0.25">
      <c r="A18">
        <v>16</v>
      </c>
      <c r="B18">
        <v>21.6</v>
      </c>
      <c r="C18">
        <v>18.600000000000001</v>
      </c>
      <c r="D18">
        <v>19.3</v>
      </c>
      <c r="E18">
        <v>20</v>
      </c>
      <c r="F18">
        <v>19.7</v>
      </c>
      <c r="G18">
        <v>21.1</v>
      </c>
      <c r="H18">
        <v>19.3</v>
      </c>
      <c r="I18">
        <v>18.399999999999999</v>
      </c>
    </row>
    <row r="19" spans="1:9" x14ac:dyDescent="0.25">
      <c r="A19">
        <v>17</v>
      </c>
      <c r="B19">
        <v>21.7</v>
      </c>
      <c r="C19">
        <v>18.3</v>
      </c>
      <c r="D19">
        <v>19.3</v>
      </c>
      <c r="E19">
        <v>20</v>
      </c>
      <c r="F19">
        <v>19.399999999999999</v>
      </c>
      <c r="G19">
        <v>21.2</v>
      </c>
      <c r="H19">
        <v>19.3</v>
      </c>
      <c r="I19">
        <v>18.399999999999999</v>
      </c>
    </row>
    <row r="20" spans="1:9" x14ac:dyDescent="0.25">
      <c r="A20">
        <v>18</v>
      </c>
      <c r="B20">
        <v>21.6</v>
      </c>
      <c r="C20">
        <v>18.600000000000001</v>
      </c>
      <c r="D20">
        <v>19.3</v>
      </c>
      <c r="E20">
        <v>20</v>
      </c>
      <c r="F20">
        <v>19.8</v>
      </c>
      <c r="G20">
        <v>21.2</v>
      </c>
      <c r="H20">
        <v>19.399999999999999</v>
      </c>
      <c r="I20">
        <v>17.899999999999999</v>
      </c>
    </row>
    <row r="21" spans="1:9" x14ac:dyDescent="0.25">
      <c r="A21">
        <v>19</v>
      </c>
      <c r="B21">
        <v>22</v>
      </c>
      <c r="C21">
        <v>18.7</v>
      </c>
      <c r="D21">
        <v>19.3</v>
      </c>
      <c r="E21">
        <v>19.899999999999999</v>
      </c>
      <c r="F21">
        <v>19.399999999999999</v>
      </c>
      <c r="G21">
        <v>21.1</v>
      </c>
      <c r="H21">
        <v>19.5</v>
      </c>
      <c r="I21">
        <v>18.3</v>
      </c>
    </row>
    <row r="22" spans="1:9" x14ac:dyDescent="0.25">
      <c r="A22">
        <v>20</v>
      </c>
      <c r="B22">
        <v>21.5</v>
      </c>
      <c r="C22">
        <v>18.7</v>
      </c>
      <c r="D22">
        <v>19.3</v>
      </c>
      <c r="E22">
        <v>19.899999999999999</v>
      </c>
      <c r="F22">
        <v>19.7</v>
      </c>
      <c r="G22">
        <v>21.1</v>
      </c>
      <c r="H22">
        <v>19.2</v>
      </c>
      <c r="I22">
        <v>18.2</v>
      </c>
    </row>
    <row r="23" spans="1:9" x14ac:dyDescent="0.25">
      <c r="A23">
        <v>21</v>
      </c>
      <c r="B23">
        <v>21.9</v>
      </c>
      <c r="C23">
        <v>18.7</v>
      </c>
      <c r="D23">
        <v>19.2</v>
      </c>
      <c r="E23">
        <v>19.899999999999999</v>
      </c>
      <c r="F23">
        <v>19.7</v>
      </c>
      <c r="G23">
        <v>21.2</v>
      </c>
      <c r="H23">
        <v>19.399999999999999</v>
      </c>
      <c r="I23">
        <v>17.8</v>
      </c>
    </row>
    <row r="24" spans="1:9" x14ac:dyDescent="0.25">
      <c r="A24">
        <v>22</v>
      </c>
      <c r="B24">
        <v>21.6</v>
      </c>
      <c r="C24">
        <v>18.7</v>
      </c>
      <c r="D24">
        <v>18.899999999999999</v>
      </c>
      <c r="E24">
        <v>19.899999999999999</v>
      </c>
      <c r="F24">
        <v>19.8</v>
      </c>
      <c r="G24">
        <v>21.1</v>
      </c>
      <c r="H24">
        <v>19.3</v>
      </c>
      <c r="I24">
        <v>18.2</v>
      </c>
    </row>
    <row r="25" spans="1:9" x14ac:dyDescent="0.25">
      <c r="A25">
        <v>23</v>
      </c>
      <c r="B25">
        <v>21.6</v>
      </c>
      <c r="C25">
        <v>18.7</v>
      </c>
      <c r="D25">
        <v>19</v>
      </c>
      <c r="E25">
        <v>19.899999999999999</v>
      </c>
      <c r="F25">
        <v>19.8</v>
      </c>
      <c r="G25">
        <v>21.1</v>
      </c>
      <c r="H25">
        <v>19.3</v>
      </c>
      <c r="I25">
        <v>18.2</v>
      </c>
    </row>
    <row r="26" spans="1:9" x14ac:dyDescent="0.25">
      <c r="A26">
        <v>24</v>
      </c>
      <c r="B26">
        <v>21.7</v>
      </c>
      <c r="C26">
        <v>18.7</v>
      </c>
      <c r="D26">
        <v>19.2</v>
      </c>
      <c r="E26">
        <v>19.7</v>
      </c>
      <c r="F26">
        <v>19.5</v>
      </c>
      <c r="G26">
        <v>21</v>
      </c>
      <c r="H26">
        <v>19.3</v>
      </c>
      <c r="I26">
        <v>18.600000000000001</v>
      </c>
    </row>
    <row r="27" spans="1:9" x14ac:dyDescent="0.25">
      <c r="A27">
        <v>25</v>
      </c>
      <c r="B27">
        <v>22</v>
      </c>
      <c r="C27">
        <v>18.8</v>
      </c>
      <c r="D27">
        <v>19.3</v>
      </c>
      <c r="E27">
        <v>19.8</v>
      </c>
      <c r="F27">
        <v>19.399999999999999</v>
      </c>
      <c r="G27">
        <v>20.9</v>
      </c>
      <c r="H27">
        <v>19.399999999999999</v>
      </c>
      <c r="I27">
        <v>18.2</v>
      </c>
    </row>
    <row r="28" spans="1:9" x14ac:dyDescent="0.25">
      <c r="A28">
        <v>26</v>
      </c>
      <c r="B28">
        <v>21.6</v>
      </c>
      <c r="C28">
        <v>18.7</v>
      </c>
      <c r="D28">
        <v>19.2</v>
      </c>
      <c r="E28">
        <v>19.8</v>
      </c>
      <c r="F28">
        <v>19.5</v>
      </c>
      <c r="G28">
        <v>21</v>
      </c>
      <c r="H28">
        <v>19.3</v>
      </c>
      <c r="I28">
        <v>18.600000000000001</v>
      </c>
    </row>
    <row r="29" spans="1:9" x14ac:dyDescent="0.25">
      <c r="A29">
        <v>27</v>
      </c>
      <c r="B29">
        <v>21.6</v>
      </c>
      <c r="C29">
        <v>18.399999999999999</v>
      </c>
      <c r="D29">
        <v>19.3</v>
      </c>
      <c r="E29">
        <v>19.8</v>
      </c>
      <c r="F29">
        <v>19.5</v>
      </c>
      <c r="G29">
        <v>21</v>
      </c>
      <c r="H29">
        <v>19.3</v>
      </c>
      <c r="I29">
        <v>18.399999999999999</v>
      </c>
    </row>
    <row r="30" spans="1:9" x14ac:dyDescent="0.25">
      <c r="A30">
        <v>28</v>
      </c>
      <c r="B30">
        <v>21.7</v>
      </c>
      <c r="C30">
        <v>18.600000000000001</v>
      </c>
      <c r="D30">
        <v>19.2</v>
      </c>
      <c r="E30">
        <v>19.8</v>
      </c>
      <c r="F30">
        <v>19.7</v>
      </c>
      <c r="G30">
        <v>20.9</v>
      </c>
      <c r="H30">
        <v>19.399999999999999</v>
      </c>
      <c r="I30">
        <v>18.2</v>
      </c>
    </row>
    <row r="31" spans="1:9" x14ac:dyDescent="0.25">
      <c r="A31">
        <v>29</v>
      </c>
      <c r="B31">
        <v>21.6</v>
      </c>
      <c r="C31">
        <v>18.399999999999999</v>
      </c>
      <c r="D31">
        <v>19.2</v>
      </c>
      <c r="E31">
        <v>19.7</v>
      </c>
      <c r="F31">
        <v>19.7</v>
      </c>
      <c r="G31">
        <v>21</v>
      </c>
      <c r="H31">
        <v>19.3</v>
      </c>
      <c r="I31">
        <v>18.2</v>
      </c>
    </row>
    <row r="32" spans="1:9" x14ac:dyDescent="0.25">
      <c r="A32">
        <v>30</v>
      </c>
      <c r="B32">
        <v>21.7</v>
      </c>
      <c r="C32">
        <v>18.399999999999999</v>
      </c>
      <c r="D32">
        <v>18.899999999999999</v>
      </c>
      <c r="E32">
        <v>19.8</v>
      </c>
      <c r="F32">
        <v>19.7</v>
      </c>
      <c r="G32">
        <v>20.8</v>
      </c>
      <c r="H32">
        <v>19.3</v>
      </c>
      <c r="I32">
        <v>18.2</v>
      </c>
    </row>
    <row r="33" spans="1:9" x14ac:dyDescent="0.25">
      <c r="A33">
        <v>31</v>
      </c>
      <c r="B33">
        <v>21.7</v>
      </c>
      <c r="C33">
        <v>18.7</v>
      </c>
      <c r="D33">
        <v>19.3</v>
      </c>
      <c r="E33">
        <v>19.7</v>
      </c>
      <c r="F33">
        <v>19.399999999999999</v>
      </c>
      <c r="G33">
        <v>20.8</v>
      </c>
      <c r="H33">
        <v>19.399999999999999</v>
      </c>
      <c r="I33">
        <v>18.600000000000001</v>
      </c>
    </row>
    <row r="34" spans="1:9" x14ac:dyDescent="0.25">
      <c r="A34">
        <v>32</v>
      </c>
      <c r="B34">
        <v>21.9</v>
      </c>
      <c r="C34">
        <v>18.7</v>
      </c>
      <c r="D34">
        <v>19.2</v>
      </c>
      <c r="E34">
        <v>19.8</v>
      </c>
      <c r="F34">
        <v>19.7</v>
      </c>
      <c r="G34">
        <v>20.6</v>
      </c>
      <c r="H34">
        <v>19.3</v>
      </c>
      <c r="I34">
        <v>18.600000000000001</v>
      </c>
    </row>
    <row r="35" spans="1:9" x14ac:dyDescent="0.25">
      <c r="A35">
        <v>33</v>
      </c>
      <c r="B35">
        <v>21.7</v>
      </c>
      <c r="C35">
        <v>18.600000000000001</v>
      </c>
      <c r="D35">
        <v>19</v>
      </c>
      <c r="E35">
        <v>19.7</v>
      </c>
      <c r="F35">
        <v>19.8</v>
      </c>
      <c r="G35">
        <v>20.9</v>
      </c>
      <c r="H35">
        <v>19.3</v>
      </c>
      <c r="I35">
        <v>18.2</v>
      </c>
    </row>
    <row r="36" spans="1:9" x14ac:dyDescent="0.25">
      <c r="A36">
        <v>34</v>
      </c>
      <c r="B36">
        <v>21.9</v>
      </c>
      <c r="C36">
        <v>18.7</v>
      </c>
      <c r="D36">
        <v>19.2</v>
      </c>
      <c r="E36">
        <v>19.5</v>
      </c>
      <c r="F36">
        <v>19.399999999999999</v>
      </c>
      <c r="G36">
        <v>20.9</v>
      </c>
      <c r="H36">
        <v>19.399999999999999</v>
      </c>
      <c r="I36">
        <v>18.100000000000001</v>
      </c>
    </row>
    <row r="37" spans="1:9" x14ac:dyDescent="0.25">
      <c r="A37">
        <v>35</v>
      </c>
      <c r="B37">
        <v>21.6</v>
      </c>
      <c r="C37">
        <v>18.600000000000001</v>
      </c>
      <c r="D37">
        <v>19.3</v>
      </c>
      <c r="E37">
        <v>19.7</v>
      </c>
      <c r="F37">
        <v>19.5</v>
      </c>
      <c r="G37">
        <v>20.8</v>
      </c>
      <c r="H37">
        <v>19</v>
      </c>
      <c r="I37">
        <v>18.2</v>
      </c>
    </row>
    <row r="38" spans="1:9" x14ac:dyDescent="0.25">
      <c r="A38">
        <v>36</v>
      </c>
      <c r="B38">
        <v>21.7</v>
      </c>
      <c r="C38">
        <v>18.3</v>
      </c>
      <c r="D38">
        <v>19.2</v>
      </c>
      <c r="E38">
        <v>19.7</v>
      </c>
      <c r="F38">
        <v>19.399999999999999</v>
      </c>
      <c r="G38">
        <v>20.8</v>
      </c>
      <c r="H38">
        <v>19.3</v>
      </c>
      <c r="I38">
        <v>18.3</v>
      </c>
    </row>
    <row r="39" spans="1:9" x14ac:dyDescent="0.25">
      <c r="A39">
        <v>37</v>
      </c>
      <c r="B39">
        <v>22</v>
      </c>
      <c r="C39">
        <v>18.7</v>
      </c>
      <c r="D39">
        <v>19</v>
      </c>
      <c r="E39">
        <v>19.5</v>
      </c>
      <c r="F39">
        <v>19.399999999999999</v>
      </c>
      <c r="G39">
        <v>20.8</v>
      </c>
      <c r="H39">
        <v>19.399999999999999</v>
      </c>
      <c r="I39">
        <v>18.600000000000001</v>
      </c>
    </row>
    <row r="40" spans="1:9" x14ac:dyDescent="0.25">
      <c r="A40">
        <v>38</v>
      </c>
      <c r="B40">
        <v>21.9</v>
      </c>
      <c r="C40">
        <v>18.399999999999999</v>
      </c>
      <c r="D40">
        <v>19</v>
      </c>
      <c r="E40">
        <v>19.399999999999999</v>
      </c>
      <c r="F40">
        <v>19.3</v>
      </c>
      <c r="G40">
        <v>20.8</v>
      </c>
      <c r="H40">
        <v>19.3</v>
      </c>
      <c r="I40">
        <v>18.7</v>
      </c>
    </row>
    <row r="41" spans="1:9" x14ac:dyDescent="0.25">
      <c r="A41">
        <v>39</v>
      </c>
      <c r="B41">
        <v>21.7</v>
      </c>
      <c r="C41">
        <v>18.399999999999999</v>
      </c>
      <c r="D41">
        <v>19.3</v>
      </c>
      <c r="E41">
        <v>19.399999999999999</v>
      </c>
      <c r="F41">
        <v>19.399999999999999</v>
      </c>
      <c r="G41">
        <v>20.8</v>
      </c>
      <c r="H41">
        <v>19.399999999999999</v>
      </c>
      <c r="I41">
        <v>18.100000000000001</v>
      </c>
    </row>
    <row r="42" spans="1:9" x14ac:dyDescent="0.25">
      <c r="A42">
        <v>40</v>
      </c>
      <c r="B42">
        <v>21.9</v>
      </c>
      <c r="C42">
        <v>18.600000000000001</v>
      </c>
      <c r="D42">
        <v>19</v>
      </c>
      <c r="E42">
        <v>19.5</v>
      </c>
      <c r="F42">
        <v>19.399999999999999</v>
      </c>
      <c r="G42">
        <v>20.6</v>
      </c>
      <c r="H42">
        <v>19.3</v>
      </c>
      <c r="I42">
        <v>18.3</v>
      </c>
    </row>
    <row r="43" spans="1:9" x14ac:dyDescent="0.25">
      <c r="A43">
        <v>41</v>
      </c>
      <c r="B43">
        <v>21.6</v>
      </c>
      <c r="C43">
        <v>18.3</v>
      </c>
      <c r="D43">
        <v>19.2</v>
      </c>
      <c r="E43">
        <v>19.7</v>
      </c>
      <c r="F43">
        <v>19.399999999999999</v>
      </c>
      <c r="G43">
        <v>20.6</v>
      </c>
      <c r="H43">
        <v>19.2</v>
      </c>
      <c r="I43">
        <v>18.3</v>
      </c>
    </row>
    <row r="44" spans="1:9" x14ac:dyDescent="0.25">
      <c r="A44">
        <v>42</v>
      </c>
      <c r="B44">
        <v>21.9</v>
      </c>
      <c r="C44">
        <v>18.7</v>
      </c>
      <c r="D44">
        <v>19.2</v>
      </c>
      <c r="E44">
        <v>19.399999999999999</v>
      </c>
      <c r="F44">
        <v>19.7</v>
      </c>
      <c r="G44">
        <v>20.6</v>
      </c>
      <c r="H44">
        <v>19.3</v>
      </c>
      <c r="I44">
        <v>18.600000000000001</v>
      </c>
    </row>
    <row r="45" spans="1:9" x14ac:dyDescent="0.25">
      <c r="A45">
        <v>43</v>
      </c>
      <c r="B45">
        <v>21.7</v>
      </c>
      <c r="C45">
        <v>18.7</v>
      </c>
      <c r="D45">
        <v>19.3</v>
      </c>
      <c r="E45">
        <v>19.5</v>
      </c>
      <c r="F45">
        <v>19.2</v>
      </c>
      <c r="G45">
        <v>20.5</v>
      </c>
      <c r="H45">
        <v>19.399999999999999</v>
      </c>
      <c r="I45">
        <v>18.2</v>
      </c>
    </row>
    <row r="46" spans="1:9" x14ac:dyDescent="0.25">
      <c r="A46">
        <v>44</v>
      </c>
      <c r="B46">
        <v>21.6</v>
      </c>
      <c r="C46">
        <v>18.399999999999999</v>
      </c>
      <c r="D46">
        <v>19.3</v>
      </c>
      <c r="E46">
        <v>19.5</v>
      </c>
      <c r="F46">
        <v>19.399999999999999</v>
      </c>
      <c r="G46">
        <v>20.6</v>
      </c>
      <c r="H46">
        <v>19.3</v>
      </c>
      <c r="I46">
        <v>18.2</v>
      </c>
    </row>
    <row r="47" spans="1:9" x14ac:dyDescent="0.25">
      <c r="A47">
        <v>45</v>
      </c>
      <c r="B47">
        <v>21.7</v>
      </c>
      <c r="C47">
        <v>18.3</v>
      </c>
      <c r="D47">
        <v>19.2</v>
      </c>
      <c r="E47">
        <v>19.5</v>
      </c>
      <c r="F47">
        <v>19.5</v>
      </c>
      <c r="G47">
        <v>20.6</v>
      </c>
      <c r="H47">
        <v>19.2</v>
      </c>
      <c r="I47">
        <v>18.100000000000001</v>
      </c>
    </row>
    <row r="48" spans="1:9" x14ac:dyDescent="0.25">
      <c r="A48">
        <v>46</v>
      </c>
      <c r="B48">
        <v>21.6</v>
      </c>
      <c r="C48">
        <v>18.600000000000001</v>
      </c>
      <c r="D48">
        <v>19.2</v>
      </c>
      <c r="E48">
        <v>19.5</v>
      </c>
      <c r="F48">
        <v>19.3</v>
      </c>
      <c r="G48">
        <v>20.5</v>
      </c>
      <c r="H48">
        <v>19.2</v>
      </c>
      <c r="I48">
        <v>18.2</v>
      </c>
    </row>
    <row r="49" spans="1:10" x14ac:dyDescent="0.25">
      <c r="A49">
        <v>47</v>
      </c>
      <c r="B49">
        <v>21.7</v>
      </c>
      <c r="C49">
        <v>18.600000000000001</v>
      </c>
      <c r="D49">
        <v>18.899999999999999</v>
      </c>
      <c r="E49">
        <v>19.7</v>
      </c>
      <c r="F49">
        <v>19.399999999999999</v>
      </c>
      <c r="G49">
        <v>20.6</v>
      </c>
      <c r="H49">
        <v>19.3</v>
      </c>
      <c r="I49">
        <v>18.100000000000001</v>
      </c>
    </row>
    <row r="50" spans="1:10" x14ac:dyDescent="0.25">
      <c r="A50">
        <v>48</v>
      </c>
      <c r="B50">
        <v>21.9</v>
      </c>
      <c r="C50">
        <v>18.7</v>
      </c>
      <c r="D50">
        <v>19.2</v>
      </c>
      <c r="E50">
        <v>19.5</v>
      </c>
      <c r="F50">
        <v>19.399999999999999</v>
      </c>
      <c r="G50">
        <v>20.5</v>
      </c>
      <c r="H50">
        <v>19.3</v>
      </c>
      <c r="I50">
        <v>18.3</v>
      </c>
    </row>
    <row r="51" spans="1:10" x14ac:dyDescent="0.25">
      <c r="A51">
        <v>49</v>
      </c>
      <c r="B51">
        <v>21.9</v>
      </c>
      <c r="C51">
        <v>18.7</v>
      </c>
      <c r="D51">
        <v>19.3</v>
      </c>
      <c r="E51">
        <v>19.3</v>
      </c>
      <c r="F51">
        <v>19.2</v>
      </c>
      <c r="G51">
        <v>20.5</v>
      </c>
      <c r="H51">
        <v>19.3</v>
      </c>
      <c r="I51">
        <v>18.7</v>
      </c>
    </row>
    <row r="52" spans="1:10" x14ac:dyDescent="0.25">
      <c r="A52">
        <v>50</v>
      </c>
      <c r="B52">
        <v>21.6</v>
      </c>
      <c r="C52">
        <v>18.8</v>
      </c>
      <c r="D52">
        <v>19.399999999999999</v>
      </c>
      <c r="E52">
        <v>19.399999999999999</v>
      </c>
      <c r="F52">
        <v>19.3</v>
      </c>
      <c r="G52">
        <v>20.399999999999999</v>
      </c>
      <c r="H52">
        <v>19.3</v>
      </c>
      <c r="I52">
        <v>18.2</v>
      </c>
    </row>
    <row r="53" spans="1:10" x14ac:dyDescent="0.25">
      <c r="A53" t="s">
        <v>19</v>
      </c>
      <c r="B53">
        <f>AVERAGE(B3:B52)</f>
        <v>21.734000000000009</v>
      </c>
      <c r="C53">
        <f t="shared" ref="C53:I53" si="0">AVERAGE(C3:C52)</f>
        <v>18.608000000000001</v>
      </c>
      <c r="D53">
        <f t="shared" si="0"/>
        <v>19.204000000000001</v>
      </c>
      <c r="E53">
        <f t="shared" si="0"/>
        <v>19.907999999999998</v>
      </c>
      <c r="F53">
        <f t="shared" si="0"/>
        <v>19.613999999999997</v>
      </c>
      <c r="G53">
        <f t="shared" si="0"/>
        <v>21.12</v>
      </c>
      <c r="H53">
        <f t="shared" si="0"/>
        <v>19.361999999999988</v>
      </c>
      <c r="I53">
        <f t="shared" si="0"/>
        <v>18.294000000000004</v>
      </c>
      <c r="J53">
        <f>AVERAGE(B53:I53)</f>
        <v>19.730500000000003</v>
      </c>
    </row>
    <row r="54" spans="1:10" x14ac:dyDescent="0.25">
      <c r="A54" t="s">
        <v>20</v>
      </c>
      <c r="B54">
        <f>MEDIAN(B3:B52)</f>
        <v>21.7</v>
      </c>
      <c r="C54">
        <f t="shared" ref="C54:I54" si="1">MEDIAN(C3:C52)</f>
        <v>18.7</v>
      </c>
      <c r="D54">
        <f t="shared" si="1"/>
        <v>19.2</v>
      </c>
      <c r="E54">
        <f t="shared" si="1"/>
        <v>19.8</v>
      </c>
      <c r="F54">
        <f t="shared" si="1"/>
        <v>19.600000000000001</v>
      </c>
      <c r="G54">
        <f t="shared" si="1"/>
        <v>21</v>
      </c>
      <c r="H54">
        <f t="shared" si="1"/>
        <v>19.3</v>
      </c>
      <c r="I54">
        <f t="shared" si="1"/>
        <v>18.2</v>
      </c>
      <c r="J54">
        <f>MEDIAN(B54:I54)</f>
        <v>19.450000000000003</v>
      </c>
    </row>
    <row r="55" spans="1:10" x14ac:dyDescent="0.25">
      <c r="A55" t="s">
        <v>21</v>
      </c>
      <c r="B55">
        <f>_xlfn.VAR.P(B3:B52)</f>
        <v>2.5043999999999796E-2</v>
      </c>
      <c r="C55">
        <f t="shared" ref="C55:I55" si="2">_xlfn.VAR.P(C3:C52)</f>
        <v>2.5936000000000025E-2</v>
      </c>
      <c r="D55">
        <f t="shared" si="2"/>
        <v>2.1984000000000063E-2</v>
      </c>
      <c r="E55">
        <f t="shared" si="2"/>
        <v>0.1819360000000001</v>
      </c>
      <c r="F55">
        <f t="shared" si="2"/>
        <v>6.3604000000000063E-2</v>
      </c>
      <c r="G55">
        <f t="shared" si="2"/>
        <v>0.28079999999999972</v>
      </c>
      <c r="H55">
        <f t="shared" si="2"/>
        <v>2.1155999999999921E-2</v>
      </c>
      <c r="I55">
        <f t="shared" si="2"/>
        <v>4.0164000000000061E-2</v>
      </c>
      <c r="J55">
        <f>_xlfn.VAR.P(B55:I55)</f>
        <v>8.1607132199999904E-3</v>
      </c>
    </row>
    <row r="56" spans="1:10" x14ac:dyDescent="0.25">
      <c r="A56" t="s">
        <v>22</v>
      </c>
      <c r="B56">
        <f>MIN(B3:B52)</f>
        <v>21.5</v>
      </c>
      <c r="C56">
        <f t="shared" ref="C56:I56" si="3">MIN(C3:C52)</f>
        <v>18.3</v>
      </c>
      <c r="D56">
        <f t="shared" si="3"/>
        <v>18.899999999999999</v>
      </c>
      <c r="E56">
        <f t="shared" si="3"/>
        <v>19.3</v>
      </c>
      <c r="F56">
        <f t="shared" si="3"/>
        <v>19.2</v>
      </c>
      <c r="G56">
        <f t="shared" si="3"/>
        <v>20.399999999999999</v>
      </c>
      <c r="H56">
        <f t="shared" si="3"/>
        <v>19</v>
      </c>
      <c r="I56">
        <f t="shared" si="3"/>
        <v>17.8</v>
      </c>
      <c r="J56">
        <f>MIN(B56:I56)</f>
        <v>17.8</v>
      </c>
    </row>
    <row r="57" spans="1:10" x14ac:dyDescent="0.25">
      <c r="A57" t="s">
        <v>23</v>
      </c>
      <c r="B57">
        <f>MAX(B3:B52)</f>
        <v>22.3</v>
      </c>
      <c r="C57">
        <f t="shared" ref="C57:I57" si="4">MAX(C3:C52)</f>
        <v>19</v>
      </c>
      <c r="D57">
        <f t="shared" si="4"/>
        <v>19.7</v>
      </c>
      <c r="E57">
        <f t="shared" si="4"/>
        <v>21.2</v>
      </c>
      <c r="F57">
        <f t="shared" si="4"/>
        <v>20.399999999999999</v>
      </c>
      <c r="G57">
        <f t="shared" si="4"/>
        <v>22.6</v>
      </c>
      <c r="H57">
        <f t="shared" si="4"/>
        <v>20</v>
      </c>
      <c r="I57">
        <f t="shared" si="4"/>
        <v>18.7</v>
      </c>
      <c r="J57">
        <f>MAX(B57:I57)</f>
        <v>22.6</v>
      </c>
    </row>
    <row r="58" spans="1:10" x14ac:dyDescent="0.25">
      <c r="A58" t="s">
        <v>4</v>
      </c>
      <c r="B58">
        <f>_xlfn.STDEV.P(B3:B52)</f>
        <v>0.15825296205758613</v>
      </c>
      <c r="C58">
        <f t="shared" ref="C58:I58" si="5">_xlfn.STDEV.P(C3:C52)</f>
        <v>0.16104657711357925</v>
      </c>
      <c r="D58">
        <f t="shared" si="5"/>
        <v>0.14827002394280531</v>
      </c>
      <c r="E58">
        <f t="shared" si="5"/>
        <v>0.42653956440170954</v>
      </c>
      <c r="F58">
        <f t="shared" si="5"/>
        <v>0.25219833464953739</v>
      </c>
      <c r="G58">
        <f t="shared" si="5"/>
        <v>0.52990565197967054</v>
      </c>
      <c r="H58">
        <f t="shared" si="5"/>
        <v>0.14545102268461341</v>
      </c>
      <c r="I58">
        <f t="shared" si="5"/>
        <v>0.20040958060931136</v>
      </c>
      <c r="J58">
        <f>_xlfn.STDEV.P(B58:I58)</f>
        <v>0.1367142252818801</v>
      </c>
    </row>
  </sheetData>
  <pageMargins left="0.7" right="0.7" top="0.75" bottom="0.75" header="0.3" footer="0.3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4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39</v>
      </c>
      <c r="D2">
        <v>65</v>
      </c>
      <c r="E2">
        <v>282</v>
      </c>
      <c r="F2">
        <v>18</v>
      </c>
      <c r="G2">
        <v>312</v>
      </c>
      <c r="H2">
        <v>31</v>
      </c>
      <c r="I2">
        <v>36</v>
      </c>
    </row>
    <row r="3" spans="1:9" x14ac:dyDescent="0.25">
      <c r="A3">
        <v>1</v>
      </c>
      <c r="B3">
        <v>0.5</v>
      </c>
      <c r="C3">
        <v>0.6</v>
      </c>
      <c r="D3">
        <v>0.7</v>
      </c>
      <c r="E3">
        <v>0.2</v>
      </c>
      <c r="F3">
        <v>0.9</v>
      </c>
      <c r="G3">
        <v>0.7</v>
      </c>
      <c r="H3">
        <v>0.6</v>
      </c>
      <c r="I3">
        <v>1.1000000000000001</v>
      </c>
    </row>
    <row r="4" spans="1:9" x14ac:dyDescent="0.25">
      <c r="A4">
        <v>2</v>
      </c>
      <c r="B4">
        <v>0.5</v>
      </c>
      <c r="C4">
        <v>0.5</v>
      </c>
      <c r="D4">
        <v>1</v>
      </c>
      <c r="E4">
        <v>0.5</v>
      </c>
      <c r="F4">
        <v>0.7</v>
      </c>
      <c r="G4">
        <v>0.6</v>
      </c>
      <c r="H4">
        <v>0.5</v>
      </c>
      <c r="I4">
        <v>1.3</v>
      </c>
    </row>
    <row r="5" spans="1:9" x14ac:dyDescent="0.25">
      <c r="A5">
        <v>3</v>
      </c>
      <c r="B5">
        <v>0.6</v>
      </c>
      <c r="C5">
        <v>0.4</v>
      </c>
      <c r="D5">
        <v>0.9</v>
      </c>
      <c r="E5">
        <v>0.4</v>
      </c>
      <c r="F5">
        <v>0.7</v>
      </c>
      <c r="G5">
        <v>0.5</v>
      </c>
      <c r="H5">
        <v>0.6</v>
      </c>
      <c r="I5">
        <v>1.1000000000000001</v>
      </c>
    </row>
    <row r="6" spans="1:9" x14ac:dyDescent="0.25">
      <c r="A6">
        <v>4</v>
      </c>
      <c r="B6">
        <v>0.5</v>
      </c>
      <c r="C6">
        <v>0.4</v>
      </c>
      <c r="D6">
        <v>0.9</v>
      </c>
      <c r="E6">
        <v>0.5</v>
      </c>
      <c r="F6">
        <v>0.9</v>
      </c>
      <c r="G6">
        <v>0.6</v>
      </c>
      <c r="H6">
        <v>0.5</v>
      </c>
      <c r="I6">
        <v>1.2</v>
      </c>
    </row>
    <row r="7" spans="1:9" x14ac:dyDescent="0.25">
      <c r="A7">
        <v>5</v>
      </c>
      <c r="B7">
        <v>0.6</v>
      </c>
      <c r="C7">
        <v>0.1</v>
      </c>
      <c r="D7">
        <v>0.6</v>
      </c>
      <c r="E7">
        <v>0.5</v>
      </c>
      <c r="F7">
        <v>0.9</v>
      </c>
      <c r="G7">
        <v>0.6</v>
      </c>
      <c r="H7">
        <v>0.4</v>
      </c>
      <c r="I7">
        <v>1.2</v>
      </c>
    </row>
    <row r="8" spans="1:9" x14ac:dyDescent="0.25">
      <c r="A8">
        <v>6</v>
      </c>
      <c r="B8">
        <v>0.6</v>
      </c>
      <c r="C8">
        <v>0.5</v>
      </c>
      <c r="D8">
        <v>0.7</v>
      </c>
      <c r="E8">
        <v>0.2</v>
      </c>
      <c r="F8">
        <v>0.6</v>
      </c>
      <c r="G8">
        <v>0.6</v>
      </c>
      <c r="H8">
        <v>0.7</v>
      </c>
      <c r="I8">
        <v>1.1000000000000001</v>
      </c>
    </row>
    <row r="9" spans="1:9" x14ac:dyDescent="0.25">
      <c r="A9">
        <v>7</v>
      </c>
      <c r="B9">
        <v>0.6</v>
      </c>
      <c r="C9">
        <v>0.5</v>
      </c>
      <c r="D9">
        <v>0.9</v>
      </c>
      <c r="E9">
        <v>0.5</v>
      </c>
      <c r="F9">
        <v>1</v>
      </c>
      <c r="G9">
        <v>0.6</v>
      </c>
      <c r="H9">
        <v>0.6</v>
      </c>
      <c r="I9">
        <v>1</v>
      </c>
    </row>
    <row r="10" spans="1:9" x14ac:dyDescent="0.25">
      <c r="A10">
        <v>8</v>
      </c>
      <c r="B10">
        <v>0.6</v>
      </c>
      <c r="C10">
        <v>0.4</v>
      </c>
      <c r="D10">
        <v>0.9</v>
      </c>
      <c r="E10">
        <v>0.4</v>
      </c>
      <c r="F10">
        <v>0.6</v>
      </c>
      <c r="G10">
        <v>0.6</v>
      </c>
      <c r="H10">
        <v>0.6</v>
      </c>
      <c r="I10">
        <v>1.1000000000000001</v>
      </c>
    </row>
    <row r="11" spans="1:9" x14ac:dyDescent="0.25">
      <c r="A11">
        <v>9</v>
      </c>
      <c r="B11">
        <v>0.9</v>
      </c>
      <c r="C11">
        <v>0.2</v>
      </c>
      <c r="D11">
        <v>0.6</v>
      </c>
      <c r="E11">
        <v>0.2</v>
      </c>
      <c r="F11">
        <v>0.6</v>
      </c>
      <c r="G11">
        <v>0.6</v>
      </c>
      <c r="H11">
        <v>0.6</v>
      </c>
      <c r="I11">
        <v>1.2</v>
      </c>
    </row>
    <row r="12" spans="1:9" x14ac:dyDescent="0.25">
      <c r="A12">
        <v>10</v>
      </c>
      <c r="B12">
        <v>0.4</v>
      </c>
      <c r="C12">
        <v>0.4</v>
      </c>
      <c r="D12">
        <v>0.9</v>
      </c>
      <c r="E12">
        <v>0.4</v>
      </c>
      <c r="F12">
        <v>0.9</v>
      </c>
      <c r="G12">
        <v>0.4</v>
      </c>
      <c r="H12">
        <v>0.6</v>
      </c>
      <c r="I12">
        <v>1.1000000000000001</v>
      </c>
    </row>
    <row r="13" spans="1:9" x14ac:dyDescent="0.25">
      <c r="A13">
        <v>11</v>
      </c>
      <c r="B13">
        <v>0.4</v>
      </c>
      <c r="C13">
        <v>0.5</v>
      </c>
      <c r="D13">
        <v>0.7</v>
      </c>
      <c r="E13">
        <v>0.5</v>
      </c>
      <c r="F13">
        <v>1</v>
      </c>
      <c r="G13">
        <v>0.6</v>
      </c>
      <c r="H13">
        <v>0.4</v>
      </c>
      <c r="I13">
        <v>1.1000000000000001</v>
      </c>
    </row>
    <row r="14" spans="1:9" x14ac:dyDescent="0.25">
      <c r="A14">
        <v>12</v>
      </c>
      <c r="B14">
        <v>0.4</v>
      </c>
      <c r="C14">
        <v>0.2</v>
      </c>
      <c r="D14">
        <v>0.6</v>
      </c>
      <c r="E14">
        <v>0.4</v>
      </c>
      <c r="F14">
        <v>0.9</v>
      </c>
      <c r="G14">
        <v>0.7</v>
      </c>
      <c r="H14">
        <v>0.6</v>
      </c>
      <c r="I14">
        <v>1</v>
      </c>
    </row>
    <row r="15" spans="1:9" x14ac:dyDescent="0.25">
      <c r="A15">
        <v>13</v>
      </c>
      <c r="B15">
        <v>0.2</v>
      </c>
      <c r="C15">
        <v>0.5</v>
      </c>
      <c r="D15">
        <v>0.9</v>
      </c>
      <c r="E15">
        <v>0.4</v>
      </c>
      <c r="F15">
        <v>1</v>
      </c>
      <c r="G15">
        <v>0.5</v>
      </c>
      <c r="H15">
        <v>0.5</v>
      </c>
      <c r="I15">
        <v>1.3</v>
      </c>
    </row>
    <row r="16" spans="1:9" x14ac:dyDescent="0.25">
      <c r="A16">
        <v>14</v>
      </c>
      <c r="B16">
        <v>0.5</v>
      </c>
      <c r="C16">
        <v>0.4</v>
      </c>
      <c r="D16">
        <v>0.7</v>
      </c>
      <c r="E16">
        <v>0.4</v>
      </c>
      <c r="F16">
        <v>0.6</v>
      </c>
      <c r="G16">
        <v>0.5</v>
      </c>
      <c r="H16">
        <v>0.6</v>
      </c>
      <c r="I16">
        <v>1.6</v>
      </c>
    </row>
    <row r="17" spans="1:9" x14ac:dyDescent="0.25">
      <c r="A17">
        <v>15</v>
      </c>
      <c r="B17">
        <v>0.6</v>
      </c>
      <c r="C17">
        <v>0.2</v>
      </c>
      <c r="D17">
        <v>0.7</v>
      </c>
      <c r="E17">
        <v>0.2</v>
      </c>
      <c r="F17">
        <v>0.6</v>
      </c>
      <c r="G17">
        <v>0.6</v>
      </c>
      <c r="H17">
        <v>0.7</v>
      </c>
      <c r="I17">
        <v>1.1000000000000001</v>
      </c>
    </row>
    <row r="18" spans="1:9" x14ac:dyDescent="0.25">
      <c r="A18">
        <v>16</v>
      </c>
      <c r="B18">
        <v>0.7</v>
      </c>
      <c r="C18">
        <v>0.5</v>
      </c>
      <c r="D18">
        <v>0.7</v>
      </c>
      <c r="E18">
        <v>0.2</v>
      </c>
      <c r="F18">
        <v>0.6</v>
      </c>
      <c r="G18">
        <v>0.7</v>
      </c>
      <c r="H18">
        <v>0.7</v>
      </c>
      <c r="I18">
        <v>1.1000000000000001</v>
      </c>
    </row>
    <row r="19" spans="1:9" x14ac:dyDescent="0.25">
      <c r="A19">
        <v>17</v>
      </c>
      <c r="B19">
        <v>0.6</v>
      </c>
      <c r="C19">
        <v>0.5</v>
      </c>
      <c r="D19">
        <v>0.6</v>
      </c>
      <c r="E19">
        <v>0.4</v>
      </c>
      <c r="F19">
        <v>0.6</v>
      </c>
      <c r="G19">
        <v>0.5</v>
      </c>
      <c r="H19">
        <v>0.5</v>
      </c>
      <c r="I19">
        <v>1.6</v>
      </c>
    </row>
    <row r="20" spans="1:9" x14ac:dyDescent="0.25">
      <c r="A20">
        <v>18</v>
      </c>
      <c r="B20">
        <v>0.4</v>
      </c>
      <c r="C20">
        <v>0.4</v>
      </c>
      <c r="D20">
        <v>0.7</v>
      </c>
      <c r="E20">
        <v>0.5</v>
      </c>
      <c r="F20">
        <v>0.9</v>
      </c>
      <c r="G20">
        <v>0.6</v>
      </c>
      <c r="H20">
        <v>0.4</v>
      </c>
      <c r="I20">
        <v>0.9</v>
      </c>
    </row>
    <row r="21" spans="1:9" x14ac:dyDescent="0.25">
      <c r="A21">
        <v>19</v>
      </c>
      <c r="B21">
        <v>0.6</v>
      </c>
      <c r="C21">
        <v>0.5</v>
      </c>
      <c r="D21">
        <v>0.7</v>
      </c>
      <c r="E21">
        <v>0.5</v>
      </c>
      <c r="F21">
        <v>0.9</v>
      </c>
      <c r="G21">
        <v>0.5</v>
      </c>
      <c r="H21">
        <v>0.6</v>
      </c>
      <c r="I21">
        <v>0.9</v>
      </c>
    </row>
    <row r="22" spans="1:9" x14ac:dyDescent="0.25">
      <c r="A22">
        <v>20</v>
      </c>
      <c r="B22">
        <v>0.5</v>
      </c>
      <c r="C22">
        <v>0.2</v>
      </c>
      <c r="D22">
        <v>0.5</v>
      </c>
      <c r="E22">
        <v>0.4</v>
      </c>
      <c r="F22">
        <v>1</v>
      </c>
      <c r="G22">
        <v>0.7</v>
      </c>
      <c r="H22">
        <v>0.6</v>
      </c>
      <c r="I22">
        <v>0.9</v>
      </c>
    </row>
    <row r="23" spans="1:9" x14ac:dyDescent="0.25">
      <c r="A23">
        <v>21</v>
      </c>
      <c r="B23">
        <v>0.5</v>
      </c>
      <c r="C23">
        <v>0.5</v>
      </c>
      <c r="D23">
        <v>0.6</v>
      </c>
      <c r="E23">
        <v>0.4</v>
      </c>
      <c r="F23">
        <v>0.9</v>
      </c>
      <c r="G23">
        <v>0.5</v>
      </c>
      <c r="H23">
        <v>0.4</v>
      </c>
      <c r="I23">
        <v>1.2</v>
      </c>
    </row>
    <row r="24" spans="1:9" x14ac:dyDescent="0.25">
      <c r="A24">
        <v>22</v>
      </c>
      <c r="B24">
        <v>0.6</v>
      </c>
      <c r="C24">
        <v>0.5</v>
      </c>
      <c r="D24">
        <v>0.7</v>
      </c>
      <c r="E24">
        <v>0.2</v>
      </c>
      <c r="F24">
        <v>0.7</v>
      </c>
      <c r="G24">
        <v>0.6</v>
      </c>
      <c r="H24">
        <v>0.6</v>
      </c>
      <c r="I24">
        <v>1.2</v>
      </c>
    </row>
    <row r="25" spans="1:9" x14ac:dyDescent="0.25">
      <c r="A25">
        <v>23</v>
      </c>
      <c r="B25">
        <v>0.6</v>
      </c>
      <c r="C25">
        <v>0.4</v>
      </c>
      <c r="D25">
        <v>0.4</v>
      </c>
      <c r="E25">
        <v>0.4</v>
      </c>
      <c r="F25">
        <v>0.7</v>
      </c>
      <c r="G25">
        <v>0.7</v>
      </c>
      <c r="H25">
        <v>0.6</v>
      </c>
      <c r="I25">
        <v>1.1000000000000001</v>
      </c>
    </row>
    <row r="26" spans="1:9" x14ac:dyDescent="0.25">
      <c r="A26">
        <v>24</v>
      </c>
      <c r="B26">
        <v>0.2</v>
      </c>
      <c r="C26">
        <v>0.5</v>
      </c>
      <c r="D26">
        <v>0.7</v>
      </c>
      <c r="E26">
        <v>0.4</v>
      </c>
      <c r="F26">
        <v>0.7</v>
      </c>
      <c r="G26">
        <v>0.5</v>
      </c>
      <c r="H26">
        <v>0.5</v>
      </c>
      <c r="I26">
        <v>1.3</v>
      </c>
    </row>
    <row r="27" spans="1:9" x14ac:dyDescent="0.25">
      <c r="A27">
        <v>25</v>
      </c>
      <c r="B27">
        <v>0.6</v>
      </c>
      <c r="C27">
        <v>0.5</v>
      </c>
      <c r="D27">
        <v>0.5</v>
      </c>
      <c r="E27">
        <v>0.2</v>
      </c>
      <c r="F27">
        <v>1</v>
      </c>
      <c r="G27">
        <v>0.9</v>
      </c>
      <c r="H27">
        <v>0.7</v>
      </c>
      <c r="I27">
        <v>0.7</v>
      </c>
    </row>
    <row r="28" spans="1:9" x14ac:dyDescent="0.25">
      <c r="A28">
        <v>26</v>
      </c>
      <c r="B28">
        <v>0.7</v>
      </c>
      <c r="C28">
        <v>0.6</v>
      </c>
      <c r="D28">
        <v>0.5</v>
      </c>
      <c r="E28">
        <v>0.2</v>
      </c>
      <c r="F28">
        <v>0.6</v>
      </c>
      <c r="G28">
        <v>0.7</v>
      </c>
      <c r="H28">
        <v>0.6</v>
      </c>
      <c r="I28">
        <v>1.2</v>
      </c>
    </row>
    <row r="29" spans="1:9" x14ac:dyDescent="0.25">
      <c r="A29">
        <v>27</v>
      </c>
      <c r="B29">
        <v>0.6</v>
      </c>
      <c r="C29">
        <v>0.4</v>
      </c>
      <c r="D29">
        <v>0.5</v>
      </c>
      <c r="E29">
        <v>0.4</v>
      </c>
      <c r="F29">
        <v>0.5</v>
      </c>
      <c r="G29">
        <v>0.5</v>
      </c>
      <c r="H29">
        <v>0.6</v>
      </c>
      <c r="I29">
        <v>0.9</v>
      </c>
    </row>
    <row r="30" spans="1:9" x14ac:dyDescent="0.25">
      <c r="A30">
        <v>28</v>
      </c>
      <c r="B30">
        <v>0.4</v>
      </c>
      <c r="C30">
        <v>0.2</v>
      </c>
      <c r="D30">
        <v>0.9</v>
      </c>
      <c r="E30">
        <v>0.5</v>
      </c>
      <c r="F30">
        <v>0.9</v>
      </c>
      <c r="G30">
        <v>0.6</v>
      </c>
      <c r="H30">
        <v>0.5</v>
      </c>
      <c r="I30">
        <v>0.9</v>
      </c>
    </row>
    <row r="31" spans="1:9" x14ac:dyDescent="0.25">
      <c r="A31">
        <v>29</v>
      </c>
      <c r="B31">
        <v>0.5</v>
      </c>
      <c r="C31">
        <v>0.4</v>
      </c>
      <c r="D31">
        <v>0.7</v>
      </c>
      <c r="E31">
        <v>0.4</v>
      </c>
      <c r="F31">
        <v>0.6</v>
      </c>
      <c r="G31">
        <v>0.5</v>
      </c>
      <c r="H31">
        <v>0.5</v>
      </c>
      <c r="I31">
        <v>1.5</v>
      </c>
    </row>
    <row r="32" spans="1:9" x14ac:dyDescent="0.25">
      <c r="A32">
        <v>30</v>
      </c>
      <c r="B32">
        <v>0.6</v>
      </c>
      <c r="C32">
        <v>0.5</v>
      </c>
      <c r="D32">
        <v>0.7</v>
      </c>
      <c r="E32">
        <v>0.1</v>
      </c>
      <c r="F32">
        <v>0.7</v>
      </c>
      <c r="G32">
        <v>0.7</v>
      </c>
      <c r="H32">
        <v>0.6</v>
      </c>
      <c r="I32">
        <v>1</v>
      </c>
    </row>
    <row r="33" spans="1:9" x14ac:dyDescent="0.25">
      <c r="A33">
        <v>31</v>
      </c>
      <c r="B33">
        <v>0.6</v>
      </c>
      <c r="C33">
        <v>0.5</v>
      </c>
      <c r="D33">
        <v>0.5</v>
      </c>
      <c r="E33">
        <v>0.4</v>
      </c>
      <c r="F33">
        <v>0.7</v>
      </c>
      <c r="G33">
        <v>0.6</v>
      </c>
      <c r="H33">
        <v>0.7</v>
      </c>
      <c r="I33">
        <v>1.5</v>
      </c>
    </row>
    <row r="34" spans="1:9" x14ac:dyDescent="0.25">
      <c r="A34">
        <v>32</v>
      </c>
      <c r="B34">
        <v>0.5</v>
      </c>
      <c r="C34">
        <v>0.6</v>
      </c>
      <c r="D34">
        <v>0.5</v>
      </c>
      <c r="E34">
        <v>0.2</v>
      </c>
      <c r="F34">
        <v>0.7</v>
      </c>
      <c r="G34">
        <v>0.7</v>
      </c>
      <c r="H34">
        <v>0.6</v>
      </c>
      <c r="I34">
        <v>1.3</v>
      </c>
    </row>
    <row r="35" spans="1:9" x14ac:dyDescent="0.25">
      <c r="A35">
        <v>33</v>
      </c>
      <c r="B35">
        <v>0.4</v>
      </c>
      <c r="C35">
        <v>0.2</v>
      </c>
      <c r="D35">
        <v>0.5</v>
      </c>
      <c r="E35">
        <v>0.4</v>
      </c>
      <c r="F35">
        <v>1</v>
      </c>
      <c r="G35">
        <v>0.6</v>
      </c>
      <c r="H35">
        <v>0.5</v>
      </c>
      <c r="I35">
        <v>1.1000000000000001</v>
      </c>
    </row>
    <row r="36" spans="1:9" x14ac:dyDescent="0.25">
      <c r="A36">
        <v>34</v>
      </c>
      <c r="B36">
        <v>0.7</v>
      </c>
      <c r="C36">
        <v>0.5</v>
      </c>
      <c r="D36">
        <v>0.6</v>
      </c>
      <c r="E36">
        <v>0.4</v>
      </c>
      <c r="F36">
        <v>0.9</v>
      </c>
      <c r="G36">
        <v>0.5</v>
      </c>
      <c r="H36">
        <v>0.6</v>
      </c>
      <c r="I36">
        <v>1.1000000000000001</v>
      </c>
    </row>
    <row r="37" spans="1:9" x14ac:dyDescent="0.25">
      <c r="A37">
        <v>35</v>
      </c>
      <c r="B37">
        <v>0.7</v>
      </c>
      <c r="C37">
        <v>0.4</v>
      </c>
      <c r="D37">
        <v>0.6</v>
      </c>
      <c r="E37">
        <v>0.4</v>
      </c>
      <c r="F37">
        <v>0.6</v>
      </c>
      <c r="G37">
        <v>0.6</v>
      </c>
      <c r="H37">
        <v>0.6</v>
      </c>
      <c r="I37">
        <v>1.1000000000000001</v>
      </c>
    </row>
    <row r="38" spans="1:9" x14ac:dyDescent="0.25">
      <c r="A38">
        <v>36</v>
      </c>
      <c r="B38">
        <v>0.6</v>
      </c>
      <c r="C38">
        <v>0.4</v>
      </c>
      <c r="D38">
        <v>0.6</v>
      </c>
      <c r="E38">
        <v>0.1</v>
      </c>
      <c r="F38">
        <v>0.7</v>
      </c>
      <c r="G38">
        <v>0.7</v>
      </c>
      <c r="H38">
        <v>0.6</v>
      </c>
      <c r="I38">
        <v>1.1000000000000001</v>
      </c>
    </row>
    <row r="39" spans="1:9" x14ac:dyDescent="0.25">
      <c r="A39">
        <v>37</v>
      </c>
      <c r="B39">
        <v>0.6</v>
      </c>
      <c r="C39">
        <v>0.4</v>
      </c>
      <c r="D39">
        <v>0.4</v>
      </c>
      <c r="E39">
        <v>0.4</v>
      </c>
      <c r="F39">
        <v>1</v>
      </c>
      <c r="G39">
        <v>0.7</v>
      </c>
      <c r="H39">
        <v>0.7</v>
      </c>
      <c r="I39">
        <v>0.9</v>
      </c>
    </row>
    <row r="40" spans="1:9" x14ac:dyDescent="0.25">
      <c r="A40">
        <v>38</v>
      </c>
      <c r="B40">
        <v>0.2</v>
      </c>
      <c r="C40">
        <v>0.1</v>
      </c>
      <c r="D40">
        <v>0.7</v>
      </c>
      <c r="E40">
        <v>0.5</v>
      </c>
      <c r="F40">
        <v>0.9</v>
      </c>
      <c r="G40">
        <v>0.6</v>
      </c>
      <c r="H40">
        <v>0.4</v>
      </c>
      <c r="I40">
        <v>1.1000000000000001</v>
      </c>
    </row>
    <row r="41" spans="1:9" x14ac:dyDescent="0.25">
      <c r="A41">
        <v>39</v>
      </c>
      <c r="B41">
        <v>0.4</v>
      </c>
      <c r="C41">
        <v>0.4</v>
      </c>
      <c r="D41">
        <v>0.6</v>
      </c>
      <c r="E41">
        <v>0.4</v>
      </c>
      <c r="F41">
        <v>0.9</v>
      </c>
      <c r="G41">
        <v>0.7</v>
      </c>
      <c r="H41">
        <v>0.5</v>
      </c>
      <c r="I41">
        <v>0.9</v>
      </c>
    </row>
    <row r="42" spans="1:9" x14ac:dyDescent="0.25">
      <c r="A42">
        <v>40</v>
      </c>
      <c r="B42">
        <v>0.6</v>
      </c>
      <c r="C42">
        <v>0.4</v>
      </c>
      <c r="D42">
        <v>0.5</v>
      </c>
      <c r="E42">
        <v>0.2</v>
      </c>
      <c r="F42">
        <v>1</v>
      </c>
      <c r="G42">
        <v>0.7</v>
      </c>
      <c r="H42">
        <v>0.6</v>
      </c>
      <c r="I42">
        <v>1.1000000000000001</v>
      </c>
    </row>
    <row r="43" spans="1:9" x14ac:dyDescent="0.25">
      <c r="A43">
        <v>41</v>
      </c>
      <c r="B43">
        <v>0.5</v>
      </c>
      <c r="C43">
        <v>0.2</v>
      </c>
      <c r="D43">
        <v>0.5</v>
      </c>
      <c r="E43">
        <v>0.4</v>
      </c>
      <c r="F43">
        <v>0.9</v>
      </c>
      <c r="G43">
        <v>0.7</v>
      </c>
      <c r="H43">
        <v>0.5</v>
      </c>
      <c r="I43">
        <v>1</v>
      </c>
    </row>
    <row r="44" spans="1:9" x14ac:dyDescent="0.25">
      <c r="A44">
        <v>42</v>
      </c>
      <c r="B44">
        <v>0.5</v>
      </c>
      <c r="C44">
        <v>0.6</v>
      </c>
      <c r="D44">
        <v>0.9</v>
      </c>
      <c r="E44">
        <v>0.2</v>
      </c>
      <c r="F44">
        <v>0.7</v>
      </c>
      <c r="G44">
        <v>0.7</v>
      </c>
      <c r="H44">
        <v>0.7</v>
      </c>
      <c r="I44">
        <v>1.1000000000000001</v>
      </c>
    </row>
    <row r="45" spans="1:9" x14ac:dyDescent="0.25">
      <c r="A45">
        <v>43</v>
      </c>
      <c r="B45">
        <v>0.7</v>
      </c>
      <c r="C45">
        <v>0.1</v>
      </c>
      <c r="D45">
        <v>0.5</v>
      </c>
      <c r="E45">
        <v>0.5</v>
      </c>
      <c r="F45">
        <v>0.9</v>
      </c>
      <c r="G45">
        <v>0.7</v>
      </c>
      <c r="H45">
        <v>0.5</v>
      </c>
      <c r="I45">
        <v>1</v>
      </c>
    </row>
    <row r="46" spans="1:9" x14ac:dyDescent="0.25">
      <c r="A46">
        <v>44</v>
      </c>
      <c r="B46">
        <v>0.6</v>
      </c>
      <c r="C46">
        <v>0.2</v>
      </c>
      <c r="D46">
        <v>0.5</v>
      </c>
      <c r="E46">
        <v>0.5</v>
      </c>
      <c r="F46">
        <v>0.9</v>
      </c>
      <c r="G46">
        <v>0.7</v>
      </c>
      <c r="H46">
        <v>0.6</v>
      </c>
      <c r="I46">
        <v>0.7</v>
      </c>
    </row>
    <row r="47" spans="1:9" x14ac:dyDescent="0.25">
      <c r="A47">
        <v>45</v>
      </c>
      <c r="B47">
        <v>0.6</v>
      </c>
      <c r="C47">
        <v>0.2</v>
      </c>
      <c r="D47">
        <v>0.6</v>
      </c>
      <c r="E47">
        <v>0.4</v>
      </c>
      <c r="F47">
        <v>0.9</v>
      </c>
      <c r="G47">
        <v>0.6</v>
      </c>
      <c r="H47">
        <v>0.5</v>
      </c>
      <c r="I47">
        <v>0.7</v>
      </c>
    </row>
    <row r="48" spans="1:9" x14ac:dyDescent="0.25">
      <c r="A48">
        <v>46</v>
      </c>
      <c r="B48">
        <v>0.5</v>
      </c>
      <c r="C48">
        <v>0.1</v>
      </c>
      <c r="D48">
        <v>0.6</v>
      </c>
      <c r="E48">
        <v>0.4</v>
      </c>
      <c r="F48">
        <v>1</v>
      </c>
      <c r="G48">
        <v>0.7</v>
      </c>
      <c r="H48">
        <v>0.5</v>
      </c>
      <c r="I48">
        <v>0.9</v>
      </c>
    </row>
    <row r="49" spans="1:10" x14ac:dyDescent="0.25">
      <c r="A49">
        <v>47</v>
      </c>
      <c r="B49">
        <v>0.6</v>
      </c>
      <c r="C49">
        <v>0.5</v>
      </c>
      <c r="D49">
        <v>0.6</v>
      </c>
      <c r="E49">
        <v>0.4</v>
      </c>
      <c r="F49">
        <v>0.7</v>
      </c>
      <c r="G49">
        <v>0.6</v>
      </c>
      <c r="H49">
        <v>0.6</v>
      </c>
      <c r="I49">
        <v>1</v>
      </c>
    </row>
    <row r="50" spans="1:10" x14ac:dyDescent="0.25">
      <c r="A50">
        <v>48</v>
      </c>
      <c r="B50">
        <v>0.6</v>
      </c>
      <c r="C50">
        <v>0.6</v>
      </c>
      <c r="D50">
        <v>0.5</v>
      </c>
      <c r="E50">
        <v>0.2</v>
      </c>
      <c r="F50">
        <v>0.7</v>
      </c>
      <c r="G50">
        <v>0.5</v>
      </c>
      <c r="H50">
        <v>0.6</v>
      </c>
      <c r="I50">
        <v>1.2</v>
      </c>
    </row>
    <row r="51" spans="1:10" x14ac:dyDescent="0.25">
      <c r="A51">
        <v>49</v>
      </c>
      <c r="B51">
        <v>0.5</v>
      </c>
      <c r="C51">
        <v>0.5</v>
      </c>
      <c r="D51">
        <v>0.7</v>
      </c>
      <c r="E51">
        <v>0.5</v>
      </c>
      <c r="F51">
        <v>0.9</v>
      </c>
      <c r="G51">
        <v>0.5</v>
      </c>
      <c r="H51">
        <v>0.6</v>
      </c>
      <c r="I51">
        <v>1</v>
      </c>
    </row>
    <row r="52" spans="1:10" x14ac:dyDescent="0.25">
      <c r="A52">
        <v>50</v>
      </c>
      <c r="B52">
        <v>0.5</v>
      </c>
      <c r="C52">
        <v>0.1</v>
      </c>
      <c r="D52">
        <v>0.5</v>
      </c>
      <c r="E52">
        <v>0.4</v>
      </c>
      <c r="F52">
        <v>0.6</v>
      </c>
      <c r="G52">
        <v>0.6</v>
      </c>
      <c r="H52">
        <v>0.5</v>
      </c>
      <c r="I52">
        <v>1</v>
      </c>
    </row>
    <row r="53" spans="1:10" x14ac:dyDescent="0.25">
      <c r="A53" t="s">
        <v>19</v>
      </c>
      <c r="B53">
        <f>AVERAGE(B3:B52)</f>
        <v>0.53800000000000003</v>
      </c>
      <c r="C53">
        <f t="shared" ref="C53:I53" si="0">AVERAGE(C3:C52)</f>
        <v>0.38800000000000012</v>
      </c>
      <c r="D53">
        <f t="shared" si="0"/>
        <v>0.65</v>
      </c>
      <c r="E53">
        <f t="shared" si="0"/>
        <v>0.36399999999999993</v>
      </c>
      <c r="F53">
        <f t="shared" si="0"/>
        <v>0.79599999999999993</v>
      </c>
      <c r="G53">
        <f t="shared" si="0"/>
        <v>0.61199999999999999</v>
      </c>
      <c r="H53">
        <f t="shared" si="0"/>
        <v>0.56600000000000017</v>
      </c>
      <c r="I53">
        <f t="shared" si="0"/>
        <v>1.0940000000000001</v>
      </c>
      <c r="J53">
        <f>AVERAGE(B53:I53)</f>
        <v>0.626</v>
      </c>
    </row>
    <row r="54" spans="1:10" x14ac:dyDescent="0.25">
      <c r="A54" t="s">
        <v>20</v>
      </c>
      <c r="B54">
        <f>MEDIAN(B3:B52)</f>
        <v>0.6</v>
      </c>
      <c r="C54">
        <f t="shared" ref="C54:I54" si="1">MEDIAN(C3:C52)</f>
        <v>0.4</v>
      </c>
      <c r="D54">
        <f t="shared" si="1"/>
        <v>0.6</v>
      </c>
      <c r="E54">
        <f t="shared" si="1"/>
        <v>0.4</v>
      </c>
      <c r="F54">
        <f t="shared" si="1"/>
        <v>0.9</v>
      </c>
      <c r="G54">
        <f t="shared" si="1"/>
        <v>0.6</v>
      </c>
      <c r="H54">
        <f t="shared" si="1"/>
        <v>0.6</v>
      </c>
      <c r="I54">
        <f t="shared" si="1"/>
        <v>1.1000000000000001</v>
      </c>
      <c r="J54">
        <f>MEDIAN(B54:I54)</f>
        <v>0.6</v>
      </c>
    </row>
    <row r="55" spans="1:10" x14ac:dyDescent="0.25">
      <c r="A55" t="s">
        <v>21</v>
      </c>
      <c r="B55">
        <f>_xlfn.VAR.P(B3:B52)</f>
        <v>1.6755999999999903E-2</v>
      </c>
      <c r="C55">
        <f t="shared" ref="C55:I55" si="2">_xlfn.VAR.P(C3:C52)</f>
        <v>2.3455999999999925E-2</v>
      </c>
      <c r="D55">
        <f t="shared" si="2"/>
        <v>2.2099999999999908E-2</v>
      </c>
      <c r="E55">
        <f t="shared" si="2"/>
        <v>1.4304000000000133E-2</v>
      </c>
      <c r="F55">
        <f t="shared" si="2"/>
        <v>2.358399999999965E-2</v>
      </c>
      <c r="G55">
        <f t="shared" si="2"/>
        <v>8.255999999999904E-3</v>
      </c>
      <c r="H55">
        <f t="shared" si="2"/>
        <v>7.0439999999997779E-3</v>
      </c>
      <c r="I55">
        <f t="shared" si="2"/>
        <v>3.8564000000000487E-2</v>
      </c>
      <c r="J55">
        <f>_xlfn.VAR.P(B55:I55)</f>
        <v>8.977050000000264E-5</v>
      </c>
    </row>
    <row r="56" spans="1:10" x14ac:dyDescent="0.25">
      <c r="A56" t="s">
        <v>22</v>
      </c>
      <c r="B56">
        <f>MIN(B3:B52)</f>
        <v>0.2</v>
      </c>
      <c r="C56">
        <f t="shared" ref="C56:I56" si="3">MIN(C3:C52)</f>
        <v>0.1</v>
      </c>
      <c r="D56">
        <f t="shared" si="3"/>
        <v>0.4</v>
      </c>
      <c r="E56">
        <f t="shared" si="3"/>
        <v>0.1</v>
      </c>
      <c r="F56">
        <f t="shared" si="3"/>
        <v>0.5</v>
      </c>
      <c r="G56">
        <f t="shared" si="3"/>
        <v>0.4</v>
      </c>
      <c r="H56">
        <f t="shared" si="3"/>
        <v>0.4</v>
      </c>
      <c r="I56">
        <f t="shared" si="3"/>
        <v>0.7</v>
      </c>
      <c r="J56">
        <f>MIN(B56:I56)</f>
        <v>0.1</v>
      </c>
    </row>
    <row r="57" spans="1:10" x14ac:dyDescent="0.25">
      <c r="A57" t="s">
        <v>23</v>
      </c>
      <c r="B57">
        <f>MAX(B3:B52)</f>
        <v>0.9</v>
      </c>
      <c r="C57">
        <f t="shared" ref="C57:I57" si="4">MAX(C3:C52)</f>
        <v>0.6</v>
      </c>
      <c r="D57">
        <f t="shared" si="4"/>
        <v>1</v>
      </c>
      <c r="E57">
        <f t="shared" si="4"/>
        <v>0.5</v>
      </c>
      <c r="F57">
        <f t="shared" si="4"/>
        <v>1</v>
      </c>
      <c r="G57">
        <f t="shared" si="4"/>
        <v>0.9</v>
      </c>
      <c r="H57">
        <f t="shared" si="4"/>
        <v>0.7</v>
      </c>
      <c r="I57">
        <f t="shared" si="4"/>
        <v>1.6</v>
      </c>
      <c r="J57">
        <f>MAX(B57:I57)</f>
        <v>1.6</v>
      </c>
    </row>
    <row r="58" spans="1:10" x14ac:dyDescent="0.25">
      <c r="A58" t="s">
        <v>4</v>
      </c>
      <c r="B58">
        <f>_xlfn.STDEV.P(B3:B52)</f>
        <v>0.12944496900227487</v>
      </c>
      <c r="C58">
        <f t="shared" ref="C58:I58" si="5">_xlfn.STDEV.P(C3:C52)</f>
        <v>0.15315351775261293</v>
      </c>
      <c r="D58">
        <f t="shared" si="5"/>
        <v>0.14866068747318475</v>
      </c>
      <c r="E58">
        <f t="shared" si="5"/>
        <v>0.11959933110180898</v>
      </c>
      <c r="F58">
        <f t="shared" si="5"/>
        <v>0.15357083056361859</v>
      </c>
      <c r="G58">
        <f t="shared" si="5"/>
        <v>9.0862533532803852E-2</v>
      </c>
      <c r="H58">
        <f t="shared" si="5"/>
        <v>8.3928541033427825E-2</v>
      </c>
      <c r="I58">
        <f t="shared" si="5"/>
        <v>0.19637718808456467</v>
      </c>
      <c r="J58">
        <f>_xlfn.STDEV.P(B58:I58)</f>
        <v>3.4369728233427842E-2</v>
      </c>
    </row>
  </sheetData>
  <pageMargins left="0.7" right="0.7" top="0.75" bottom="0.75" header="0.3" footer="0.3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39</v>
      </c>
      <c r="D2">
        <v>65</v>
      </c>
      <c r="E2">
        <v>282</v>
      </c>
      <c r="F2">
        <v>18</v>
      </c>
      <c r="G2">
        <v>312</v>
      </c>
      <c r="H2">
        <v>31</v>
      </c>
      <c r="I2">
        <v>36</v>
      </c>
    </row>
    <row r="3" spans="1:9" x14ac:dyDescent="0.25">
      <c r="A3">
        <v>1</v>
      </c>
      <c r="B3">
        <v>21.6</v>
      </c>
      <c r="C3">
        <v>18.2</v>
      </c>
      <c r="D3">
        <v>20.9</v>
      </c>
      <c r="E3">
        <v>19.3</v>
      </c>
      <c r="F3">
        <v>19.3</v>
      </c>
      <c r="G3">
        <v>20.9</v>
      </c>
      <c r="H3">
        <v>19.399999999999999</v>
      </c>
      <c r="I3">
        <v>20.399999999999999</v>
      </c>
    </row>
    <row r="4" spans="1:9" x14ac:dyDescent="0.25">
      <c r="A4">
        <v>2</v>
      </c>
      <c r="B4">
        <v>21.5</v>
      </c>
      <c r="C4">
        <v>18.399999999999999</v>
      </c>
      <c r="D4">
        <v>20.8</v>
      </c>
      <c r="E4">
        <v>19.399999999999999</v>
      </c>
      <c r="F4">
        <v>19.8</v>
      </c>
      <c r="G4">
        <v>21.1</v>
      </c>
      <c r="H4">
        <v>19.399999999999999</v>
      </c>
      <c r="I4">
        <v>20</v>
      </c>
    </row>
    <row r="5" spans="1:9" x14ac:dyDescent="0.25">
      <c r="A5">
        <v>3</v>
      </c>
      <c r="B5">
        <v>21.7</v>
      </c>
      <c r="C5">
        <v>18.399999999999999</v>
      </c>
      <c r="D5">
        <v>20.8</v>
      </c>
      <c r="E5">
        <v>19.3</v>
      </c>
      <c r="F5">
        <v>19.5</v>
      </c>
      <c r="G5">
        <v>21.2</v>
      </c>
      <c r="H5">
        <v>19.5</v>
      </c>
      <c r="I5">
        <v>20.3</v>
      </c>
    </row>
    <row r="6" spans="1:9" x14ac:dyDescent="0.25">
      <c r="A6">
        <v>4</v>
      </c>
      <c r="B6">
        <v>21.6</v>
      </c>
      <c r="C6">
        <v>18.399999999999999</v>
      </c>
      <c r="D6">
        <v>20.8</v>
      </c>
      <c r="E6">
        <v>19.399999999999999</v>
      </c>
      <c r="F6">
        <v>19.5</v>
      </c>
      <c r="G6">
        <v>20.9</v>
      </c>
      <c r="H6">
        <v>19.399999999999999</v>
      </c>
      <c r="I6">
        <v>20.100000000000001</v>
      </c>
    </row>
    <row r="7" spans="1:9" x14ac:dyDescent="0.25">
      <c r="A7">
        <v>5</v>
      </c>
      <c r="B7">
        <v>21.4</v>
      </c>
      <c r="C7">
        <v>18.2</v>
      </c>
      <c r="D7">
        <v>20.9</v>
      </c>
      <c r="E7">
        <v>19.5</v>
      </c>
      <c r="F7">
        <v>19.899999999999999</v>
      </c>
      <c r="G7">
        <v>21.1</v>
      </c>
      <c r="H7">
        <v>19.2</v>
      </c>
      <c r="I7">
        <v>20</v>
      </c>
    </row>
    <row r="8" spans="1:9" x14ac:dyDescent="0.25">
      <c r="A8">
        <v>6</v>
      </c>
      <c r="B8">
        <v>21.9</v>
      </c>
      <c r="C8">
        <v>18.100000000000001</v>
      </c>
      <c r="D8">
        <v>20.3</v>
      </c>
      <c r="E8">
        <v>19.399999999999999</v>
      </c>
      <c r="F8">
        <v>19.8</v>
      </c>
      <c r="G8">
        <v>21.2</v>
      </c>
      <c r="H8">
        <v>19.2</v>
      </c>
      <c r="I8">
        <v>19.899999999999999</v>
      </c>
    </row>
    <row r="9" spans="1:9" x14ac:dyDescent="0.25">
      <c r="A9">
        <v>7</v>
      </c>
      <c r="B9">
        <v>21.7</v>
      </c>
      <c r="C9">
        <v>18.3</v>
      </c>
      <c r="D9">
        <v>20.3</v>
      </c>
      <c r="E9">
        <v>19.3</v>
      </c>
      <c r="F9">
        <v>19.7</v>
      </c>
      <c r="G9">
        <v>21.4</v>
      </c>
      <c r="H9">
        <v>19.2</v>
      </c>
      <c r="I9">
        <v>19.8</v>
      </c>
    </row>
    <row r="10" spans="1:9" x14ac:dyDescent="0.25">
      <c r="A10">
        <v>8</v>
      </c>
      <c r="B10">
        <v>21.4</v>
      </c>
      <c r="C10">
        <v>18.3</v>
      </c>
      <c r="D10">
        <v>20.5</v>
      </c>
      <c r="E10">
        <v>19.399999999999999</v>
      </c>
      <c r="F10">
        <v>19.8</v>
      </c>
      <c r="G10">
        <v>21.1</v>
      </c>
      <c r="H10">
        <v>19</v>
      </c>
      <c r="I10">
        <v>20.100000000000001</v>
      </c>
    </row>
    <row r="11" spans="1:9" x14ac:dyDescent="0.25">
      <c r="A11">
        <v>9</v>
      </c>
      <c r="B11">
        <v>21.6</v>
      </c>
      <c r="C11">
        <v>18.399999999999999</v>
      </c>
      <c r="D11">
        <v>20.5</v>
      </c>
      <c r="E11">
        <v>19.399999999999999</v>
      </c>
      <c r="F11">
        <v>19.7</v>
      </c>
      <c r="G11">
        <v>21</v>
      </c>
      <c r="H11">
        <v>19</v>
      </c>
      <c r="I11">
        <v>20</v>
      </c>
    </row>
    <row r="12" spans="1:9" x14ac:dyDescent="0.25">
      <c r="A12">
        <v>10</v>
      </c>
      <c r="B12">
        <v>21.6</v>
      </c>
      <c r="C12">
        <v>18.600000000000001</v>
      </c>
      <c r="D12">
        <v>20.6</v>
      </c>
      <c r="E12">
        <v>19.5</v>
      </c>
      <c r="F12">
        <v>19.899999999999999</v>
      </c>
      <c r="G12">
        <v>21.1</v>
      </c>
      <c r="H12">
        <v>19.2</v>
      </c>
      <c r="I12">
        <v>19.899999999999999</v>
      </c>
    </row>
    <row r="13" spans="1:9" x14ac:dyDescent="0.25">
      <c r="A13">
        <v>11</v>
      </c>
      <c r="B13">
        <v>21.6</v>
      </c>
      <c r="C13">
        <v>18.3</v>
      </c>
      <c r="D13">
        <v>20.399999999999999</v>
      </c>
      <c r="E13">
        <v>19.5</v>
      </c>
      <c r="F13">
        <v>19.899999999999999</v>
      </c>
      <c r="G13">
        <v>21.1</v>
      </c>
      <c r="H13">
        <v>18.899999999999999</v>
      </c>
      <c r="I13">
        <v>19.7</v>
      </c>
    </row>
    <row r="14" spans="1:9" x14ac:dyDescent="0.25">
      <c r="A14">
        <v>12</v>
      </c>
      <c r="B14">
        <v>21.4</v>
      </c>
      <c r="C14">
        <v>18.100000000000001</v>
      </c>
      <c r="D14">
        <v>20.5</v>
      </c>
      <c r="E14">
        <v>19.5</v>
      </c>
      <c r="F14">
        <v>19.899999999999999</v>
      </c>
      <c r="G14">
        <v>21.1</v>
      </c>
      <c r="H14">
        <v>18.8</v>
      </c>
      <c r="I14">
        <v>19.5</v>
      </c>
    </row>
    <row r="15" spans="1:9" x14ac:dyDescent="0.25">
      <c r="A15">
        <v>13</v>
      </c>
      <c r="B15">
        <v>21.7</v>
      </c>
      <c r="C15">
        <v>18.2</v>
      </c>
      <c r="D15">
        <v>20.5</v>
      </c>
      <c r="E15">
        <v>19.3</v>
      </c>
      <c r="F15">
        <v>19.8</v>
      </c>
      <c r="G15">
        <v>21.2</v>
      </c>
      <c r="H15">
        <v>19</v>
      </c>
      <c r="I15">
        <v>19.7</v>
      </c>
    </row>
    <row r="16" spans="1:9" x14ac:dyDescent="0.25">
      <c r="A16">
        <v>14</v>
      </c>
      <c r="B16">
        <v>21.4</v>
      </c>
      <c r="C16">
        <v>18.100000000000001</v>
      </c>
      <c r="D16">
        <v>20.399999999999999</v>
      </c>
      <c r="E16">
        <v>19.5</v>
      </c>
      <c r="F16">
        <v>19.7</v>
      </c>
      <c r="G16">
        <v>21.1</v>
      </c>
      <c r="H16">
        <v>18.7</v>
      </c>
      <c r="I16">
        <v>19.899999999999999</v>
      </c>
    </row>
    <row r="17" spans="1:9" x14ac:dyDescent="0.25">
      <c r="A17">
        <v>15</v>
      </c>
      <c r="B17">
        <v>21.9</v>
      </c>
      <c r="C17">
        <v>18.100000000000001</v>
      </c>
      <c r="D17">
        <v>20</v>
      </c>
      <c r="E17">
        <v>19.399999999999999</v>
      </c>
      <c r="F17">
        <v>19.899999999999999</v>
      </c>
      <c r="G17">
        <v>21.4</v>
      </c>
      <c r="H17">
        <v>18.899999999999999</v>
      </c>
      <c r="I17">
        <v>19.399999999999999</v>
      </c>
    </row>
    <row r="18" spans="1:9" x14ac:dyDescent="0.25">
      <c r="A18">
        <v>16</v>
      </c>
      <c r="B18">
        <v>21.6</v>
      </c>
      <c r="C18">
        <v>18.2</v>
      </c>
      <c r="D18">
        <v>20.399999999999999</v>
      </c>
      <c r="E18">
        <v>19.5</v>
      </c>
      <c r="F18">
        <v>20</v>
      </c>
      <c r="G18">
        <v>21.2</v>
      </c>
      <c r="H18">
        <v>18.8</v>
      </c>
      <c r="I18">
        <v>19.399999999999999</v>
      </c>
    </row>
    <row r="19" spans="1:9" x14ac:dyDescent="0.25">
      <c r="A19">
        <v>17</v>
      </c>
      <c r="B19">
        <v>21.9</v>
      </c>
      <c r="C19">
        <v>18.600000000000001</v>
      </c>
      <c r="D19">
        <v>20.5</v>
      </c>
      <c r="E19">
        <v>19.7</v>
      </c>
      <c r="F19">
        <v>19.899999999999999</v>
      </c>
      <c r="G19">
        <v>21.2</v>
      </c>
      <c r="H19">
        <v>18.899999999999999</v>
      </c>
      <c r="I19">
        <v>20.100000000000001</v>
      </c>
    </row>
    <row r="20" spans="1:9" x14ac:dyDescent="0.25">
      <c r="A20">
        <v>18</v>
      </c>
      <c r="B20">
        <v>21.9</v>
      </c>
      <c r="C20">
        <v>18.3</v>
      </c>
      <c r="D20">
        <v>20.3</v>
      </c>
      <c r="E20">
        <v>19.7</v>
      </c>
      <c r="F20">
        <v>19.8</v>
      </c>
      <c r="G20">
        <v>21.1</v>
      </c>
      <c r="H20">
        <v>18.899999999999999</v>
      </c>
      <c r="I20">
        <v>19.899999999999999</v>
      </c>
    </row>
    <row r="21" spans="1:9" x14ac:dyDescent="0.25">
      <c r="A21">
        <v>19</v>
      </c>
      <c r="B21">
        <v>21.9</v>
      </c>
      <c r="C21">
        <v>18.399999999999999</v>
      </c>
      <c r="D21">
        <v>20.3</v>
      </c>
      <c r="E21">
        <v>19.5</v>
      </c>
      <c r="F21">
        <v>19.899999999999999</v>
      </c>
      <c r="G21">
        <v>21.1</v>
      </c>
      <c r="H21">
        <v>18.899999999999999</v>
      </c>
      <c r="I21">
        <v>19.3</v>
      </c>
    </row>
    <row r="22" spans="1:9" x14ac:dyDescent="0.25">
      <c r="A22">
        <v>20</v>
      </c>
      <c r="B22">
        <v>22</v>
      </c>
      <c r="C22">
        <v>17.899999999999999</v>
      </c>
      <c r="D22">
        <v>19.899999999999999</v>
      </c>
      <c r="E22">
        <v>19.5</v>
      </c>
      <c r="F22">
        <v>19.899999999999999</v>
      </c>
      <c r="G22">
        <v>21.2</v>
      </c>
      <c r="H22">
        <v>18.899999999999999</v>
      </c>
      <c r="I22">
        <v>19.5</v>
      </c>
    </row>
    <row r="23" spans="1:9" x14ac:dyDescent="0.25">
      <c r="A23">
        <v>21</v>
      </c>
      <c r="B23">
        <v>21.2</v>
      </c>
      <c r="C23">
        <v>18.2</v>
      </c>
      <c r="D23">
        <v>20.3</v>
      </c>
      <c r="E23">
        <v>19.5</v>
      </c>
      <c r="F23">
        <v>19.899999999999999</v>
      </c>
      <c r="G23">
        <v>21.1</v>
      </c>
      <c r="H23">
        <v>18.7</v>
      </c>
      <c r="I23">
        <v>19.399999999999999</v>
      </c>
    </row>
    <row r="24" spans="1:9" x14ac:dyDescent="0.25">
      <c r="A24">
        <v>22</v>
      </c>
      <c r="B24">
        <v>21.7</v>
      </c>
      <c r="C24">
        <v>18.600000000000001</v>
      </c>
      <c r="D24">
        <v>20.100000000000001</v>
      </c>
      <c r="E24">
        <v>19.3</v>
      </c>
      <c r="F24">
        <v>19.899999999999999</v>
      </c>
      <c r="G24">
        <v>21.1</v>
      </c>
      <c r="H24">
        <v>18.899999999999999</v>
      </c>
      <c r="I24">
        <v>19.5</v>
      </c>
    </row>
    <row r="25" spans="1:9" x14ac:dyDescent="0.25">
      <c r="A25">
        <v>23</v>
      </c>
      <c r="B25">
        <v>21.9</v>
      </c>
      <c r="C25">
        <v>18.100000000000001</v>
      </c>
      <c r="D25">
        <v>20.100000000000001</v>
      </c>
      <c r="E25">
        <v>19.399999999999999</v>
      </c>
      <c r="F25">
        <v>19.7</v>
      </c>
      <c r="G25">
        <v>21.2</v>
      </c>
      <c r="H25">
        <v>18.899999999999999</v>
      </c>
      <c r="I25">
        <v>19.399999999999999</v>
      </c>
    </row>
    <row r="26" spans="1:9" x14ac:dyDescent="0.25">
      <c r="A26">
        <v>24</v>
      </c>
      <c r="B26">
        <v>21.9</v>
      </c>
      <c r="C26">
        <v>18.3</v>
      </c>
      <c r="D26">
        <v>20.3</v>
      </c>
      <c r="E26">
        <v>19.399999999999999</v>
      </c>
      <c r="F26">
        <v>19.7</v>
      </c>
      <c r="G26">
        <v>21.2</v>
      </c>
      <c r="H26">
        <v>19</v>
      </c>
      <c r="I26">
        <v>19.399999999999999</v>
      </c>
    </row>
    <row r="27" spans="1:9" x14ac:dyDescent="0.25">
      <c r="A27">
        <v>25</v>
      </c>
      <c r="B27">
        <v>21.6</v>
      </c>
      <c r="C27">
        <v>18.2</v>
      </c>
      <c r="D27">
        <v>20</v>
      </c>
      <c r="E27">
        <v>19.3</v>
      </c>
      <c r="F27">
        <v>19.7</v>
      </c>
      <c r="G27">
        <v>21.1</v>
      </c>
      <c r="H27">
        <v>18.7</v>
      </c>
      <c r="I27">
        <v>19.899999999999999</v>
      </c>
    </row>
    <row r="28" spans="1:9" x14ac:dyDescent="0.25">
      <c r="A28">
        <v>26</v>
      </c>
      <c r="B28">
        <v>21.7</v>
      </c>
      <c r="C28">
        <v>18.2</v>
      </c>
      <c r="D28">
        <v>20.100000000000001</v>
      </c>
      <c r="E28">
        <v>19.3</v>
      </c>
      <c r="F28">
        <v>19.5</v>
      </c>
      <c r="G28">
        <v>21.2</v>
      </c>
      <c r="H28">
        <v>18.899999999999999</v>
      </c>
      <c r="I28">
        <v>19.399999999999999</v>
      </c>
    </row>
    <row r="29" spans="1:9" x14ac:dyDescent="0.25">
      <c r="A29">
        <v>27</v>
      </c>
      <c r="B29">
        <v>21.7</v>
      </c>
      <c r="C29">
        <v>18.2</v>
      </c>
      <c r="D29">
        <v>20</v>
      </c>
      <c r="E29">
        <v>19.3</v>
      </c>
      <c r="F29">
        <v>19.899999999999999</v>
      </c>
      <c r="G29">
        <v>21.2</v>
      </c>
      <c r="H29">
        <v>18.899999999999999</v>
      </c>
      <c r="I29">
        <v>19.7</v>
      </c>
    </row>
    <row r="30" spans="1:9" x14ac:dyDescent="0.25">
      <c r="A30">
        <v>28</v>
      </c>
      <c r="B30">
        <v>21.9</v>
      </c>
      <c r="C30">
        <v>18.100000000000001</v>
      </c>
      <c r="D30">
        <v>19.899999999999999</v>
      </c>
      <c r="E30">
        <v>19.3</v>
      </c>
      <c r="F30">
        <v>19.899999999999999</v>
      </c>
      <c r="G30">
        <v>21.2</v>
      </c>
      <c r="H30">
        <v>18.8</v>
      </c>
      <c r="I30">
        <v>19</v>
      </c>
    </row>
    <row r="31" spans="1:9" x14ac:dyDescent="0.25">
      <c r="A31">
        <v>29</v>
      </c>
      <c r="B31">
        <v>22</v>
      </c>
      <c r="C31">
        <v>18.100000000000001</v>
      </c>
      <c r="D31">
        <v>20</v>
      </c>
      <c r="E31">
        <v>19.399999999999999</v>
      </c>
      <c r="F31">
        <v>19.8</v>
      </c>
      <c r="G31">
        <v>21.2</v>
      </c>
      <c r="H31">
        <v>18.8</v>
      </c>
      <c r="I31">
        <v>19.5</v>
      </c>
    </row>
    <row r="32" spans="1:9" x14ac:dyDescent="0.25">
      <c r="A32">
        <v>30</v>
      </c>
      <c r="B32">
        <v>21.9</v>
      </c>
      <c r="C32">
        <v>17.899999999999999</v>
      </c>
      <c r="D32">
        <v>19.899999999999999</v>
      </c>
      <c r="E32">
        <v>19.5</v>
      </c>
      <c r="F32">
        <v>20</v>
      </c>
      <c r="G32">
        <v>21.2</v>
      </c>
      <c r="H32">
        <v>18.8</v>
      </c>
      <c r="I32">
        <v>19.3</v>
      </c>
    </row>
    <row r="33" spans="1:9" x14ac:dyDescent="0.25">
      <c r="A33">
        <v>31</v>
      </c>
      <c r="B33">
        <v>21.7</v>
      </c>
      <c r="C33">
        <v>18.2</v>
      </c>
      <c r="D33">
        <v>20</v>
      </c>
      <c r="E33">
        <v>19.399999999999999</v>
      </c>
      <c r="F33">
        <v>19.7</v>
      </c>
      <c r="G33">
        <v>21.2</v>
      </c>
      <c r="H33">
        <v>18.7</v>
      </c>
      <c r="I33">
        <v>19.399999999999999</v>
      </c>
    </row>
    <row r="34" spans="1:9" x14ac:dyDescent="0.25">
      <c r="A34">
        <v>32</v>
      </c>
      <c r="B34">
        <v>21.6</v>
      </c>
      <c r="C34">
        <v>17.8</v>
      </c>
      <c r="D34">
        <v>20</v>
      </c>
      <c r="E34">
        <v>19.5</v>
      </c>
      <c r="F34">
        <v>20</v>
      </c>
      <c r="G34">
        <v>21.2</v>
      </c>
      <c r="H34">
        <v>18.7</v>
      </c>
      <c r="I34">
        <v>19.3</v>
      </c>
    </row>
    <row r="35" spans="1:9" x14ac:dyDescent="0.25">
      <c r="A35">
        <v>33</v>
      </c>
      <c r="B35">
        <v>21.7</v>
      </c>
      <c r="C35">
        <v>18.2</v>
      </c>
      <c r="D35">
        <v>20</v>
      </c>
      <c r="E35">
        <v>19.399999999999999</v>
      </c>
      <c r="F35">
        <v>19.7</v>
      </c>
      <c r="G35">
        <v>21.2</v>
      </c>
      <c r="H35">
        <v>18.8</v>
      </c>
      <c r="I35">
        <v>19.8</v>
      </c>
    </row>
    <row r="36" spans="1:9" x14ac:dyDescent="0.25">
      <c r="A36">
        <v>34</v>
      </c>
      <c r="B36">
        <v>21.6</v>
      </c>
      <c r="C36">
        <v>17.899999999999999</v>
      </c>
      <c r="D36">
        <v>19.899999999999999</v>
      </c>
      <c r="E36">
        <v>19.5</v>
      </c>
      <c r="F36">
        <v>20</v>
      </c>
      <c r="G36">
        <v>21.2</v>
      </c>
      <c r="H36">
        <v>18.600000000000001</v>
      </c>
      <c r="I36">
        <v>19.2</v>
      </c>
    </row>
    <row r="37" spans="1:9" x14ac:dyDescent="0.25">
      <c r="A37">
        <v>35</v>
      </c>
      <c r="B37">
        <v>21.6</v>
      </c>
      <c r="C37">
        <v>18.100000000000001</v>
      </c>
      <c r="D37">
        <v>20</v>
      </c>
      <c r="E37">
        <v>19.5</v>
      </c>
      <c r="F37">
        <v>19.899999999999999</v>
      </c>
      <c r="G37">
        <v>21.1</v>
      </c>
      <c r="H37">
        <v>18.8</v>
      </c>
      <c r="I37">
        <v>19</v>
      </c>
    </row>
    <row r="38" spans="1:9" x14ac:dyDescent="0.25">
      <c r="A38">
        <v>36</v>
      </c>
      <c r="B38">
        <v>21.7</v>
      </c>
      <c r="C38">
        <v>18.3</v>
      </c>
      <c r="D38">
        <v>20.100000000000001</v>
      </c>
      <c r="E38">
        <v>19.399999999999999</v>
      </c>
      <c r="F38">
        <v>19.7</v>
      </c>
      <c r="G38">
        <v>21.1</v>
      </c>
      <c r="H38">
        <v>18.899999999999999</v>
      </c>
      <c r="I38">
        <v>19.2</v>
      </c>
    </row>
    <row r="39" spans="1:9" x14ac:dyDescent="0.25">
      <c r="A39">
        <v>37</v>
      </c>
      <c r="B39">
        <v>21.6</v>
      </c>
      <c r="C39">
        <v>18.2</v>
      </c>
      <c r="D39">
        <v>20</v>
      </c>
      <c r="E39">
        <v>19.3</v>
      </c>
      <c r="F39">
        <v>19.8</v>
      </c>
      <c r="G39">
        <v>21.2</v>
      </c>
      <c r="H39">
        <v>18.8</v>
      </c>
      <c r="I39">
        <v>18.899999999999999</v>
      </c>
    </row>
    <row r="40" spans="1:9" x14ac:dyDescent="0.25">
      <c r="A40">
        <v>38</v>
      </c>
      <c r="B40">
        <v>21.7</v>
      </c>
      <c r="C40">
        <v>18.2</v>
      </c>
      <c r="D40">
        <v>20</v>
      </c>
      <c r="E40">
        <v>19.5</v>
      </c>
      <c r="F40">
        <v>19.899999999999999</v>
      </c>
      <c r="G40">
        <v>21</v>
      </c>
      <c r="H40">
        <v>18.8</v>
      </c>
      <c r="I40">
        <v>19.2</v>
      </c>
    </row>
    <row r="41" spans="1:9" x14ac:dyDescent="0.25">
      <c r="A41">
        <v>39</v>
      </c>
      <c r="B41">
        <v>21.7</v>
      </c>
      <c r="C41">
        <v>18.100000000000001</v>
      </c>
      <c r="D41">
        <v>19.8</v>
      </c>
      <c r="E41">
        <v>19.5</v>
      </c>
      <c r="F41">
        <v>19.899999999999999</v>
      </c>
      <c r="G41">
        <v>21.2</v>
      </c>
      <c r="H41">
        <v>18.8</v>
      </c>
      <c r="I41">
        <v>19</v>
      </c>
    </row>
    <row r="42" spans="1:9" x14ac:dyDescent="0.25">
      <c r="A42">
        <v>40</v>
      </c>
      <c r="B42">
        <v>21.9</v>
      </c>
      <c r="C42">
        <v>18.2</v>
      </c>
      <c r="D42">
        <v>19.8</v>
      </c>
      <c r="E42">
        <v>19.3</v>
      </c>
      <c r="F42">
        <v>19.8</v>
      </c>
      <c r="G42">
        <v>21.2</v>
      </c>
      <c r="H42">
        <v>18.8</v>
      </c>
      <c r="I42">
        <v>19</v>
      </c>
    </row>
    <row r="43" spans="1:9" x14ac:dyDescent="0.25">
      <c r="A43">
        <v>41</v>
      </c>
      <c r="B43">
        <v>21.6</v>
      </c>
      <c r="C43">
        <v>18.2</v>
      </c>
      <c r="D43">
        <v>20.100000000000001</v>
      </c>
      <c r="E43">
        <v>19.5</v>
      </c>
      <c r="F43">
        <v>19.899999999999999</v>
      </c>
      <c r="G43">
        <v>21</v>
      </c>
      <c r="H43">
        <v>18.7</v>
      </c>
      <c r="I43">
        <v>19.3</v>
      </c>
    </row>
    <row r="44" spans="1:9" x14ac:dyDescent="0.25">
      <c r="A44">
        <v>42</v>
      </c>
      <c r="B44">
        <v>22</v>
      </c>
      <c r="C44">
        <v>18.100000000000001</v>
      </c>
      <c r="D44">
        <v>19.8</v>
      </c>
      <c r="E44">
        <v>19.399999999999999</v>
      </c>
      <c r="F44">
        <v>19.899999999999999</v>
      </c>
      <c r="G44">
        <v>21.2</v>
      </c>
      <c r="H44">
        <v>18.8</v>
      </c>
      <c r="I44">
        <v>19.7</v>
      </c>
    </row>
    <row r="45" spans="1:9" x14ac:dyDescent="0.25">
      <c r="A45">
        <v>43</v>
      </c>
      <c r="B45">
        <v>21.7</v>
      </c>
      <c r="C45">
        <v>18.3</v>
      </c>
      <c r="D45">
        <v>20</v>
      </c>
      <c r="E45">
        <v>19.399999999999999</v>
      </c>
      <c r="F45">
        <v>19.899999999999999</v>
      </c>
      <c r="G45">
        <v>21.1</v>
      </c>
      <c r="H45">
        <v>18.7</v>
      </c>
      <c r="I45">
        <v>19</v>
      </c>
    </row>
    <row r="46" spans="1:9" x14ac:dyDescent="0.25">
      <c r="A46">
        <v>44</v>
      </c>
      <c r="B46">
        <v>21.6</v>
      </c>
      <c r="C46">
        <v>17.899999999999999</v>
      </c>
      <c r="D46">
        <v>20</v>
      </c>
      <c r="E46">
        <v>19.5</v>
      </c>
      <c r="F46">
        <v>19.7</v>
      </c>
      <c r="G46">
        <v>21.1</v>
      </c>
      <c r="H46">
        <v>18.7</v>
      </c>
      <c r="I46">
        <v>19.2</v>
      </c>
    </row>
    <row r="47" spans="1:9" x14ac:dyDescent="0.25">
      <c r="A47">
        <v>45</v>
      </c>
      <c r="B47">
        <v>21.7</v>
      </c>
      <c r="C47">
        <v>18.3</v>
      </c>
      <c r="D47">
        <v>19.899999999999999</v>
      </c>
      <c r="E47">
        <v>19.399999999999999</v>
      </c>
      <c r="F47">
        <v>19.8</v>
      </c>
      <c r="G47">
        <v>21.1</v>
      </c>
      <c r="H47">
        <v>18.7</v>
      </c>
      <c r="I47">
        <v>19.2</v>
      </c>
    </row>
    <row r="48" spans="1:9" x14ac:dyDescent="0.25">
      <c r="A48">
        <v>46</v>
      </c>
      <c r="B48">
        <v>21.5</v>
      </c>
      <c r="C48">
        <v>18.2</v>
      </c>
      <c r="D48">
        <v>19.899999999999999</v>
      </c>
      <c r="E48">
        <v>19.399999999999999</v>
      </c>
      <c r="F48">
        <v>20.100000000000001</v>
      </c>
      <c r="G48">
        <v>21</v>
      </c>
      <c r="H48">
        <v>18.600000000000001</v>
      </c>
      <c r="I48">
        <v>19.399999999999999</v>
      </c>
    </row>
    <row r="49" spans="1:10" x14ac:dyDescent="0.25">
      <c r="A49">
        <v>47</v>
      </c>
      <c r="B49">
        <v>21.7</v>
      </c>
      <c r="C49">
        <v>18.100000000000001</v>
      </c>
      <c r="D49">
        <v>19.899999999999999</v>
      </c>
      <c r="E49">
        <v>19.399999999999999</v>
      </c>
      <c r="F49">
        <v>19.8</v>
      </c>
      <c r="G49">
        <v>20.9</v>
      </c>
      <c r="H49">
        <v>18.7</v>
      </c>
      <c r="I49">
        <v>19.8</v>
      </c>
    </row>
    <row r="50" spans="1:10" x14ac:dyDescent="0.25">
      <c r="A50">
        <v>48</v>
      </c>
      <c r="B50">
        <v>21.6</v>
      </c>
      <c r="C50">
        <v>18.2</v>
      </c>
      <c r="D50">
        <v>19.7</v>
      </c>
      <c r="E50">
        <v>19.5</v>
      </c>
      <c r="F50">
        <v>20</v>
      </c>
      <c r="G50">
        <v>21.2</v>
      </c>
      <c r="H50">
        <v>18.8</v>
      </c>
      <c r="I50">
        <v>18.899999999999999</v>
      </c>
    </row>
    <row r="51" spans="1:10" x14ac:dyDescent="0.25">
      <c r="A51">
        <v>49</v>
      </c>
      <c r="B51">
        <v>21.9</v>
      </c>
      <c r="C51">
        <v>18.100000000000001</v>
      </c>
      <c r="D51">
        <v>20</v>
      </c>
      <c r="E51">
        <v>19.399999999999999</v>
      </c>
      <c r="F51">
        <v>19.8</v>
      </c>
      <c r="G51">
        <v>21</v>
      </c>
      <c r="H51">
        <v>18.7</v>
      </c>
      <c r="I51">
        <v>19.3</v>
      </c>
    </row>
    <row r="52" spans="1:10" x14ac:dyDescent="0.25">
      <c r="A52">
        <v>50</v>
      </c>
      <c r="B52">
        <v>21.6</v>
      </c>
      <c r="C52">
        <v>18.100000000000001</v>
      </c>
      <c r="D52">
        <v>19.899999999999999</v>
      </c>
      <c r="E52">
        <v>19.7</v>
      </c>
      <c r="F52">
        <v>20.100000000000001</v>
      </c>
      <c r="G52">
        <v>21.1</v>
      </c>
      <c r="H52">
        <v>18.600000000000001</v>
      </c>
      <c r="I52">
        <v>19</v>
      </c>
    </row>
    <row r="53" spans="1:10" x14ac:dyDescent="0.25">
      <c r="A53" t="s">
        <v>19</v>
      </c>
      <c r="B53">
        <f>AVERAGE(B3:B52)</f>
        <v>21.690000000000008</v>
      </c>
      <c r="C53">
        <f t="shared" ref="C53:I53" si="0">AVERAGE(C3:C52)</f>
        <v>18.202000000000005</v>
      </c>
      <c r="D53">
        <f t="shared" si="0"/>
        <v>20.181999999999995</v>
      </c>
      <c r="E53">
        <f t="shared" si="0"/>
        <v>19.431999999999995</v>
      </c>
      <c r="F53">
        <f t="shared" si="0"/>
        <v>19.81999999999999</v>
      </c>
      <c r="G53">
        <f t="shared" si="0"/>
        <v>21.134000000000015</v>
      </c>
      <c r="H53">
        <f t="shared" si="0"/>
        <v>18.885999999999996</v>
      </c>
      <c r="I53">
        <f t="shared" si="0"/>
        <v>19.523999999999997</v>
      </c>
      <c r="J53">
        <f>AVERAGE(B53:I53)</f>
        <v>19.858750000000001</v>
      </c>
    </row>
    <row r="54" spans="1:10" x14ac:dyDescent="0.25">
      <c r="A54" t="s">
        <v>20</v>
      </c>
      <c r="B54">
        <f>MEDIAN(B3:B52)</f>
        <v>21.7</v>
      </c>
      <c r="C54">
        <f t="shared" ref="C54:I54" si="1">MEDIAN(C3:C52)</f>
        <v>18.2</v>
      </c>
      <c r="D54">
        <f t="shared" si="1"/>
        <v>20.05</v>
      </c>
      <c r="E54">
        <f t="shared" si="1"/>
        <v>19.399999999999999</v>
      </c>
      <c r="F54">
        <f t="shared" si="1"/>
        <v>19.850000000000001</v>
      </c>
      <c r="G54">
        <f t="shared" si="1"/>
        <v>21.1</v>
      </c>
      <c r="H54">
        <f t="shared" si="1"/>
        <v>18.8</v>
      </c>
      <c r="I54">
        <f t="shared" si="1"/>
        <v>19.399999999999999</v>
      </c>
      <c r="J54">
        <f>MEDIAN(B54:I54)</f>
        <v>19.625</v>
      </c>
    </row>
    <row r="55" spans="1:10" x14ac:dyDescent="0.25">
      <c r="A55" t="s">
        <v>21</v>
      </c>
      <c r="B55">
        <f>_xlfn.VAR.P(B3:B52)</f>
        <v>3.0899999999999862E-2</v>
      </c>
      <c r="C55">
        <f t="shared" ref="C55:I55" si="2">_xlfn.VAR.P(C3:C52)</f>
        <v>2.8196000000000016E-2</v>
      </c>
      <c r="D55">
        <f t="shared" si="2"/>
        <v>9.7076000000000023E-2</v>
      </c>
      <c r="E55">
        <f t="shared" si="2"/>
        <v>1.0175999999999963E-2</v>
      </c>
      <c r="F55">
        <f t="shared" si="2"/>
        <v>2.3199999999999946E-2</v>
      </c>
      <c r="G55">
        <f t="shared" si="2"/>
        <v>1.0243999999999929E-2</v>
      </c>
      <c r="H55">
        <f t="shared" si="2"/>
        <v>4.6803999999999839E-2</v>
      </c>
      <c r="I55">
        <f t="shared" si="2"/>
        <v>0.14862400000000014</v>
      </c>
      <c r="J55">
        <f>_xlfn.VAR.P(B55:I55)</f>
        <v>2.0843945557500066E-3</v>
      </c>
    </row>
    <row r="56" spans="1:10" x14ac:dyDescent="0.25">
      <c r="A56" t="s">
        <v>22</v>
      </c>
      <c r="B56">
        <f>MIN(B3:B52)</f>
        <v>21.2</v>
      </c>
      <c r="C56">
        <f t="shared" ref="C56:I56" si="3">MIN(C3:C52)</f>
        <v>17.8</v>
      </c>
      <c r="D56">
        <f t="shared" si="3"/>
        <v>19.7</v>
      </c>
      <c r="E56">
        <f t="shared" si="3"/>
        <v>19.3</v>
      </c>
      <c r="F56">
        <f t="shared" si="3"/>
        <v>19.3</v>
      </c>
      <c r="G56">
        <f t="shared" si="3"/>
        <v>20.9</v>
      </c>
      <c r="H56">
        <f t="shared" si="3"/>
        <v>18.600000000000001</v>
      </c>
      <c r="I56">
        <f t="shared" si="3"/>
        <v>18.899999999999999</v>
      </c>
      <c r="J56">
        <f>MIN(B56:I56)</f>
        <v>17.8</v>
      </c>
    </row>
    <row r="57" spans="1:10" x14ac:dyDescent="0.25">
      <c r="A57" t="s">
        <v>23</v>
      </c>
      <c r="B57">
        <f>MAX(B3:B52)</f>
        <v>22</v>
      </c>
      <c r="C57">
        <f t="shared" ref="C57:I57" si="4">MAX(C3:C52)</f>
        <v>18.600000000000001</v>
      </c>
      <c r="D57">
        <f t="shared" si="4"/>
        <v>20.9</v>
      </c>
      <c r="E57">
        <f t="shared" si="4"/>
        <v>19.7</v>
      </c>
      <c r="F57">
        <f t="shared" si="4"/>
        <v>20.100000000000001</v>
      </c>
      <c r="G57">
        <f t="shared" si="4"/>
        <v>21.4</v>
      </c>
      <c r="H57">
        <f t="shared" si="4"/>
        <v>19.5</v>
      </c>
      <c r="I57">
        <f t="shared" si="4"/>
        <v>20.399999999999999</v>
      </c>
      <c r="J57">
        <f>MAX(B57:I57)</f>
        <v>22</v>
      </c>
    </row>
    <row r="58" spans="1:10" x14ac:dyDescent="0.25">
      <c r="A58" t="s">
        <v>4</v>
      </c>
      <c r="B58">
        <f>_xlfn.STDEV.P(B3:B52)</f>
        <v>0.17578395831246907</v>
      </c>
      <c r="C58">
        <f t="shared" ref="C58:I58" si="5">_xlfn.STDEV.P(C3:C52)</f>
        <v>0.16791664598841896</v>
      </c>
      <c r="D58">
        <f t="shared" si="5"/>
        <v>0.31157021680513691</v>
      </c>
      <c r="E58">
        <f t="shared" si="5"/>
        <v>0.10087616170334775</v>
      </c>
      <c r="F58">
        <f t="shared" si="5"/>
        <v>0.15231546211727798</v>
      </c>
      <c r="G58">
        <f t="shared" si="5"/>
        <v>0.10121264743103961</v>
      </c>
      <c r="H58">
        <f t="shared" si="5"/>
        <v>0.21634232133357503</v>
      </c>
      <c r="I58">
        <f t="shared" si="5"/>
        <v>0.38551783356934366</v>
      </c>
      <c r="J58">
        <f>_xlfn.STDEV.P(B58:I58)</f>
        <v>9.3934331020789255E-2</v>
      </c>
    </row>
  </sheetData>
  <pageMargins left="0.7" right="0.7" top="0.75" bottom="0.75" header="0.3" footer="0.3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4" bestFit="1" customWidth="1"/>
    <col min="10" max="10" width="2.28515625" customWidth="1"/>
    <col min="11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314</v>
      </c>
      <c r="D2">
        <v>309</v>
      </c>
      <c r="E2">
        <v>17</v>
      </c>
      <c r="F2">
        <v>191</v>
      </c>
      <c r="G2">
        <v>37</v>
      </c>
      <c r="H2">
        <v>60</v>
      </c>
      <c r="I2">
        <v>310</v>
      </c>
    </row>
    <row r="3" spans="1:9" x14ac:dyDescent="0.25">
      <c r="A3">
        <v>1</v>
      </c>
      <c r="B3">
        <v>0.7</v>
      </c>
      <c r="C3">
        <v>1</v>
      </c>
      <c r="D3">
        <v>0.2</v>
      </c>
      <c r="E3">
        <v>0.4</v>
      </c>
      <c r="F3">
        <v>0.7</v>
      </c>
      <c r="G3">
        <v>0.7</v>
      </c>
      <c r="H3">
        <v>0.9</v>
      </c>
      <c r="I3">
        <v>0.7</v>
      </c>
    </row>
    <row r="4" spans="1:9" x14ac:dyDescent="0.25">
      <c r="A4">
        <v>2</v>
      </c>
      <c r="B4">
        <v>0.5</v>
      </c>
      <c r="C4">
        <v>1</v>
      </c>
      <c r="D4">
        <v>0.6</v>
      </c>
      <c r="E4">
        <v>0.2</v>
      </c>
      <c r="F4">
        <v>0.5</v>
      </c>
      <c r="G4">
        <v>0.6</v>
      </c>
      <c r="H4">
        <v>1</v>
      </c>
      <c r="I4">
        <v>0.6</v>
      </c>
    </row>
    <row r="5" spans="1:9" x14ac:dyDescent="0.25">
      <c r="A5">
        <v>3</v>
      </c>
      <c r="B5">
        <v>0.5</v>
      </c>
      <c r="C5">
        <v>1.1000000000000001</v>
      </c>
      <c r="D5">
        <v>0.5</v>
      </c>
      <c r="E5">
        <v>0.2</v>
      </c>
      <c r="F5">
        <v>0.7</v>
      </c>
      <c r="G5">
        <v>0.9</v>
      </c>
      <c r="H5">
        <v>1</v>
      </c>
      <c r="I5">
        <v>1.1000000000000001</v>
      </c>
    </row>
    <row r="6" spans="1:9" x14ac:dyDescent="0.25">
      <c r="A6">
        <v>4</v>
      </c>
      <c r="B6">
        <v>0.1</v>
      </c>
      <c r="C6">
        <v>0.7</v>
      </c>
      <c r="D6">
        <v>0.5</v>
      </c>
      <c r="E6">
        <v>0.5</v>
      </c>
      <c r="F6">
        <v>0.7</v>
      </c>
      <c r="G6">
        <v>0.6</v>
      </c>
      <c r="H6">
        <v>0.7</v>
      </c>
      <c r="I6">
        <v>0.6</v>
      </c>
    </row>
    <row r="7" spans="1:9" x14ac:dyDescent="0.25">
      <c r="A7">
        <v>5</v>
      </c>
      <c r="B7">
        <v>0.2</v>
      </c>
      <c r="C7">
        <v>0.7</v>
      </c>
      <c r="D7">
        <v>0.4</v>
      </c>
      <c r="E7">
        <v>0.5</v>
      </c>
      <c r="F7">
        <v>0.7</v>
      </c>
      <c r="G7">
        <v>0.7</v>
      </c>
      <c r="H7">
        <v>0.7</v>
      </c>
      <c r="I7">
        <v>0.5</v>
      </c>
    </row>
    <row r="8" spans="1:9" x14ac:dyDescent="0.25">
      <c r="A8">
        <v>6</v>
      </c>
      <c r="B8">
        <v>0.4</v>
      </c>
      <c r="C8">
        <v>1</v>
      </c>
      <c r="D8">
        <v>0.5</v>
      </c>
      <c r="E8">
        <v>0.5</v>
      </c>
      <c r="F8">
        <v>0.7</v>
      </c>
      <c r="G8">
        <v>0.6</v>
      </c>
      <c r="H8">
        <v>0.7</v>
      </c>
      <c r="I8">
        <v>0.7</v>
      </c>
    </row>
    <row r="9" spans="1:9" x14ac:dyDescent="0.25">
      <c r="A9">
        <v>7</v>
      </c>
      <c r="B9">
        <v>0.5</v>
      </c>
      <c r="C9">
        <v>1</v>
      </c>
      <c r="D9">
        <v>0.2</v>
      </c>
      <c r="E9">
        <v>0.2</v>
      </c>
      <c r="F9">
        <v>0.7</v>
      </c>
      <c r="G9">
        <v>0.7</v>
      </c>
      <c r="H9">
        <v>1</v>
      </c>
      <c r="I9">
        <v>1</v>
      </c>
    </row>
    <row r="10" spans="1:9" x14ac:dyDescent="0.25">
      <c r="A10">
        <v>8</v>
      </c>
      <c r="B10">
        <v>0.5</v>
      </c>
      <c r="C10">
        <v>0.7</v>
      </c>
      <c r="D10">
        <v>0.5</v>
      </c>
      <c r="E10">
        <v>0.4</v>
      </c>
      <c r="F10">
        <v>0.7</v>
      </c>
      <c r="G10">
        <v>0.5</v>
      </c>
      <c r="H10">
        <v>0.9</v>
      </c>
      <c r="I10">
        <v>0.9</v>
      </c>
    </row>
    <row r="11" spans="1:9" x14ac:dyDescent="0.25">
      <c r="A11">
        <v>9</v>
      </c>
      <c r="B11">
        <v>0.5</v>
      </c>
      <c r="C11">
        <v>0.6</v>
      </c>
      <c r="D11">
        <v>0.2</v>
      </c>
      <c r="E11">
        <v>0.4</v>
      </c>
      <c r="F11">
        <v>0.7</v>
      </c>
      <c r="G11">
        <v>0.7</v>
      </c>
      <c r="H11">
        <v>1</v>
      </c>
      <c r="I11">
        <v>0.6</v>
      </c>
    </row>
    <row r="12" spans="1:9" x14ac:dyDescent="0.25">
      <c r="A12">
        <v>10</v>
      </c>
      <c r="B12">
        <v>0.4</v>
      </c>
      <c r="C12">
        <v>0.7</v>
      </c>
      <c r="D12">
        <v>0.4</v>
      </c>
      <c r="E12">
        <v>0.4</v>
      </c>
      <c r="F12">
        <v>0.7</v>
      </c>
      <c r="G12">
        <v>0.5</v>
      </c>
      <c r="H12">
        <v>0.9</v>
      </c>
      <c r="I12">
        <v>1.1000000000000001</v>
      </c>
    </row>
    <row r="13" spans="1:9" x14ac:dyDescent="0.25">
      <c r="A13">
        <v>11</v>
      </c>
      <c r="B13">
        <v>0.5</v>
      </c>
      <c r="C13">
        <v>0.5</v>
      </c>
      <c r="D13">
        <v>0.4</v>
      </c>
      <c r="E13">
        <v>0.2</v>
      </c>
      <c r="F13">
        <v>0.7</v>
      </c>
      <c r="G13">
        <v>0.7</v>
      </c>
      <c r="H13">
        <v>1</v>
      </c>
      <c r="I13">
        <v>0.9</v>
      </c>
    </row>
    <row r="14" spans="1:9" x14ac:dyDescent="0.25">
      <c r="A14">
        <v>12</v>
      </c>
      <c r="B14">
        <v>0.6</v>
      </c>
      <c r="C14">
        <v>0.7</v>
      </c>
      <c r="D14">
        <v>0.4</v>
      </c>
      <c r="E14">
        <v>0.2</v>
      </c>
      <c r="F14">
        <v>0.9</v>
      </c>
      <c r="G14">
        <v>0.7</v>
      </c>
      <c r="H14">
        <v>1</v>
      </c>
      <c r="I14">
        <v>0.9</v>
      </c>
    </row>
    <row r="15" spans="1:9" x14ac:dyDescent="0.25">
      <c r="A15">
        <v>13</v>
      </c>
      <c r="B15">
        <v>0.4</v>
      </c>
      <c r="C15">
        <v>0.7</v>
      </c>
      <c r="D15">
        <v>0.4</v>
      </c>
      <c r="E15">
        <v>0.4</v>
      </c>
      <c r="F15">
        <v>0.7</v>
      </c>
      <c r="G15">
        <v>0.5</v>
      </c>
      <c r="H15">
        <v>0.9</v>
      </c>
      <c r="I15">
        <v>0.9</v>
      </c>
    </row>
    <row r="16" spans="1:9" x14ac:dyDescent="0.25">
      <c r="A16">
        <v>14</v>
      </c>
      <c r="B16">
        <v>0.5</v>
      </c>
      <c r="C16">
        <v>0.4</v>
      </c>
      <c r="D16">
        <v>0.5</v>
      </c>
      <c r="E16">
        <v>0.5</v>
      </c>
      <c r="F16">
        <v>0.7</v>
      </c>
      <c r="G16">
        <v>0.7</v>
      </c>
      <c r="H16">
        <v>1</v>
      </c>
      <c r="I16">
        <v>0.5</v>
      </c>
    </row>
    <row r="17" spans="1:9" x14ac:dyDescent="0.25">
      <c r="A17">
        <v>15</v>
      </c>
      <c r="B17">
        <v>0.7</v>
      </c>
      <c r="C17">
        <v>0.6</v>
      </c>
      <c r="D17">
        <v>0.4</v>
      </c>
      <c r="E17">
        <v>0.2</v>
      </c>
      <c r="F17">
        <v>0.6</v>
      </c>
      <c r="G17">
        <v>0.7</v>
      </c>
      <c r="H17">
        <v>1</v>
      </c>
      <c r="I17">
        <v>1.1000000000000001</v>
      </c>
    </row>
    <row r="18" spans="1:9" x14ac:dyDescent="0.25">
      <c r="A18">
        <v>16</v>
      </c>
      <c r="B18">
        <v>0.4</v>
      </c>
      <c r="C18">
        <v>0.6</v>
      </c>
      <c r="D18">
        <v>0.4</v>
      </c>
      <c r="E18">
        <v>0.4</v>
      </c>
      <c r="F18">
        <v>1.1000000000000001</v>
      </c>
      <c r="G18">
        <v>0.6</v>
      </c>
      <c r="H18">
        <v>0.9</v>
      </c>
      <c r="I18">
        <v>0.6</v>
      </c>
    </row>
    <row r="19" spans="1:9" x14ac:dyDescent="0.25">
      <c r="A19">
        <v>17</v>
      </c>
      <c r="B19">
        <v>0.5</v>
      </c>
      <c r="C19">
        <v>0.7</v>
      </c>
      <c r="D19">
        <v>0.5</v>
      </c>
      <c r="E19">
        <v>0.2</v>
      </c>
      <c r="F19">
        <v>0.6</v>
      </c>
      <c r="G19">
        <v>0.6</v>
      </c>
      <c r="H19">
        <v>1</v>
      </c>
      <c r="I19">
        <v>1.2</v>
      </c>
    </row>
    <row r="20" spans="1:9" x14ac:dyDescent="0.25">
      <c r="A20">
        <v>18</v>
      </c>
      <c r="B20">
        <v>0.6</v>
      </c>
      <c r="C20">
        <v>0.7</v>
      </c>
      <c r="D20">
        <v>0.6</v>
      </c>
      <c r="E20">
        <v>0.4</v>
      </c>
      <c r="F20">
        <v>0.7</v>
      </c>
      <c r="G20">
        <v>0.5</v>
      </c>
      <c r="H20">
        <v>1</v>
      </c>
      <c r="I20">
        <v>1.1000000000000001</v>
      </c>
    </row>
    <row r="21" spans="1:9" x14ac:dyDescent="0.25">
      <c r="A21">
        <v>19</v>
      </c>
      <c r="B21">
        <v>0.6</v>
      </c>
      <c r="C21">
        <v>0.5</v>
      </c>
      <c r="D21">
        <v>0.4</v>
      </c>
      <c r="E21">
        <v>0.1</v>
      </c>
      <c r="F21">
        <v>0.6</v>
      </c>
      <c r="G21">
        <v>0.6</v>
      </c>
      <c r="H21">
        <v>1</v>
      </c>
      <c r="I21">
        <v>1.2</v>
      </c>
    </row>
    <row r="22" spans="1:9" x14ac:dyDescent="0.25">
      <c r="A22">
        <v>20</v>
      </c>
      <c r="B22">
        <v>0.6</v>
      </c>
      <c r="C22">
        <v>0.6</v>
      </c>
      <c r="D22">
        <v>0.4</v>
      </c>
      <c r="E22">
        <v>0.4</v>
      </c>
      <c r="F22">
        <v>0.9</v>
      </c>
      <c r="G22">
        <v>0.5</v>
      </c>
      <c r="H22">
        <v>0.9</v>
      </c>
      <c r="I22">
        <v>1</v>
      </c>
    </row>
    <row r="23" spans="1:9" x14ac:dyDescent="0.25">
      <c r="A23">
        <v>21</v>
      </c>
      <c r="B23">
        <v>0.6</v>
      </c>
      <c r="C23">
        <v>0.7</v>
      </c>
      <c r="D23">
        <v>0.5</v>
      </c>
      <c r="E23">
        <v>0.2</v>
      </c>
      <c r="F23">
        <v>0.7</v>
      </c>
      <c r="G23">
        <v>0.7</v>
      </c>
      <c r="H23">
        <v>1</v>
      </c>
      <c r="I23">
        <v>0.9</v>
      </c>
    </row>
    <row r="24" spans="1:9" x14ac:dyDescent="0.25">
      <c r="A24">
        <v>22</v>
      </c>
      <c r="B24">
        <v>0.5</v>
      </c>
      <c r="C24">
        <v>0.7</v>
      </c>
      <c r="D24">
        <v>0.4</v>
      </c>
      <c r="E24">
        <v>0.2</v>
      </c>
      <c r="F24">
        <v>0.6</v>
      </c>
      <c r="G24">
        <v>0.5</v>
      </c>
      <c r="H24">
        <v>1</v>
      </c>
      <c r="I24">
        <v>0.9</v>
      </c>
    </row>
    <row r="25" spans="1:9" x14ac:dyDescent="0.25">
      <c r="A25">
        <v>23</v>
      </c>
      <c r="B25">
        <v>0.5</v>
      </c>
      <c r="C25">
        <v>0.6</v>
      </c>
      <c r="D25">
        <v>0.5</v>
      </c>
      <c r="E25">
        <v>0.2</v>
      </c>
      <c r="F25">
        <v>0.9</v>
      </c>
      <c r="G25">
        <v>0.7</v>
      </c>
      <c r="H25">
        <v>1</v>
      </c>
      <c r="I25">
        <v>1</v>
      </c>
    </row>
    <row r="26" spans="1:9" x14ac:dyDescent="0.25">
      <c r="A26">
        <v>24</v>
      </c>
      <c r="B26">
        <v>0.5</v>
      </c>
      <c r="C26">
        <v>0.6</v>
      </c>
      <c r="D26">
        <v>0.2</v>
      </c>
      <c r="E26">
        <v>0.1</v>
      </c>
      <c r="F26">
        <v>0.9</v>
      </c>
      <c r="G26">
        <v>0.9</v>
      </c>
      <c r="H26">
        <v>1</v>
      </c>
      <c r="I26">
        <v>1.1000000000000001</v>
      </c>
    </row>
    <row r="27" spans="1:9" x14ac:dyDescent="0.25">
      <c r="A27">
        <v>25</v>
      </c>
      <c r="B27">
        <v>0.5</v>
      </c>
      <c r="C27">
        <v>0.6</v>
      </c>
      <c r="D27">
        <v>0.4</v>
      </c>
      <c r="E27">
        <v>0.4</v>
      </c>
      <c r="F27">
        <v>0.9</v>
      </c>
      <c r="G27">
        <v>0.5</v>
      </c>
      <c r="H27">
        <v>0.9</v>
      </c>
      <c r="I27">
        <v>0.7</v>
      </c>
    </row>
    <row r="28" spans="1:9" x14ac:dyDescent="0.25">
      <c r="A28">
        <v>26</v>
      </c>
      <c r="B28">
        <v>0.4</v>
      </c>
      <c r="C28">
        <v>0.6</v>
      </c>
      <c r="D28">
        <v>0.5</v>
      </c>
      <c r="E28">
        <v>0.4</v>
      </c>
      <c r="F28">
        <v>1.1000000000000001</v>
      </c>
      <c r="G28">
        <v>0.6</v>
      </c>
      <c r="H28">
        <v>0.7</v>
      </c>
      <c r="I28">
        <v>0.7</v>
      </c>
    </row>
    <row r="29" spans="1:9" x14ac:dyDescent="0.25">
      <c r="A29">
        <v>27</v>
      </c>
      <c r="B29">
        <v>0.4</v>
      </c>
      <c r="C29">
        <v>0.5</v>
      </c>
      <c r="D29">
        <v>0.5</v>
      </c>
      <c r="E29">
        <v>0.4</v>
      </c>
      <c r="F29">
        <v>1.1000000000000001</v>
      </c>
      <c r="G29">
        <v>0.7</v>
      </c>
      <c r="H29">
        <v>0.9</v>
      </c>
      <c r="I29">
        <v>1</v>
      </c>
    </row>
    <row r="30" spans="1:9" x14ac:dyDescent="0.25">
      <c r="A30">
        <v>28</v>
      </c>
      <c r="B30">
        <v>0.4</v>
      </c>
      <c r="C30">
        <v>0.6</v>
      </c>
      <c r="D30">
        <v>0.5</v>
      </c>
      <c r="E30">
        <v>0.4</v>
      </c>
      <c r="F30">
        <v>1</v>
      </c>
      <c r="G30">
        <v>0.6</v>
      </c>
      <c r="H30">
        <v>0.7</v>
      </c>
      <c r="I30">
        <v>0.9</v>
      </c>
    </row>
    <row r="31" spans="1:9" x14ac:dyDescent="0.25">
      <c r="A31">
        <v>29</v>
      </c>
      <c r="B31">
        <v>0.5</v>
      </c>
      <c r="C31">
        <v>0.9</v>
      </c>
      <c r="D31">
        <v>0.6</v>
      </c>
      <c r="E31">
        <v>0.2</v>
      </c>
      <c r="F31">
        <v>0.7</v>
      </c>
      <c r="G31">
        <v>0.6</v>
      </c>
      <c r="H31">
        <v>1</v>
      </c>
      <c r="I31">
        <v>1.1000000000000001</v>
      </c>
    </row>
    <row r="32" spans="1:9" x14ac:dyDescent="0.25">
      <c r="A32">
        <v>30</v>
      </c>
      <c r="B32">
        <v>0.4</v>
      </c>
      <c r="C32">
        <v>0.2</v>
      </c>
      <c r="D32">
        <v>0.4</v>
      </c>
      <c r="E32">
        <v>0.4</v>
      </c>
      <c r="F32">
        <v>0.9</v>
      </c>
      <c r="G32">
        <v>0.9</v>
      </c>
      <c r="H32">
        <v>0.9</v>
      </c>
      <c r="I32">
        <v>1</v>
      </c>
    </row>
    <row r="33" spans="1:9" x14ac:dyDescent="0.25">
      <c r="A33">
        <v>31</v>
      </c>
      <c r="B33">
        <v>0.7</v>
      </c>
      <c r="C33">
        <v>0.5</v>
      </c>
      <c r="D33">
        <v>0.4</v>
      </c>
      <c r="E33">
        <v>0.2</v>
      </c>
      <c r="F33">
        <v>0.9</v>
      </c>
      <c r="G33">
        <v>0.7</v>
      </c>
      <c r="H33">
        <v>1</v>
      </c>
      <c r="I33">
        <v>1</v>
      </c>
    </row>
    <row r="34" spans="1:9" x14ac:dyDescent="0.25">
      <c r="A34">
        <v>32</v>
      </c>
      <c r="B34">
        <v>0.6</v>
      </c>
      <c r="C34">
        <v>0.6</v>
      </c>
      <c r="D34">
        <v>0.6</v>
      </c>
      <c r="E34">
        <v>0.4</v>
      </c>
      <c r="F34">
        <v>0.6</v>
      </c>
      <c r="G34">
        <v>0.6</v>
      </c>
      <c r="H34">
        <v>1</v>
      </c>
      <c r="I34">
        <v>0.9</v>
      </c>
    </row>
    <row r="35" spans="1:9" x14ac:dyDescent="0.25">
      <c r="A35">
        <v>33</v>
      </c>
      <c r="B35">
        <v>0.6</v>
      </c>
      <c r="C35">
        <v>0.5</v>
      </c>
      <c r="D35">
        <v>0.2</v>
      </c>
      <c r="E35">
        <v>0.1</v>
      </c>
      <c r="F35">
        <v>0.9</v>
      </c>
      <c r="G35">
        <v>0.7</v>
      </c>
      <c r="H35">
        <v>0.9</v>
      </c>
      <c r="I35">
        <v>1.1000000000000001</v>
      </c>
    </row>
    <row r="36" spans="1:9" x14ac:dyDescent="0.25">
      <c r="A36">
        <v>34</v>
      </c>
      <c r="B36">
        <v>0.6</v>
      </c>
      <c r="C36">
        <v>0.6</v>
      </c>
      <c r="D36">
        <v>0.4</v>
      </c>
      <c r="E36">
        <v>0.4</v>
      </c>
      <c r="F36">
        <v>0.5</v>
      </c>
      <c r="G36">
        <v>0.5</v>
      </c>
      <c r="H36">
        <v>0.9</v>
      </c>
      <c r="I36">
        <v>1</v>
      </c>
    </row>
    <row r="37" spans="1:9" x14ac:dyDescent="0.25">
      <c r="A37">
        <v>35</v>
      </c>
      <c r="B37">
        <v>0.6</v>
      </c>
      <c r="C37">
        <v>0.6</v>
      </c>
      <c r="D37">
        <v>0.5</v>
      </c>
      <c r="E37">
        <v>0.2</v>
      </c>
      <c r="F37">
        <v>0.5</v>
      </c>
      <c r="G37">
        <v>0.7</v>
      </c>
      <c r="H37">
        <v>1</v>
      </c>
      <c r="I37">
        <v>0.9</v>
      </c>
    </row>
    <row r="38" spans="1:9" x14ac:dyDescent="0.25">
      <c r="A38">
        <v>36</v>
      </c>
      <c r="B38">
        <v>0.6</v>
      </c>
      <c r="C38">
        <v>0.2</v>
      </c>
      <c r="D38">
        <v>0.4</v>
      </c>
      <c r="E38">
        <v>0.4</v>
      </c>
      <c r="F38">
        <v>0.7</v>
      </c>
      <c r="G38">
        <v>0.7</v>
      </c>
      <c r="H38">
        <v>0.9</v>
      </c>
      <c r="I38">
        <v>0.7</v>
      </c>
    </row>
    <row r="39" spans="1:9" x14ac:dyDescent="0.25">
      <c r="A39">
        <v>37</v>
      </c>
      <c r="B39">
        <v>0.6</v>
      </c>
      <c r="C39">
        <v>0.5</v>
      </c>
      <c r="D39">
        <v>0.5</v>
      </c>
      <c r="E39">
        <v>0.4</v>
      </c>
      <c r="F39">
        <v>0.5</v>
      </c>
      <c r="G39">
        <v>0.6</v>
      </c>
      <c r="H39">
        <v>0.9</v>
      </c>
      <c r="I39">
        <v>0.9</v>
      </c>
    </row>
    <row r="40" spans="1:9" x14ac:dyDescent="0.25">
      <c r="A40">
        <v>38</v>
      </c>
      <c r="B40">
        <v>0.5</v>
      </c>
      <c r="C40">
        <v>0.5</v>
      </c>
      <c r="D40">
        <v>0.5</v>
      </c>
      <c r="E40">
        <v>0.4</v>
      </c>
      <c r="F40">
        <v>0.9</v>
      </c>
      <c r="G40">
        <v>0.7</v>
      </c>
      <c r="H40">
        <v>1</v>
      </c>
      <c r="I40">
        <v>0.5</v>
      </c>
    </row>
    <row r="41" spans="1:9" x14ac:dyDescent="0.25">
      <c r="A41">
        <v>39</v>
      </c>
      <c r="B41">
        <v>0.4</v>
      </c>
      <c r="C41">
        <v>0.5</v>
      </c>
      <c r="D41">
        <v>0.4</v>
      </c>
      <c r="E41">
        <v>0.5</v>
      </c>
      <c r="F41">
        <v>0.6</v>
      </c>
      <c r="G41">
        <v>0.5</v>
      </c>
      <c r="H41">
        <v>0.7</v>
      </c>
      <c r="I41">
        <v>1</v>
      </c>
    </row>
    <row r="42" spans="1:9" x14ac:dyDescent="0.25">
      <c r="A42">
        <v>40</v>
      </c>
      <c r="B42">
        <v>0.6</v>
      </c>
      <c r="C42">
        <v>0.5</v>
      </c>
      <c r="D42">
        <v>0.4</v>
      </c>
      <c r="E42">
        <v>0.2</v>
      </c>
      <c r="F42">
        <v>0.9</v>
      </c>
      <c r="G42">
        <v>0.6</v>
      </c>
      <c r="H42">
        <v>0.9</v>
      </c>
      <c r="I42">
        <v>1.1000000000000001</v>
      </c>
    </row>
    <row r="43" spans="1:9" x14ac:dyDescent="0.25">
      <c r="A43">
        <v>41</v>
      </c>
      <c r="B43">
        <v>0.6</v>
      </c>
      <c r="C43">
        <v>0.4</v>
      </c>
      <c r="D43">
        <v>0.4</v>
      </c>
      <c r="E43">
        <v>0.1</v>
      </c>
      <c r="F43">
        <v>0.9</v>
      </c>
      <c r="G43">
        <v>0.7</v>
      </c>
      <c r="H43">
        <v>0.9</v>
      </c>
      <c r="I43">
        <v>1.1000000000000001</v>
      </c>
    </row>
    <row r="44" spans="1:9" x14ac:dyDescent="0.25">
      <c r="A44">
        <v>42</v>
      </c>
      <c r="B44">
        <v>0.7</v>
      </c>
      <c r="C44">
        <v>0.5</v>
      </c>
      <c r="D44">
        <v>0.4</v>
      </c>
      <c r="E44">
        <v>0.4</v>
      </c>
      <c r="F44">
        <v>0.6</v>
      </c>
      <c r="G44">
        <v>0.6</v>
      </c>
      <c r="H44">
        <v>0.9</v>
      </c>
      <c r="I44">
        <v>1.1000000000000001</v>
      </c>
    </row>
    <row r="45" spans="1:9" x14ac:dyDescent="0.25">
      <c r="A45">
        <v>43</v>
      </c>
      <c r="B45">
        <v>0.4</v>
      </c>
      <c r="C45">
        <v>0.6</v>
      </c>
      <c r="D45">
        <v>0.5</v>
      </c>
      <c r="E45">
        <v>0.2</v>
      </c>
      <c r="F45">
        <v>0.7</v>
      </c>
      <c r="G45">
        <v>0.6</v>
      </c>
      <c r="H45">
        <v>1</v>
      </c>
      <c r="I45">
        <v>1</v>
      </c>
    </row>
    <row r="46" spans="1:9" x14ac:dyDescent="0.25">
      <c r="A46">
        <v>44</v>
      </c>
      <c r="B46">
        <v>0.4</v>
      </c>
      <c r="C46">
        <v>0.6</v>
      </c>
      <c r="D46">
        <v>0.4</v>
      </c>
      <c r="E46">
        <v>0.4</v>
      </c>
      <c r="F46">
        <v>0.9</v>
      </c>
      <c r="G46">
        <v>0.5</v>
      </c>
      <c r="H46">
        <v>0.7</v>
      </c>
      <c r="I46">
        <v>1</v>
      </c>
    </row>
    <row r="47" spans="1:9" x14ac:dyDescent="0.25">
      <c r="A47">
        <v>45</v>
      </c>
      <c r="B47">
        <v>0.4</v>
      </c>
      <c r="C47">
        <v>0.4</v>
      </c>
      <c r="D47">
        <v>0.5</v>
      </c>
      <c r="E47">
        <v>0.4</v>
      </c>
      <c r="F47">
        <v>0.7</v>
      </c>
      <c r="G47">
        <v>0.7</v>
      </c>
      <c r="H47">
        <v>0.7</v>
      </c>
      <c r="I47">
        <v>0.7</v>
      </c>
    </row>
    <row r="48" spans="1:9" x14ac:dyDescent="0.25">
      <c r="A48">
        <v>46</v>
      </c>
      <c r="B48">
        <v>0.6</v>
      </c>
      <c r="C48">
        <v>0.4</v>
      </c>
      <c r="D48">
        <v>0.4</v>
      </c>
      <c r="E48">
        <v>0.2</v>
      </c>
      <c r="F48">
        <v>0.6</v>
      </c>
      <c r="G48">
        <v>0.7</v>
      </c>
      <c r="H48">
        <v>0.9</v>
      </c>
      <c r="I48">
        <v>1</v>
      </c>
    </row>
    <row r="49" spans="1:10" x14ac:dyDescent="0.25">
      <c r="A49">
        <v>47</v>
      </c>
      <c r="B49">
        <v>0.6</v>
      </c>
      <c r="C49">
        <v>0.7</v>
      </c>
      <c r="D49">
        <v>0.4</v>
      </c>
      <c r="E49">
        <v>0.4</v>
      </c>
      <c r="F49">
        <v>0.9</v>
      </c>
      <c r="G49">
        <v>0.6</v>
      </c>
      <c r="H49">
        <v>1</v>
      </c>
      <c r="I49">
        <v>0.7</v>
      </c>
    </row>
    <row r="50" spans="1:10" x14ac:dyDescent="0.25">
      <c r="A50">
        <v>48</v>
      </c>
      <c r="B50">
        <v>0.4</v>
      </c>
      <c r="C50">
        <v>0.4</v>
      </c>
      <c r="D50">
        <v>0.4</v>
      </c>
      <c r="E50">
        <v>0.4</v>
      </c>
      <c r="F50">
        <v>0.9</v>
      </c>
      <c r="G50">
        <v>0.7</v>
      </c>
      <c r="H50">
        <v>0.6</v>
      </c>
      <c r="I50">
        <v>0.9</v>
      </c>
    </row>
    <row r="51" spans="1:10" x14ac:dyDescent="0.25">
      <c r="A51">
        <v>49</v>
      </c>
      <c r="B51">
        <v>0.6</v>
      </c>
      <c r="C51">
        <v>0.5</v>
      </c>
      <c r="D51">
        <v>0.2</v>
      </c>
      <c r="E51">
        <v>0.1</v>
      </c>
      <c r="F51">
        <v>0.9</v>
      </c>
      <c r="G51">
        <v>0.9</v>
      </c>
      <c r="H51">
        <v>0.9</v>
      </c>
      <c r="I51">
        <v>0.9</v>
      </c>
    </row>
    <row r="52" spans="1:10" x14ac:dyDescent="0.25">
      <c r="A52">
        <v>50</v>
      </c>
      <c r="B52">
        <v>0.4</v>
      </c>
      <c r="C52">
        <v>0.5</v>
      </c>
      <c r="D52">
        <v>0.7</v>
      </c>
      <c r="E52">
        <v>0.4</v>
      </c>
      <c r="F52">
        <v>0.9</v>
      </c>
      <c r="G52">
        <v>0.7</v>
      </c>
      <c r="H52">
        <v>0.7</v>
      </c>
      <c r="I52">
        <v>0.9</v>
      </c>
    </row>
    <row r="53" spans="1:10" x14ac:dyDescent="0.25">
      <c r="A53" t="s">
        <v>19</v>
      </c>
      <c r="B53">
        <f>AVERAGE(B3:B52)</f>
        <v>0.50600000000000012</v>
      </c>
      <c r="C53">
        <f t="shared" ref="C53:I53" si="0">AVERAGE(C3:C52)</f>
        <v>0.61</v>
      </c>
      <c r="D53">
        <f t="shared" si="0"/>
        <v>0.42999999999999977</v>
      </c>
      <c r="E53">
        <f t="shared" si="0"/>
        <v>0.316</v>
      </c>
      <c r="F53">
        <f t="shared" si="0"/>
        <v>0.76199999999999979</v>
      </c>
      <c r="G53">
        <f t="shared" si="0"/>
        <v>0.64599999999999991</v>
      </c>
      <c r="H53">
        <f t="shared" si="0"/>
        <v>0.90199999999999991</v>
      </c>
      <c r="I53">
        <f t="shared" si="0"/>
        <v>0.89800000000000002</v>
      </c>
      <c r="J53">
        <f>AVERAGE(B53:I53)</f>
        <v>0.63374999999999992</v>
      </c>
    </row>
    <row r="54" spans="1:10" x14ac:dyDescent="0.25">
      <c r="A54" t="s">
        <v>20</v>
      </c>
      <c r="B54">
        <f>MEDIAN(B3:B52)</f>
        <v>0.5</v>
      </c>
      <c r="C54">
        <f t="shared" ref="C54:I54" si="1">MEDIAN(C3:C52)</f>
        <v>0.6</v>
      </c>
      <c r="D54">
        <f t="shared" si="1"/>
        <v>0.4</v>
      </c>
      <c r="E54">
        <f t="shared" si="1"/>
        <v>0.4</v>
      </c>
      <c r="F54">
        <f t="shared" si="1"/>
        <v>0.7</v>
      </c>
      <c r="G54">
        <f t="shared" si="1"/>
        <v>0.64999999999999991</v>
      </c>
      <c r="H54">
        <f t="shared" si="1"/>
        <v>0.9</v>
      </c>
      <c r="I54">
        <f t="shared" si="1"/>
        <v>0.9</v>
      </c>
      <c r="J54">
        <f>MEDIAN(B54:I54)</f>
        <v>0.625</v>
      </c>
    </row>
    <row r="55" spans="1:10" x14ac:dyDescent="0.25">
      <c r="A55" t="s">
        <v>21</v>
      </c>
      <c r="B55">
        <f>_xlfn.VAR.P(B3:B52)</f>
        <v>1.416399999999985E-2</v>
      </c>
      <c r="C55">
        <f t="shared" ref="C55:I55" si="2">_xlfn.VAR.P(C3:C52)</f>
        <v>3.4499999999999816E-2</v>
      </c>
      <c r="D55">
        <f t="shared" si="2"/>
        <v>1.2100000000000249E-2</v>
      </c>
      <c r="E55">
        <f t="shared" si="2"/>
        <v>1.5744000000000039E-2</v>
      </c>
      <c r="F55">
        <f t="shared" si="2"/>
        <v>2.5155999999999949E-2</v>
      </c>
      <c r="G55">
        <f t="shared" si="2"/>
        <v>1.1283999999999924E-2</v>
      </c>
      <c r="H55">
        <f t="shared" si="2"/>
        <v>1.3396000000000368E-2</v>
      </c>
      <c r="I55">
        <f t="shared" si="2"/>
        <v>3.6196000000000096E-2</v>
      </c>
      <c r="J55">
        <f>_xlfn.VAR.P(B55:I55)</f>
        <v>9.1562775749999016E-5</v>
      </c>
    </row>
    <row r="56" spans="1:10" x14ac:dyDescent="0.25">
      <c r="A56" t="s">
        <v>22</v>
      </c>
      <c r="B56">
        <f>MIN(B3:B52)</f>
        <v>0.1</v>
      </c>
      <c r="C56">
        <f t="shared" ref="C56:I56" si="3">MIN(C3:C52)</f>
        <v>0.2</v>
      </c>
      <c r="D56">
        <f t="shared" si="3"/>
        <v>0.2</v>
      </c>
      <c r="E56">
        <f t="shared" si="3"/>
        <v>0.1</v>
      </c>
      <c r="F56">
        <f t="shared" si="3"/>
        <v>0.5</v>
      </c>
      <c r="G56">
        <f t="shared" si="3"/>
        <v>0.5</v>
      </c>
      <c r="H56">
        <f t="shared" si="3"/>
        <v>0.6</v>
      </c>
      <c r="I56">
        <f t="shared" si="3"/>
        <v>0.5</v>
      </c>
      <c r="J56">
        <f>MIN(B56:I56)</f>
        <v>0.1</v>
      </c>
    </row>
    <row r="57" spans="1:10" x14ac:dyDescent="0.25">
      <c r="A57" t="s">
        <v>23</v>
      </c>
      <c r="B57">
        <f>MAX(B3:B52)</f>
        <v>0.7</v>
      </c>
      <c r="C57">
        <f t="shared" ref="C57:I57" si="4">MAX(C3:C52)</f>
        <v>1.1000000000000001</v>
      </c>
      <c r="D57">
        <f t="shared" si="4"/>
        <v>0.7</v>
      </c>
      <c r="E57">
        <f t="shared" si="4"/>
        <v>0.5</v>
      </c>
      <c r="F57">
        <f t="shared" si="4"/>
        <v>1.1000000000000001</v>
      </c>
      <c r="G57">
        <f t="shared" si="4"/>
        <v>0.9</v>
      </c>
      <c r="H57">
        <f t="shared" si="4"/>
        <v>1</v>
      </c>
      <c r="I57">
        <f t="shared" si="4"/>
        <v>1.2</v>
      </c>
      <c r="J57">
        <f>MAX(B57:I57)</f>
        <v>1.2</v>
      </c>
    </row>
    <row r="58" spans="1:10" x14ac:dyDescent="0.25">
      <c r="A58" t="s">
        <v>4</v>
      </c>
      <c r="B58">
        <f>_xlfn.STDEV.P(B3:B52)</f>
        <v>0.1190126043744941</v>
      </c>
      <c r="C58">
        <f t="shared" ref="C58:I58" si="5">_xlfn.STDEV.P(C3:C52)</f>
        <v>0.18574175621006661</v>
      </c>
      <c r="D58">
        <f t="shared" si="5"/>
        <v>0.11000000000000114</v>
      </c>
      <c r="E58">
        <f t="shared" si="5"/>
        <v>0.12547509713086513</v>
      </c>
      <c r="F58">
        <f t="shared" si="5"/>
        <v>0.15860643114325457</v>
      </c>
      <c r="G58">
        <f t="shared" si="5"/>
        <v>0.10622617379911566</v>
      </c>
      <c r="H58">
        <f t="shared" si="5"/>
        <v>0.11574109036984388</v>
      </c>
      <c r="I58">
        <f t="shared" si="5"/>
        <v>0.19025246384738384</v>
      </c>
      <c r="J58">
        <f>_xlfn.STDEV.P(B58:I58)</f>
        <v>3.2082758271202889E-2</v>
      </c>
    </row>
  </sheetData>
  <pageMargins left="0.7" right="0.7" top="0.75" bottom="0.75" header="0.3" footer="0.3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314</v>
      </c>
      <c r="D2">
        <v>309</v>
      </c>
      <c r="E2">
        <v>17</v>
      </c>
      <c r="F2">
        <v>191</v>
      </c>
      <c r="G2">
        <v>37</v>
      </c>
      <c r="H2">
        <v>60</v>
      </c>
      <c r="I2">
        <v>310</v>
      </c>
    </row>
    <row r="3" spans="1:9" x14ac:dyDescent="0.25">
      <c r="A3">
        <v>1</v>
      </c>
      <c r="B3">
        <v>21.9</v>
      </c>
      <c r="C3">
        <v>18.899999999999999</v>
      </c>
      <c r="D3">
        <v>20</v>
      </c>
      <c r="E3">
        <v>19.899999999999999</v>
      </c>
      <c r="F3">
        <v>21.9</v>
      </c>
      <c r="G3">
        <v>20.399999999999999</v>
      </c>
      <c r="H3">
        <v>22.3</v>
      </c>
      <c r="I3">
        <v>18.3</v>
      </c>
    </row>
    <row r="4" spans="1:9" x14ac:dyDescent="0.25">
      <c r="A4">
        <v>2</v>
      </c>
      <c r="B4">
        <v>21.9</v>
      </c>
      <c r="C4">
        <v>18.899999999999999</v>
      </c>
      <c r="D4">
        <v>20.100000000000001</v>
      </c>
      <c r="E4">
        <v>19.8</v>
      </c>
      <c r="F4">
        <v>22.2</v>
      </c>
      <c r="G4">
        <v>20.399999999999999</v>
      </c>
      <c r="H4">
        <v>22.5</v>
      </c>
      <c r="I4">
        <v>18.3</v>
      </c>
    </row>
    <row r="5" spans="1:9" x14ac:dyDescent="0.25">
      <c r="A5">
        <v>3</v>
      </c>
      <c r="B5">
        <v>21.9</v>
      </c>
      <c r="C5">
        <v>18.899999999999999</v>
      </c>
      <c r="D5">
        <v>19.899999999999999</v>
      </c>
      <c r="E5">
        <v>19.7</v>
      </c>
      <c r="F5">
        <v>22.1</v>
      </c>
      <c r="G5">
        <v>20.5</v>
      </c>
      <c r="H5">
        <v>22.2</v>
      </c>
      <c r="I5">
        <v>18.399999999999999</v>
      </c>
    </row>
    <row r="6" spans="1:9" x14ac:dyDescent="0.25">
      <c r="A6">
        <v>4</v>
      </c>
      <c r="B6">
        <v>21.6</v>
      </c>
      <c r="C6">
        <v>18.899999999999999</v>
      </c>
      <c r="D6">
        <v>20.3</v>
      </c>
      <c r="E6">
        <v>19.899999999999999</v>
      </c>
      <c r="F6">
        <v>22.1</v>
      </c>
      <c r="G6">
        <v>20.3</v>
      </c>
      <c r="H6">
        <v>22.1</v>
      </c>
      <c r="I6">
        <v>18.399999999999999</v>
      </c>
    </row>
    <row r="7" spans="1:9" x14ac:dyDescent="0.25">
      <c r="A7">
        <v>5</v>
      </c>
      <c r="B7">
        <v>21.7</v>
      </c>
      <c r="C7">
        <v>18.899999999999999</v>
      </c>
      <c r="D7">
        <v>20.100000000000001</v>
      </c>
      <c r="E7">
        <v>19.7</v>
      </c>
      <c r="F7">
        <v>22.1</v>
      </c>
      <c r="G7">
        <v>20.6</v>
      </c>
      <c r="H7">
        <v>22.2</v>
      </c>
      <c r="I7">
        <v>18.600000000000001</v>
      </c>
    </row>
    <row r="8" spans="1:9" x14ac:dyDescent="0.25">
      <c r="A8">
        <v>6</v>
      </c>
      <c r="B8">
        <v>21.7</v>
      </c>
      <c r="C8">
        <v>18.8</v>
      </c>
      <c r="D8">
        <v>20.100000000000001</v>
      </c>
      <c r="E8">
        <v>19.7</v>
      </c>
      <c r="F8">
        <v>22.1</v>
      </c>
      <c r="G8">
        <v>20.100000000000001</v>
      </c>
      <c r="H8">
        <v>22</v>
      </c>
      <c r="I8">
        <v>18.7</v>
      </c>
    </row>
    <row r="9" spans="1:9" x14ac:dyDescent="0.25">
      <c r="A9">
        <v>7</v>
      </c>
      <c r="B9">
        <v>21.9</v>
      </c>
      <c r="C9">
        <v>18.8</v>
      </c>
      <c r="D9">
        <v>20.100000000000001</v>
      </c>
      <c r="E9">
        <v>19.5</v>
      </c>
      <c r="F9">
        <v>22.1</v>
      </c>
      <c r="G9">
        <v>20.5</v>
      </c>
      <c r="H9">
        <v>22</v>
      </c>
      <c r="I9">
        <v>18.600000000000001</v>
      </c>
    </row>
    <row r="10" spans="1:9" x14ac:dyDescent="0.25">
      <c r="A10">
        <v>8</v>
      </c>
      <c r="B10">
        <v>21.9</v>
      </c>
      <c r="C10">
        <v>18.8</v>
      </c>
      <c r="D10">
        <v>20</v>
      </c>
      <c r="E10">
        <v>19.5</v>
      </c>
      <c r="F10">
        <v>22.3</v>
      </c>
      <c r="G10">
        <v>20.5</v>
      </c>
      <c r="H10">
        <v>22</v>
      </c>
      <c r="I10">
        <v>18.399999999999999</v>
      </c>
    </row>
    <row r="11" spans="1:9" x14ac:dyDescent="0.25">
      <c r="A11">
        <v>9</v>
      </c>
      <c r="B11">
        <v>21.6</v>
      </c>
      <c r="C11">
        <v>18.600000000000001</v>
      </c>
      <c r="D11">
        <v>20.100000000000001</v>
      </c>
      <c r="E11">
        <v>19.8</v>
      </c>
      <c r="F11">
        <v>22.1</v>
      </c>
      <c r="G11">
        <v>20.399999999999999</v>
      </c>
      <c r="H11">
        <v>21.7</v>
      </c>
      <c r="I11">
        <v>18.399999999999999</v>
      </c>
    </row>
    <row r="12" spans="1:9" x14ac:dyDescent="0.25">
      <c r="A12">
        <v>10</v>
      </c>
      <c r="B12">
        <v>21.6</v>
      </c>
      <c r="C12">
        <v>18.7</v>
      </c>
      <c r="D12">
        <v>20.100000000000001</v>
      </c>
      <c r="E12">
        <v>19.7</v>
      </c>
      <c r="F12">
        <v>22.2</v>
      </c>
      <c r="G12">
        <v>20.399999999999999</v>
      </c>
      <c r="H12">
        <v>21.7</v>
      </c>
      <c r="I12">
        <v>18.7</v>
      </c>
    </row>
    <row r="13" spans="1:9" x14ac:dyDescent="0.25">
      <c r="A13">
        <v>11</v>
      </c>
      <c r="B13">
        <v>21.5</v>
      </c>
      <c r="C13">
        <v>18.7</v>
      </c>
      <c r="D13">
        <v>20.100000000000001</v>
      </c>
      <c r="E13">
        <v>19.7</v>
      </c>
      <c r="F13">
        <v>21.9</v>
      </c>
      <c r="G13">
        <v>20.3</v>
      </c>
      <c r="H13">
        <v>21.5</v>
      </c>
      <c r="I13">
        <v>19.2</v>
      </c>
    </row>
    <row r="14" spans="1:9" x14ac:dyDescent="0.25">
      <c r="A14">
        <v>12</v>
      </c>
      <c r="B14">
        <v>21.7</v>
      </c>
      <c r="C14">
        <v>18.899999999999999</v>
      </c>
      <c r="D14">
        <v>20.100000000000001</v>
      </c>
      <c r="E14">
        <v>19.5</v>
      </c>
      <c r="F14">
        <v>22</v>
      </c>
      <c r="G14">
        <v>20.100000000000001</v>
      </c>
      <c r="H14">
        <v>21.5</v>
      </c>
      <c r="I14">
        <v>18.7</v>
      </c>
    </row>
    <row r="15" spans="1:9" x14ac:dyDescent="0.25">
      <c r="A15">
        <v>13</v>
      </c>
      <c r="B15">
        <v>21.7</v>
      </c>
      <c r="C15">
        <v>18.8</v>
      </c>
      <c r="D15">
        <v>20.100000000000001</v>
      </c>
      <c r="E15">
        <v>19.5</v>
      </c>
      <c r="F15">
        <v>21.7</v>
      </c>
      <c r="G15">
        <v>20.100000000000001</v>
      </c>
      <c r="H15">
        <v>21.6</v>
      </c>
      <c r="I15">
        <v>18.7</v>
      </c>
    </row>
    <row r="16" spans="1:9" x14ac:dyDescent="0.25">
      <c r="A16">
        <v>14</v>
      </c>
      <c r="B16">
        <v>21.7</v>
      </c>
      <c r="C16">
        <v>18.7</v>
      </c>
      <c r="D16">
        <v>20</v>
      </c>
      <c r="E16">
        <v>19.5</v>
      </c>
      <c r="F16">
        <v>22.2</v>
      </c>
      <c r="G16">
        <v>20.399999999999999</v>
      </c>
      <c r="H16">
        <v>21.6</v>
      </c>
      <c r="I16">
        <v>18.399999999999999</v>
      </c>
    </row>
    <row r="17" spans="1:9" x14ac:dyDescent="0.25">
      <c r="A17">
        <v>15</v>
      </c>
      <c r="B17">
        <v>21.6</v>
      </c>
      <c r="C17">
        <v>18.600000000000001</v>
      </c>
      <c r="D17">
        <v>20.100000000000001</v>
      </c>
      <c r="E17">
        <v>19.5</v>
      </c>
      <c r="F17">
        <v>22.1</v>
      </c>
      <c r="G17">
        <v>20.399999999999999</v>
      </c>
      <c r="H17">
        <v>21.4</v>
      </c>
      <c r="I17">
        <v>18.3</v>
      </c>
    </row>
    <row r="18" spans="1:9" x14ac:dyDescent="0.25">
      <c r="A18">
        <v>16</v>
      </c>
      <c r="B18">
        <v>21.7</v>
      </c>
      <c r="C18">
        <v>18.8</v>
      </c>
      <c r="D18">
        <v>20</v>
      </c>
      <c r="E18">
        <v>19.399999999999999</v>
      </c>
      <c r="F18">
        <v>22.1</v>
      </c>
      <c r="G18">
        <v>20.3</v>
      </c>
      <c r="H18">
        <v>21.5</v>
      </c>
      <c r="I18">
        <v>18.8</v>
      </c>
    </row>
    <row r="19" spans="1:9" x14ac:dyDescent="0.25">
      <c r="A19">
        <v>17</v>
      </c>
      <c r="B19">
        <v>21.9</v>
      </c>
      <c r="C19">
        <v>18.7</v>
      </c>
      <c r="D19">
        <v>20.100000000000001</v>
      </c>
      <c r="E19">
        <v>19.3</v>
      </c>
      <c r="F19">
        <v>22</v>
      </c>
      <c r="G19">
        <v>20.399999999999999</v>
      </c>
      <c r="H19">
        <v>21.6</v>
      </c>
      <c r="I19">
        <v>18.3</v>
      </c>
    </row>
    <row r="20" spans="1:9" x14ac:dyDescent="0.25">
      <c r="A20">
        <v>18</v>
      </c>
      <c r="B20">
        <v>22</v>
      </c>
      <c r="C20">
        <v>18.7</v>
      </c>
      <c r="D20">
        <v>20.3</v>
      </c>
      <c r="E20">
        <v>19.5</v>
      </c>
      <c r="F20">
        <v>21.7</v>
      </c>
      <c r="G20">
        <v>20.100000000000001</v>
      </c>
      <c r="H20">
        <v>21.5</v>
      </c>
      <c r="I20">
        <v>18.600000000000001</v>
      </c>
    </row>
    <row r="21" spans="1:9" x14ac:dyDescent="0.25">
      <c r="A21">
        <v>19</v>
      </c>
      <c r="B21">
        <v>21.9</v>
      </c>
      <c r="C21">
        <v>18.7</v>
      </c>
      <c r="D21">
        <v>20.100000000000001</v>
      </c>
      <c r="E21">
        <v>19.2</v>
      </c>
      <c r="F21">
        <v>22.1</v>
      </c>
      <c r="G21">
        <v>20.399999999999999</v>
      </c>
      <c r="H21">
        <v>21.2</v>
      </c>
      <c r="I21">
        <v>18.600000000000001</v>
      </c>
    </row>
    <row r="22" spans="1:9" x14ac:dyDescent="0.25">
      <c r="A22">
        <v>20</v>
      </c>
      <c r="B22">
        <v>21.7</v>
      </c>
      <c r="C22">
        <v>18.7</v>
      </c>
      <c r="D22">
        <v>20.399999999999999</v>
      </c>
      <c r="E22">
        <v>19.5</v>
      </c>
      <c r="F22">
        <v>21.9</v>
      </c>
      <c r="G22">
        <v>20.3</v>
      </c>
      <c r="H22">
        <v>21.1</v>
      </c>
      <c r="I22">
        <v>18.8</v>
      </c>
    </row>
    <row r="23" spans="1:9" x14ac:dyDescent="0.25">
      <c r="A23">
        <v>21</v>
      </c>
      <c r="B23">
        <v>21.7</v>
      </c>
      <c r="C23">
        <v>18.899999999999999</v>
      </c>
      <c r="D23">
        <v>20.100000000000001</v>
      </c>
      <c r="E23">
        <v>19.3</v>
      </c>
      <c r="F23">
        <v>21.9</v>
      </c>
      <c r="G23">
        <v>20.399999999999999</v>
      </c>
      <c r="H23">
        <v>21.4</v>
      </c>
      <c r="I23">
        <v>18.899999999999999</v>
      </c>
    </row>
    <row r="24" spans="1:9" x14ac:dyDescent="0.25">
      <c r="A24">
        <v>22</v>
      </c>
      <c r="B24">
        <v>21.6</v>
      </c>
      <c r="C24">
        <v>18.7</v>
      </c>
      <c r="D24">
        <v>20.399999999999999</v>
      </c>
      <c r="E24">
        <v>19.3</v>
      </c>
      <c r="F24">
        <v>21.9</v>
      </c>
      <c r="G24">
        <v>20.100000000000001</v>
      </c>
      <c r="H24">
        <v>21.1</v>
      </c>
      <c r="I24">
        <v>18.7</v>
      </c>
    </row>
    <row r="25" spans="1:9" x14ac:dyDescent="0.25">
      <c r="A25">
        <v>23</v>
      </c>
      <c r="B25">
        <v>21.9</v>
      </c>
      <c r="C25">
        <v>18.600000000000001</v>
      </c>
      <c r="D25">
        <v>20.3</v>
      </c>
      <c r="E25">
        <v>19.399999999999999</v>
      </c>
      <c r="F25">
        <v>21.7</v>
      </c>
      <c r="G25">
        <v>20.100000000000001</v>
      </c>
      <c r="H25">
        <v>21.1</v>
      </c>
      <c r="I25">
        <v>18.7</v>
      </c>
    </row>
    <row r="26" spans="1:9" x14ac:dyDescent="0.25">
      <c r="A26">
        <v>24</v>
      </c>
      <c r="B26">
        <v>22</v>
      </c>
      <c r="C26">
        <v>18.8</v>
      </c>
      <c r="D26">
        <v>20.3</v>
      </c>
      <c r="E26">
        <v>19.399999999999999</v>
      </c>
      <c r="F26">
        <v>21.7</v>
      </c>
      <c r="G26">
        <v>20.100000000000001</v>
      </c>
      <c r="H26">
        <v>21.2</v>
      </c>
      <c r="I26">
        <v>18.7</v>
      </c>
    </row>
    <row r="27" spans="1:9" x14ac:dyDescent="0.25">
      <c r="A27">
        <v>25</v>
      </c>
      <c r="B27">
        <v>21.9</v>
      </c>
      <c r="C27">
        <v>18.8</v>
      </c>
      <c r="D27">
        <v>20.399999999999999</v>
      </c>
      <c r="E27">
        <v>19.2</v>
      </c>
      <c r="F27">
        <v>21.9</v>
      </c>
      <c r="G27">
        <v>20.3</v>
      </c>
      <c r="H27">
        <v>21.1</v>
      </c>
      <c r="I27">
        <v>18.8</v>
      </c>
    </row>
    <row r="28" spans="1:9" x14ac:dyDescent="0.25">
      <c r="A28">
        <v>26</v>
      </c>
      <c r="B28">
        <v>21.6</v>
      </c>
      <c r="C28">
        <v>18.7</v>
      </c>
      <c r="D28">
        <v>20.100000000000001</v>
      </c>
      <c r="E28">
        <v>19.399999999999999</v>
      </c>
      <c r="F28">
        <v>21.9</v>
      </c>
      <c r="G28">
        <v>20.100000000000001</v>
      </c>
      <c r="H28">
        <v>20.9</v>
      </c>
      <c r="I28">
        <v>18.8</v>
      </c>
    </row>
    <row r="29" spans="1:9" x14ac:dyDescent="0.25">
      <c r="A29">
        <v>27</v>
      </c>
      <c r="B29">
        <v>21.9</v>
      </c>
      <c r="C29">
        <v>18.600000000000001</v>
      </c>
      <c r="D29">
        <v>20.100000000000001</v>
      </c>
      <c r="E29">
        <v>19.3</v>
      </c>
      <c r="F29">
        <v>22</v>
      </c>
      <c r="G29">
        <v>20.3</v>
      </c>
      <c r="H29">
        <v>21.1</v>
      </c>
      <c r="I29">
        <v>18.600000000000001</v>
      </c>
    </row>
    <row r="30" spans="1:9" x14ac:dyDescent="0.25">
      <c r="A30">
        <v>28</v>
      </c>
      <c r="B30">
        <v>21.9</v>
      </c>
      <c r="C30">
        <v>18.7</v>
      </c>
      <c r="D30">
        <v>20.3</v>
      </c>
      <c r="E30">
        <v>19.3</v>
      </c>
      <c r="F30">
        <v>21.9</v>
      </c>
      <c r="G30">
        <v>20</v>
      </c>
      <c r="H30">
        <v>20.9</v>
      </c>
      <c r="I30">
        <v>18.7</v>
      </c>
    </row>
    <row r="31" spans="1:9" x14ac:dyDescent="0.25">
      <c r="A31">
        <v>29</v>
      </c>
      <c r="B31">
        <v>21.7</v>
      </c>
      <c r="C31">
        <v>18.8</v>
      </c>
      <c r="D31">
        <v>20.100000000000001</v>
      </c>
      <c r="E31">
        <v>19.3</v>
      </c>
      <c r="F31">
        <v>21.7</v>
      </c>
      <c r="G31">
        <v>20.3</v>
      </c>
      <c r="H31">
        <v>20.9</v>
      </c>
      <c r="I31">
        <v>19</v>
      </c>
    </row>
    <row r="32" spans="1:9" x14ac:dyDescent="0.25">
      <c r="A32">
        <v>30</v>
      </c>
      <c r="B32">
        <v>21.9</v>
      </c>
      <c r="C32">
        <v>18.8</v>
      </c>
      <c r="D32">
        <v>20.399999999999999</v>
      </c>
      <c r="E32">
        <v>19.2</v>
      </c>
      <c r="F32">
        <v>22</v>
      </c>
      <c r="G32">
        <v>20.399999999999999</v>
      </c>
      <c r="H32">
        <v>21</v>
      </c>
      <c r="I32">
        <v>18.3</v>
      </c>
    </row>
    <row r="33" spans="1:9" x14ac:dyDescent="0.25">
      <c r="A33">
        <v>31</v>
      </c>
      <c r="B33">
        <v>21.7</v>
      </c>
      <c r="C33">
        <v>18.7</v>
      </c>
      <c r="D33">
        <v>20.100000000000001</v>
      </c>
      <c r="E33">
        <v>19.399999999999999</v>
      </c>
      <c r="F33">
        <v>22</v>
      </c>
      <c r="G33">
        <v>20.399999999999999</v>
      </c>
      <c r="H33">
        <v>20.9</v>
      </c>
      <c r="I33">
        <v>18.8</v>
      </c>
    </row>
    <row r="34" spans="1:9" x14ac:dyDescent="0.25">
      <c r="A34">
        <v>32</v>
      </c>
      <c r="B34">
        <v>21.9</v>
      </c>
      <c r="C34">
        <v>18.8</v>
      </c>
      <c r="D34">
        <v>20.399999999999999</v>
      </c>
      <c r="E34">
        <v>19.3</v>
      </c>
      <c r="F34">
        <v>22</v>
      </c>
      <c r="G34">
        <v>20.3</v>
      </c>
      <c r="H34">
        <v>20.8</v>
      </c>
      <c r="I34">
        <v>19</v>
      </c>
    </row>
    <row r="35" spans="1:9" x14ac:dyDescent="0.25">
      <c r="A35">
        <v>33</v>
      </c>
      <c r="B35">
        <v>21.6</v>
      </c>
      <c r="C35">
        <v>18.600000000000001</v>
      </c>
      <c r="D35">
        <v>20.399999999999999</v>
      </c>
      <c r="E35">
        <v>19.399999999999999</v>
      </c>
      <c r="F35">
        <v>21.9</v>
      </c>
      <c r="G35">
        <v>20.3</v>
      </c>
      <c r="H35">
        <v>20.8</v>
      </c>
      <c r="I35">
        <v>18.399999999999999</v>
      </c>
    </row>
    <row r="36" spans="1:9" x14ac:dyDescent="0.25">
      <c r="A36">
        <v>34</v>
      </c>
      <c r="B36">
        <v>22</v>
      </c>
      <c r="C36">
        <v>18.600000000000001</v>
      </c>
      <c r="D36">
        <v>20</v>
      </c>
      <c r="E36">
        <v>19.2</v>
      </c>
      <c r="F36">
        <v>22</v>
      </c>
      <c r="G36">
        <v>20.3</v>
      </c>
      <c r="H36">
        <v>20.8</v>
      </c>
      <c r="I36">
        <v>18.8</v>
      </c>
    </row>
    <row r="37" spans="1:9" x14ac:dyDescent="0.25">
      <c r="A37">
        <v>35</v>
      </c>
      <c r="B37">
        <v>21.7</v>
      </c>
      <c r="C37">
        <v>18.7</v>
      </c>
      <c r="D37">
        <v>20</v>
      </c>
      <c r="E37">
        <v>19.2</v>
      </c>
      <c r="F37">
        <v>22</v>
      </c>
      <c r="G37">
        <v>20.3</v>
      </c>
      <c r="H37">
        <v>20.9</v>
      </c>
      <c r="I37">
        <v>18.899999999999999</v>
      </c>
    </row>
    <row r="38" spans="1:9" x14ac:dyDescent="0.25">
      <c r="A38">
        <v>36</v>
      </c>
      <c r="B38">
        <v>21.9</v>
      </c>
      <c r="C38">
        <v>18.8</v>
      </c>
      <c r="D38">
        <v>20.100000000000001</v>
      </c>
      <c r="E38">
        <v>19.3</v>
      </c>
      <c r="F38">
        <v>22</v>
      </c>
      <c r="G38">
        <v>20.399999999999999</v>
      </c>
      <c r="H38">
        <v>20.6</v>
      </c>
      <c r="I38">
        <v>18.7</v>
      </c>
    </row>
    <row r="39" spans="1:9" x14ac:dyDescent="0.25">
      <c r="A39">
        <v>37</v>
      </c>
      <c r="B39">
        <v>21.6</v>
      </c>
      <c r="C39">
        <v>18.399999999999999</v>
      </c>
      <c r="D39">
        <v>20.100000000000001</v>
      </c>
      <c r="E39">
        <v>19.399999999999999</v>
      </c>
      <c r="F39">
        <v>22</v>
      </c>
      <c r="G39">
        <v>20.3</v>
      </c>
      <c r="H39">
        <v>20.5</v>
      </c>
      <c r="I39">
        <v>18.7</v>
      </c>
    </row>
    <row r="40" spans="1:9" x14ac:dyDescent="0.25">
      <c r="A40">
        <v>38</v>
      </c>
      <c r="B40">
        <v>21.9</v>
      </c>
      <c r="C40">
        <v>18.7</v>
      </c>
      <c r="D40">
        <v>20.3</v>
      </c>
      <c r="E40">
        <v>19.2</v>
      </c>
      <c r="F40">
        <v>22</v>
      </c>
      <c r="G40">
        <v>20.100000000000001</v>
      </c>
      <c r="H40">
        <v>20.8</v>
      </c>
      <c r="I40">
        <v>18.7</v>
      </c>
    </row>
    <row r="41" spans="1:9" x14ac:dyDescent="0.25">
      <c r="A41">
        <v>39</v>
      </c>
      <c r="B41">
        <v>21.7</v>
      </c>
      <c r="C41">
        <v>18.7</v>
      </c>
      <c r="D41">
        <v>20.100000000000001</v>
      </c>
      <c r="E41">
        <v>19</v>
      </c>
      <c r="F41">
        <v>22</v>
      </c>
      <c r="G41">
        <v>20.3</v>
      </c>
      <c r="H41">
        <v>20.6</v>
      </c>
      <c r="I41">
        <v>19.2</v>
      </c>
    </row>
    <row r="42" spans="1:9" x14ac:dyDescent="0.25">
      <c r="A42">
        <v>40</v>
      </c>
      <c r="B42">
        <v>21.5</v>
      </c>
      <c r="C42">
        <v>18.600000000000001</v>
      </c>
      <c r="D42">
        <v>20.399999999999999</v>
      </c>
      <c r="E42">
        <v>19.399999999999999</v>
      </c>
      <c r="F42">
        <v>21.9</v>
      </c>
      <c r="G42">
        <v>20.100000000000001</v>
      </c>
      <c r="H42">
        <v>20.5</v>
      </c>
      <c r="I42">
        <v>18.7</v>
      </c>
    </row>
    <row r="43" spans="1:9" x14ac:dyDescent="0.25">
      <c r="A43">
        <v>41</v>
      </c>
      <c r="B43">
        <v>21.7</v>
      </c>
      <c r="C43">
        <v>18.8</v>
      </c>
      <c r="D43">
        <v>20.100000000000001</v>
      </c>
      <c r="E43">
        <v>19.3</v>
      </c>
      <c r="F43">
        <v>22</v>
      </c>
      <c r="G43">
        <v>20.3</v>
      </c>
      <c r="H43">
        <v>20.5</v>
      </c>
      <c r="I43">
        <v>18.3</v>
      </c>
    </row>
    <row r="44" spans="1:9" x14ac:dyDescent="0.25">
      <c r="A44">
        <v>42</v>
      </c>
      <c r="B44">
        <v>21.6</v>
      </c>
      <c r="C44">
        <v>18.600000000000001</v>
      </c>
      <c r="D44">
        <v>20.3</v>
      </c>
      <c r="E44">
        <v>19.3</v>
      </c>
      <c r="F44">
        <v>22.1</v>
      </c>
      <c r="G44">
        <v>20.100000000000001</v>
      </c>
      <c r="H44">
        <v>20.5</v>
      </c>
      <c r="I44">
        <v>18.600000000000001</v>
      </c>
    </row>
    <row r="45" spans="1:9" x14ac:dyDescent="0.25">
      <c r="A45">
        <v>43</v>
      </c>
      <c r="B45">
        <v>21.9</v>
      </c>
      <c r="C45">
        <v>18.8</v>
      </c>
      <c r="D45">
        <v>19.899999999999999</v>
      </c>
      <c r="E45">
        <v>19</v>
      </c>
      <c r="F45">
        <v>22</v>
      </c>
      <c r="G45">
        <v>20.3</v>
      </c>
      <c r="H45">
        <v>20.6</v>
      </c>
      <c r="I45">
        <v>18.8</v>
      </c>
    </row>
    <row r="46" spans="1:9" x14ac:dyDescent="0.25">
      <c r="A46">
        <v>44</v>
      </c>
      <c r="B46">
        <v>21.7</v>
      </c>
      <c r="C46">
        <v>18.600000000000001</v>
      </c>
      <c r="D46">
        <v>20.399999999999999</v>
      </c>
      <c r="E46">
        <v>19.3</v>
      </c>
      <c r="F46">
        <v>22</v>
      </c>
      <c r="G46">
        <v>20.3</v>
      </c>
      <c r="H46">
        <v>20.399999999999999</v>
      </c>
      <c r="I46">
        <v>18.3</v>
      </c>
    </row>
    <row r="47" spans="1:9" x14ac:dyDescent="0.25">
      <c r="A47">
        <v>45</v>
      </c>
      <c r="B47">
        <v>22</v>
      </c>
      <c r="C47">
        <v>18.8</v>
      </c>
      <c r="D47">
        <v>20.100000000000001</v>
      </c>
      <c r="E47">
        <v>19.399999999999999</v>
      </c>
      <c r="F47">
        <v>21.7</v>
      </c>
      <c r="G47">
        <v>20.100000000000001</v>
      </c>
      <c r="H47">
        <v>20.5</v>
      </c>
      <c r="I47">
        <v>18.899999999999999</v>
      </c>
    </row>
    <row r="48" spans="1:9" x14ac:dyDescent="0.25">
      <c r="A48">
        <v>46</v>
      </c>
      <c r="B48">
        <v>21.6</v>
      </c>
      <c r="C48">
        <v>18.7</v>
      </c>
      <c r="D48">
        <v>20.100000000000001</v>
      </c>
      <c r="E48">
        <v>19.399999999999999</v>
      </c>
      <c r="F48">
        <v>22.1</v>
      </c>
      <c r="G48">
        <v>20.100000000000001</v>
      </c>
      <c r="H48">
        <v>20.3</v>
      </c>
      <c r="I48">
        <v>18.2</v>
      </c>
    </row>
    <row r="49" spans="1:10" x14ac:dyDescent="0.25">
      <c r="A49">
        <v>47</v>
      </c>
      <c r="B49">
        <v>21.7</v>
      </c>
      <c r="C49">
        <v>18.8</v>
      </c>
      <c r="D49">
        <v>20.399999999999999</v>
      </c>
      <c r="E49">
        <v>19.3</v>
      </c>
      <c r="F49">
        <v>22.1</v>
      </c>
      <c r="G49">
        <v>20.100000000000001</v>
      </c>
      <c r="H49">
        <v>20.3</v>
      </c>
      <c r="I49">
        <v>18.600000000000001</v>
      </c>
    </row>
    <row r="50" spans="1:10" x14ac:dyDescent="0.25">
      <c r="A50">
        <v>48</v>
      </c>
      <c r="B50">
        <v>21.6</v>
      </c>
      <c r="C50">
        <v>18.3</v>
      </c>
      <c r="D50">
        <v>20.3</v>
      </c>
      <c r="E50">
        <v>19.3</v>
      </c>
      <c r="F50">
        <v>22</v>
      </c>
      <c r="G50">
        <v>20.3</v>
      </c>
      <c r="H50">
        <v>20.399999999999999</v>
      </c>
      <c r="I50">
        <v>18.7</v>
      </c>
    </row>
    <row r="51" spans="1:10" x14ac:dyDescent="0.25">
      <c r="A51">
        <v>49</v>
      </c>
      <c r="B51">
        <v>21.6</v>
      </c>
      <c r="C51">
        <v>18.399999999999999</v>
      </c>
      <c r="D51">
        <v>20.100000000000001</v>
      </c>
      <c r="E51">
        <v>19.3</v>
      </c>
      <c r="F51">
        <v>21.7</v>
      </c>
      <c r="G51">
        <v>20.3</v>
      </c>
      <c r="H51">
        <v>20.100000000000001</v>
      </c>
      <c r="I51">
        <v>18.600000000000001</v>
      </c>
    </row>
    <row r="52" spans="1:10" x14ac:dyDescent="0.25">
      <c r="A52">
        <v>50</v>
      </c>
      <c r="B52">
        <v>21.6</v>
      </c>
      <c r="C52">
        <v>18.600000000000001</v>
      </c>
      <c r="D52">
        <v>20.100000000000001</v>
      </c>
      <c r="E52">
        <v>19.399999999999999</v>
      </c>
      <c r="F52">
        <v>22</v>
      </c>
      <c r="G52">
        <v>20.100000000000001</v>
      </c>
      <c r="H52">
        <v>20.3</v>
      </c>
      <c r="I52">
        <v>18.7</v>
      </c>
    </row>
    <row r="53" spans="1:10" x14ac:dyDescent="0.25">
      <c r="A53" t="s">
        <v>19</v>
      </c>
      <c r="B53">
        <f>AVERAGE(B3:B52)</f>
        <v>21.754000000000001</v>
      </c>
      <c r="C53">
        <f t="shared" ref="C53:I53" si="0">AVERAGE(C3:C52)</f>
        <v>18.718</v>
      </c>
      <c r="D53">
        <f t="shared" si="0"/>
        <v>20.166</v>
      </c>
      <c r="E53">
        <f t="shared" si="0"/>
        <v>19.413999999999991</v>
      </c>
      <c r="F53">
        <f t="shared" si="0"/>
        <v>21.98</v>
      </c>
      <c r="G53">
        <f t="shared" si="0"/>
        <v>20.275999999999989</v>
      </c>
      <c r="H53">
        <f t="shared" si="0"/>
        <v>21.139999999999997</v>
      </c>
      <c r="I53">
        <f t="shared" si="0"/>
        <v>18.64</v>
      </c>
      <c r="J53">
        <f>AVERAGE(B53:I53)</f>
        <v>20.260999999999996</v>
      </c>
    </row>
    <row r="54" spans="1:10" x14ac:dyDescent="0.25">
      <c r="A54" t="s">
        <v>20</v>
      </c>
      <c r="B54">
        <f>MEDIAN(B3:B52)</f>
        <v>21.7</v>
      </c>
      <c r="C54">
        <f t="shared" ref="C54:I54" si="1">MEDIAN(C3:C52)</f>
        <v>18.7</v>
      </c>
      <c r="D54">
        <f t="shared" si="1"/>
        <v>20.100000000000001</v>
      </c>
      <c r="E54">
        <f t="shared" si="1"/>
        <v>19.399999999999999</v>
      </c>
      <c r="F54">
        <f t="shared" si="1"/>
        <v>22</v>
      </c>
      <c r="G54">
        <f t="shared" si="1"/>
        <v>20.3</v>
      </c>
      <c r="H54">
        <f t="shared" si="1"/>
        <v>21.1</v>
      </c>
      <c r="I54">
        <f t="shared" si="1"/>
        <v>18.7</v>
      </c>
      <c r="J54">
        <f>MEDIAN(B54:I54)</f>
        <v>20.200000000000003</v>
      </c>
    </row>
    <row r="55" spans="1:10" x14ac:dyDescent="0.25">
      <c r="A55" t="s">
        <v>21</v>
      </c>
      <c r="B55">
        <f>_xlfn.VAR.P(B3:B52)</f>
        <v>2.1283999999999789E-2</v>
      </c>
      <c r="C55">
        <f t="shared" ref="C55:I55" si="2">_xlfn.VAR.P(C3:C52)</f>
        <v>1.7075999999999932E-2</v>
      </c>
      <c r="D55">
        <f t="shared" si="2"/>
        <v>2.1043999999999851E-2</v>
      </c>
      <c r="E55">
        <f t="shared" si="2"/>
        <v>4.0803999999999938E-2</v>
      </c>
      <c r="F55">
        <f t="shared" si="2"/>
        <v>2.0800000000000162E-2</v>
      </c>
      <c r="G55">
        <f t="shared" si="2"/>
        <v>1.9823999999999807E-2</v>
      </c>
      <c r="H55">
        <f t="shared" si="2"/>
        <v>0.36999999999999988</v>
      </c>
      <c r="I55">
        <f t="shared" si="2"/>
        <v>5.3599999999999925E-2</v>
      </c>
      <c r="J55">
        <f>_xlfn.VAR.P(B55:I55)</f>
        <v>1.2953508803999994E-2</v>
      </c>
    </row>
    <row r="56" spans="1:10" x14ac:dyDescent="0.25">
      <c r="A56" t="s">
        <v>22</v>
      </c>
      <c r="B56">
        <f>MIN(B3:B52)</f>
        <v>21.5</v>
      </c>
      <c r="C56">
        <f t="shared" ref="C56:I56" si="3">MIN(C3:C52)</f>
        <v>18.3</v>
      </c>
      <c r="D56">
        <f t="shared" si="3"/>
        <v>19.899999999999999</v>
      </c>
      <c r="E56">
        <f t="shared" si="3"/>
        <v>19</v>
      </c>
      <c r="F56">
        <f t="shared" si="3"/>
        <v>21.7</v>
      </c>
      <c r="G56">
        <f t="shared" si="3"/>
        <v>20</v>
      </c>
      <c r="H56">
        <f t="shared" si="3"/>
        <v>20.100000000000001</v>
      </c>
      <c r="I56">
        <f t="shared" si="3"/>
        <v>18.2</v>
      </c>
      <c r="J56">
        <f>MIN(B56:I56)</f>
        <v>18.2</v>
      </c>
    </row>
    <row r="57" spans="1:10" x14ac:dyDescent="0.25">
      <c r="A57" t="s">
        <v>23</v>
      </c>
      <c r="B57">
        <f>MAX(B3:B52)</f>
        <v>22</v>
      </c>
      <c r="C57">
        <f t="shared" ref="C57:I57" si="4">MAX(C3:C52)</f>
        <v>18.899999999999999</v>
      </c>
      <c r="D57">
        <f t="shared" si="4"/>
        <v>20.399999999999999</v>
      </c>
      <c r="E57">
        <f t="shared" si="4"/>
        <v>19.899999999999999</v>
      </c>
      <c r="F57">
        <f t="shared" si="4"/>
        <v>22.3</v>
      </c>
      <c r="G57">
        <f t="shared" si="4"/>
        <v>20.6</v>
      </c>
      <c r="H57">
        <f t="shared" si="4"/>
        <v>22.5</v>
      </c>
      <c r="I57">
        <f t="shared" si="4"/>
        <v>19.2</v>
      </c>
      <c r="J57">
        <f>MAX(B57:I57)</f>
        <v>22.5</v>
      </c>
    </row>
    <row r="58" spans="1:10" x14ac:dyDescent="0.25">
      <c r="A58" t="s">
        <v>4</v>
      </c>
      <c r="B58">
        <f>_xlfn.STDEV.P(B3:B52)</f>
        <v>0.14589036979869435</v>
      </c>
      <c r="C58">
        <f t="shared" ref="C58:I58" si="5">_xlfn.STDEV.P(C3:C52)</f>
        <v>0.13067516979135682</v>
      </c>
      <c r="D58">
        <f t="shared" si="5"/>
        <v>0.1450655024463082</v>
      </c>
      <c r="E58">
        <f t="shared" si="5"/>
        <v>0.20199999999999985</v>
      </c>
      <c r="F58">
        <f t="shared" si="5"/>
        <v>0.14422205101856014</v>
      </c>
      <c r="G58">
        <f t="shared" si="5"/>
        <v>0.14079772725438364</v>
      </c>
      <c r="H58">
        <f t="shared" si="5"/>
        <v>0.60827625302982191</v>
      </c>
      <c r="I58">
        <f t="shared" si="5"/>
        <v>0.23151673805580436</v>
      </c>
      <c r="J58">
        <f>_xlfn.STDEV.P(B58:I58)</f>
        <v>0.15095530373232419</v>
      </c>
    </row>
  </sheetData>
  <pageMargins left="0.7" right="0.7" top="0.75" bottom="0.75" header="0.3" footer="0.3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8" width="4" bestFit="1" customWidth="1"/>
    <col min="9" max="9" width="4.710937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68</v>
      </c>
      <c r="D2">
        <v>311</v>
      </c>
      <c r="E2">
        <v>34</v>
      </c>
      <c r="F2">
        <v>13</v>
      </c>
      <c r="G2">
        <v>8</v>
      </c>
      <c r="H2">
        <v>25</v>
      </c>
      <c r="I2">
        <v>51</v>
      </c>
    </row>
    <row r="3" spans="1:9" x14ac:dyDescent="0.25">
      <c r="A3">
        <v>1</v>
      </c>
      <c r="B3">
        <v>0.6</v>
      </c>
      <c r="C3">
        <v>0.5</v>
      </c>
      <c r="D3">
        <v>0.6</v>
      </c>
      <c r="E3">
        <v>0.2</v>
      </c>
      <c r="F3">
        <v>0.7</v>
      </c>
      <c r="G3">
        <v>0.5</v>
      </c>
      <c r="H3">
        <v>0.6</v>
      </c>
      <c r="I3">
        <v>1.2</v>
      </c>
    </row>
    <row r="4" spans="1:9" x14ac:dyDescent="0.25">
      <c r="A4">
        <v>2</v>
      </c>
      <c r="B4">
        <v>0.5</v>
      </c>
      <c r="C4">
        <v>0.5</v>
      </c>
      <c r="D4">
        <v>0.2</v>
      </c>
      <c r="E4">
        <v>0.2</v>
      </c>
      <c r="F4">
        <v>0.9</v>
      </c>
      <c r="G4">
        <v>0.7</v>
      </c>
      <c r="H4">
        <v>0.6</v>
      </c>
      <c r="I4">
        <v>0.7</v>
      </c>
    </row>
    <row r="5" spans="1:9" x14ac:dyDescent="0.25">
      <c r="A5">
        <v>3</v>
      </c>
      <c r="B5">
        <v>0.6</v>
      </c>
      <c r="C5">
        <v>0.4</v>
      </c>
      <c r="D5">
        <v>0.5</v>
      </c>
      <c r="E5">
        <v>0.4</v>
      </c>
      <c r="F5">
        <v>0.6</v>
      </c>
      <c r="G5">
        <v>0.6</v>
      </c>
      <c r="H5">
        <v>0.6</v>
      </c>
      <c r="I5">
        <v>1</v>
      </c>
    </row>
    <row r="6" spans="1:9" x14ac:dyDescent="0.25">
      <c r="A6">
        <v>4</v>
      </c>
      <c r="B6">
        <v>0.4</v>
      </c>
      <c r="C6">
        <v>0.4</v>
      </c>
      <c r="D6">
        <v>0.5</v>
      </c>
      <c r="E6">
        <v>0.4</v>
      </c>
      <c r="F6">
        <v>0.9</v>
      </c>
      <c r="G6">
        <v>0.6</v>
      </c>
      <c r="H6">
        <v>0.4</v>
      </c>
      <c r="I6">
        <v>0.9</v>
      </c>
    </row>
    <row r="7" spans="1:9" x14ac:dyDescent="0.25">
      <c r="A7">
        <v>5</v>
      </c>
      <c r="B7">
        <v>0.4</v>
      </c>
      <c r="C7">
        <v>0.5</v>
      </c>
      <c r="D7">
        <v>0.5</v>
      </c>
      <c r="E7">
        <v>0.5</v>
      </c>
      <c r="F7">
        <v>0.7</v>
      </c>
      <c r="G7">
        <v>0.5</v>
      </c>
      <c r="H7">
        <v>0.5</v>
      </c>
      <c r="I7">
        <v>1.2</v>
      </c>
    </row>
    <row r="8" spans="1:9" x14ac:dyDescent="0.25">
      <c r="A8">
        <v>6</v>
      </c>
      <c r="B8">
        <v>0.6</v>
      </c>
      <c r="C8">
        <v>0.6</v>
      </c>
      <c r="D8">
        <v>0.2</v>
      </c>
      <c r="E8">
        <v>0.1</v>
      </c>
      <c r="F8">
        <v>0.9</v>
      </c>
      <c r="G8">
        <v>0.7</v>
      </c>
      <c r="H8">
        <v>0.6</v>
      </c>
      <c r="I8">
        <v>1</v>
      </c>
    </row>
    <row r="9" spans="1:9" x14ac:dyDescent="0.25">
      <c r="A9">
        <v>7</v>
      </c>
      <c r="B9">
        <v>0.5</v>
      </c>
      <c r="C9">
        <v>0.2</v>
      </c>
      <c r="D9">
        <v>0.5</v>
      </c>
      <c r="E9">
        <v>0.4</v>
      </c>
      <c r="F9">
        <v>0.9</v>
      </c>
      <c r="G9">
        <v>0.7</v>
      </c>
      <c r="H9">
        <v>0.6</v>
      </c>
      <c r="I9">
        <v>0.5</v>
      </c>
    </row>
    <row r="10" spans="1:9" x14ac:dyDescent="0.25">
      <c r="A10">
        <v>8</v>
      </c>
      <c r="B10">
        <v>0.6</v>
      </c>
      <c r="C10">
        <v>0.5</v>
      </c>
      <c r="D10">
        <v>0.5</v>
      </c>
      <c r="E10">
        <v>0.2</v>
      </c>
      <c r="F10">
        <v>0.7</v>
      </c>
      <c r="G10">
        <v>0.7</v>
      </c>
      <c r="H10">
        <v>0.6</v>
      </c>
      <c r="I10">
        <v>1.1000000000000001</v>
      </c>
    </row>
    <row r="11" spans="1:9" x14ac:dyDescent="0.25">
      <c r="A11">
        <v>9</v>
      </c>
      <c r="B11">
        <v>0.5</v>
      </c>
      <c r="C11">
        <v>0.4</v>
      </c>
      <c r="D11">
        <v>0.4</v>
      </c>
      <c r="E11">
        <v>0.2</v>
      </c>
      <c r="F11">
        <v>0.9</v>
      </c>
      <c r="G11">
        <v>0.7</v>
      </c>
      <c r="H11">
        <v>0.6</v>
      </c>
      <c r="I11">
        <v>0.7</v>
      </c>
    </row>
    <row r="12" spans="1:9" x14ac:dyDescent="0.25">
      <c r="A12">
        <v>10</v>
      </c>
      <c r="B12">
        <v>0.7</v>
      </c>
      <c r="C12">
        <v>0.4</v>
      </c>
      <c r="D12">
        <v>0.4</v>
      </c>
      <c r="E12">
        <v>0.2</v>
      </c>
      <c r="F12">
        <v>0.9</v>
      </c>
      <c r="G12">
        <v>0.7</v>
      </c>
      <c r="H12">
        <v>0.7</v>
      </c>
      <c r="I12">
        <v>1</v>
      </c>
    </row>
    <row r="13" spans="1:9" x14ac:dyDescent="0.25">
      <c r="A13">
        <v>11</v>
      </c>
      <c r="B13">
        <v>0.6</v>
      </c>
      <c r="C13">
        <v>0.4</v>
      </c>
      <c r="D13">
        <v>0.2</v>
      </c>
      <c r="E13">
        <v>0.2</v>
      </c>
      <c r="F13">
        <v>0.9</v>
      </c>
      <c r="G13">
        <v>0.7</v>
      </c>
      <c r="H13">
        <v>0.7</v>
      </c>
      <c r="I13">
        <v>0.9</v>
      </c>
    </row>
    <row r="14" spans="1:9" x14ac:dyDescent="0.25">
      <c r="A14">
        <v>12</v>
      </c>
      <c r="B14">
        <v>0.6</v>
      </c>
      <c r="C14">
        <v>0.4</v>
      </c>
      <c r="D14">
        <v>0.5</v>
      </c>
      <c r="E14">
        <v>0.2</v>
      </c>
      <c r="F14">
        <v>0.7</v>
      </c>
      <c r="G14">
        <v>0.5</v>
      </c>
      <c r="H14">
        <v>0.6</v>
      </c>
      <c r="I14">
        <v>1.2</v>
      </c>
    </row>
    <row r="15" spans="1:9" x14ac:dyDescent="0.25">
      <c r="A15">
        <v>13</v>
      </c>
      <c r="B15">
        <v>0.6</v>
      </c>
      <c r="C15">
        <v>0.5</v>
      </c>
      <c r="D15">
        <v>0.4</v>
      </c>
      <c r="E15">
        <v>0.2</v>
      </c>
      <c r="F15">
        <v>0.7</v>
      </c>
      <c r="G15">
        <v>0.9</v>
      </c>
      <c r="H15">
        <v>0.7</v>
      </c>
      <c r="I15">
        <v>0.9</v>
      </c>
    </row>
    <row r="16" spans="1:9" x14ac:dyDescent="0.25">
      <c r="A16">
        <v>14</v>
      </c>
      <c r="B16">
        <v>0.4</v>
      </c>
      <c r="C16">
        <v>0.6</v>
      </c>
      <c r="D16">
        <v>0.5</v>
      </c>
      <c r="E16">
        <v>0.4</v>
      </c>
      <c r="F16">
        <v>0.7</v>
      </c>
      <c r="G16">
        <v>0.5</v>
      </c>
      <c r="H16">
        <v>0.6</v>
      </c>
      <c r="I16">
        <v>1.1000000000000001</v>
      </c>
    </row>
    <row r="17" spans="1:9" x14ac:dyDescent="0.25">
      <c r="A17">
        <v>15</v>
      </c>
      <c r="B17">
        <v>0.6</v>
      </c>
      <c r="C17">
        <v>0.1</v>
      </c>
      <c r="D17">
        <v>0.4</v>
      </c>
      <c r="E17">
        <v>0.4</v>
      </c>
      <c r="F17">
        <v>0.9</v>
      </c>
      <c r="G17">
        <v>0.7</v>
      </c>
      <c r="H17">
        <v>0.5</v>
      </c>
      <c r="I17">
        <v>0.7</v>
      </c>
    </row>
    <row r="18" spans="1:9" x14ac:dyDescent="0.25">
      <c r="A18">
        <v>16</v>
      </c>
      <c r="B18">
        <v>0.6</v>
      </c>
      <c r="C18">
        <v>0.5</v>
      </c>
      <c r="D18">
        <v>0.6</v>
      </c>
      <c r="E18">
        <v>0.4</v>
      </c>
      <c r="F18">
        <v>0.5</v>
      </c>
      <c r="G18">
        <v>0.6</v>
      </c>
      <c r="H18">
        <v>0.6</v>
      </c>
      <c r="I18">
        <v>1.1000000000000001</v>
      </c>
    </row>
    <row r="19" spans="1:9" x14ac:dyDescent="0.25">
      <c r="A19">
        <v>17</v>
      </c>
      <c r="B19">
        <v>0.4</v>
      </c>
      <c r="C19">
        <v>0.4</v>
      </c>
      <c r="D19">
        <v>0.5</v>
      </c>
      <c r="E19">
        <v>0.5</v>
      </c>
      <c r="F19">
        <v>0.6</v>
      </c>
      <c r="G19">
        <v>0.5</v>
      </c>
      <c r="H19">
        <v>0.5</v>
      </c>
      <c r="I19">
        <v>0.9</v>
      </c>
    </row>
    <row r="20" spans="1:9" x14ac:dyDescent="0.25">
      <c r="A20">
        <v>18</v>
      </c>
      <c r="B20">
        <v>0.5</v>
      </c>
      <c r="C20">
        <v>0.5</v>
      </c>
      <c r="D20">
        <v>0.2</v>
      </c>
      <c r="E20">
        <v>0.2</v>
      </c>
      <c r="F20">
        <v>1</v>
      </c>
      <c r="G20">
        <v>0.7</v>
      </c>
      <c r="H20">
        <v>0.6</v>
      </c>
      <c r="I20">
        <v>0.9</v>
      </c>
    </row>
    <row r="21" spans="1:9" x14ac:dyDescent="0.25">
      <c r="A21">
        <v>19</v>
      </c>
      <c r="B21">
        <v>0.4</v>
      </c>
      <c r="C21">
        <v>0.1</v>
      </c>
      <c r="D21">
        <v>0.6</v>
      </c>
      <c r="E21">
        <v>0.4</v>
      </c>
      <c r="F21">
        <v>0.7</v>
      </c>
      <c r="G21">
        <v>0.7</v>
      </c>
      <c r="H21">
        <v>0.5</v>
      </c>
      <c r="I21">
        <v>0.2</v>
      </c>
    </row>
    <row r="22" spans="1:9" x14ac:dyDescent="0.25">
      <c r="A22">
        <v>20</v>
      </c>
      <c r="B22">
        <v>0.4</v>
      </c>
      <c r="C22">
        <v>0.6</v>
      </c>
      <c r="D22">
        <v>0.6</v>
      </c>
      <c r="E22">
        <v>0.4</v>
      </c>
      <c r="F22">
        <v>0.7</v>
      </c>
      <c r="G22">
        <v>0.6</v>
      </c>
      <c r="H22">
        <v>0.6</v>
      </c>
      <c r="I22">
        <v>1.2</v>
      </c>
    </row>
    <row r="23" spans="1:9" x14ac:dyDescent="0.25">
      <c r="A23">
        <v>21</v>
      </c>
      <c r="B23">
        <v>0.6</v>
      </c>
      <c r="C23">
        <v>0.6</v>
      </c>
      <c r="D23">
        <v>0.4</v>
      </c>
      <c r="E23">
        <v>0.4</v>
      </c>
      <c r="F23">
        <v>0.7</v>
      </c>
      <c r="G23">
        <v>0.5</v>
      </c>
      <c r="H23">
        <v>0.6</v>
      </c>
      <c r="I23">
        <v>1</v>
      </c>
    </row>
    <row r="24" spans="1:9" x14ac:dyDescent="0.25">
      <c r="A24">
        <v>22</v>
      </c>
      <c r="B24">
        <v>0.5</v>
      </c>
      <c r="C24">
        <v>0</v>
      </c>
      <c r="D24">
        <v>0.5</v>
      </c>
      <c r="E24">
        <v>0.4</v>
      </c>
      <c r="F24">
        <v>0.9</v>
      </c>
      <c r="G24">
        <v>0.7</v>
      </c>
      <c r="H24">
        <v>0.5</v>
      </c>
      <c r="I24">
        <v>0.7</v>
      </c>
    </row>
    <row r="25" spans="1:9" x14ac:dyDescent="0.25">
      <c r="A25">
        <v>23</v>
      </c>
      <c r="B25">
        <v>0.6</v>
      </c>
      <c r="C25">
        <v>0.4</v>
      </c>
      <c r="D25">
        <v>0.2</v>
      </c>
      <c r="E25">
        <v>0.2</v>
      </c>
      <c r="F25">
        <v>1</v>
      </c>
      <c r="G25">
        <v>0.7</v>
      </c>
      <c r="H25">
        <v>0.5</v>
      </c>
      <c r="I25">
        <v>1</v>
      </c>
    </row>
    <row r="26" spans="1:9" x14ac:dyDescent="0.25">
      <c r="A26">
        <v>24</v>
      </c>
      <c r="B26">
        <v>0.5</v>
      </c>
      <c r="C26">
        <v>0.4</v>
      </c>
      <c r="D26">
        <v>0.5</v>
      </c>
      <c r="E26">
        <v>0.4</v>
      </c>
      <c r="F26">
        <v>0.7</v>
      </c>
      <c r="G26">
        <v>0.5</v>
      </c>
      <c r="H26">
        <v>0.5</v>
      </c>
      <c r="I26">
        <v>1</v>
      </c>
    </row>
    <row r="27" spans="1:9" x14ac:dyDescent="0.25">
      <c r="A27">
        <v>25</v>
      </c>
      <c r="B27">
        <v>0.6</v>
      </c>
      <c r="C27">
        <v>0.5</v>
      </c>
      <c r="D27">
        <v>0.5</v>
      </c>
      <c r="E27">
        <v>0.1</v>
      </c>
      <c r="F27">
        <v>0.7</v>
      </c>
      <c r="G27">
        <v>0.7</v>
      </c>
      <c r="H27">
        <v>0.6</v>
      </c>
      <c r="I27">
        <v>1</v>
      </c>
    </row>
    <row r="28" spans="1:9" x14ac:dyDescent="0.25">
      <c r="A28">
        <v>26</v>
      </c>
      <c r="B28">
        <v>0.2</v>
      </c>
      <c r="C28">
        <v>0.5</v>
      </c>
      <c r="D28">
        <v>0.5</v>
      </c>
      <c r="E28">
        <v>0.4</v>
      </c>
      <c r="F28">
        <v>0.9</v>
      </c>
      <c r="G28">
        <v>0.7</v>
      </c>
      <c r="H28">
        <v>0.5</v>
      </c>
      <c r="I28">
        <v>0.6</v>
      </c>
    </row>
    <row r="29" spans="1:9" x14ac:dyDescent="0.25">
      <c r="A29">
        <v>27</v>
      </c>
      <c r="B29">
        <v>0.5</v>
      </c>
      <c r="C29">
        <v>0.2</v>
      </c>
      <c r="D29">
        <v>0.4</v>
      </c>
      <c r="E29">
        <v>0.4</v>
      </c>
      <c r="F29">
        <v>0.9</v>
      </c>
      <c r="G29">
        <v>0.7</v>
      </c>
      <c r="H29">
        <v>0.7</v>
      </c>
      <c r="I29">
        <v>0.4</v>
      </c>
    </row>
    <row r="30" spans="1:9" x14ac:dyDescent="0.25">
      <c r="A30">
        <v>28</v>
      </c>
      <c r="B30">
        <v>0.2</v>
      </c>
      <c r="C30">
        <v>0.4</v>
      </c>
      <c r="D30">
        <v>0.5</v>
      </c>
      <c r="E30">
        <v>0.4</v>
      </c>
      <c r="F30">
        <v>0.9</v>
      </c>
      <c r="G30">
        <v>0.6</v>
      </c>
      <c r="H30">
        <v>0.5</v>
      </c>
      <c r="I30">
        <v>0.4</v>
      </c>
    </row>
    <row r="31" spans="1:9" x14ac:dyDescent="0.25">
      <c r="A31">
        <v>29</v>
      </c>
      <c r="B31">
        <v>0.4</v>
      </c>
      <c r="C31">
        <v>0.2</v>
      </c>
      <c r="D31">
        <v>0.4</v>
      </c>
      <c r="E31">
        <v>0.4</v>
      </c>
      <c r="F31">
        <v>0.9</v>
      </c>
      <c r="G31">
        <v>0.6</v>
      </c>
      <c r="H31">
        <v>0.5</v>
      </c>
      <c r="I31">
        <v>0.1</v>
      </c>
    </row>
    <row r="32" spans="1:9" x14ac:dyDescent="0.25">
      <c r="A32">
        <v>30</v>
      </c>
      <c r="B32">
        <v>0.5</v>
      </c>
      <c r="C32">
        <v>0.6</v>
      </c>
      <c r="D32">
        <v>0.6</v>
      </c>
      <c r="E32">
        <v>0.4</v>
      </c>
      <c r="F32">
        <v>0.7</v>
      </c>
      <c r="G32">
        <v>0.6</v>
      </c>
      <c r="H32">
        <v>0.6</v>
      </c>
      <c r="I32">
        <v>0</v>
      </c>
    </row>
    <row r="33" spans="1:9" x14ac:dyDescent="0.25">
      <c r="A33">
        <v>31</v>
      </c>
      <c r="B33">
        <v>0.2</v>
      </c>
      <c r="C33">
        <v>0.4</v>
      </c>
      <c r="D33">
        <v>0.5</v>
      </c>
      <c r="E33">
        <v>0.4</v>
      </c>
      <c r="F33">
        <v>0.9</v>
      </c>
      <c r="G33">
        <v>0.5</v>
      </c>
      <c r="H33">
        <v>0.4</v>
      </c>
      <c r="I33">
        <v>0.2</v>
      </c>
    </row>
    <row r="34" spans="1:9" x14ac:dyDescent="0.25">
      <c r="A34">
        <v>32</v>
      </c>
      <c r="B34">
        <v>0.5</v>
      </c>
      <c r="C34">
        <v>0.1</v>
      </c>
      <c r="D34">
        <v>0.2</v>
      </c>
      <c r="E34">
        <v>0.2</v>
      </c>
      <c r="F34">
        <v>0.7</v>
      </c>
      <c r="G34">
        <v>0.6</v>
      </c>
      <c r="H34">
        <v>0.5</v>
      </c>
      <c r="I34">
        <v>0.1</v>
      </c>
    </row>
    <row r="35" spans="1:9" x14ac:dyDescent="0.25">
      <c r="A35">
        <v>33</v>
      </c>
      <c r="B35">
        <v>0.2</v>
      </c>
      <c r="C35">
        <v>0.1</v>
      </c>
      <c r="D35">
        <v>0.5</v>
      </c>
      <c r="E35">
        <v>0.4</v>
      </c>
      <c r="F35">
        <v>0.9</v>
      </c>
      <c r="G35">
        <v>0.6</v>
      </c>
      <c r="H35">
        <v>0.5</v>
      </c>
      <c r="I35">
        <v>-0.1</v>
      </c>
    </row>
    <row r="36" spans="1:9" x14ac:dyDescent="0.25">
      <c r="A36">
        <v>34</v>
      </c>
      <c r="B36">
        <v>0.4</v>
      </c>
      <c r="C36">
        <v>0.5</v>
      </c>
      <c r="D36">
        <v>0.5</v>
      </c>
      <c r="E36">
        <v>0.4</v>
      </c>
      <c r="F36">
        <v>0.7</v>
      </c>
      <c r="G36">
        <v>0.5</v>
      </c>
      <c r="H36">
        <v>0.4</v>
      </c>
      <c r="I36">
        <v>-0.1</v>
      </c>
    </row>
    <row r="37" spans="1:9" x14ac:dyDescent="0.25">
      <c r="A37">
        <v>35</v>
      </c>
      <c r="B37">
        <v>0.4</v>
      </c>
      <c r="C37">
        <v>0.4</v>
      </c>
      <c r="D37">
        <v>0.5</v>
      </c>
      <c r="E37">
        <v>0.4</v>
      </c>
      <c r="F37">
        <v>0.6</v>
      </c>
      <c r="G37">
        <v>0.4</v>
      </c>
      <c r="H37">
        <v>0.4</v>
      </c>
      <c r="I37">
        <v>0</v>
      </c>
    </row>
    <row r="38" spans="1:9" x14ac:dyDescent="0.25">
      <c r="A38">
        <v>36</v>
      </c>
      <c r="B38">
        <v>0.6</v>
      </c>
      <c r="C38">
        <v>0.4</v>
      </c>
      <c r="D38">
        <v>0.4</v>
      </c>
      <c r="E38">
        <v>0.2</v>
      </c>
      <c r="F38">
        <v>0.6</v>
      </c>
      <c r="G38">
        <v>0.5</v>
      </c>
      <c r="H38">
        <v>0.4</v>
      </c>
      <c r="I38">
        <v>-0.5</v>
      </c>
    </row>
    <row r="39" spans="1:9" x14ac:dyDescent="0.25">
      <c r="A39">
        <v>37</v>
      </c>
      <c r="B39">
        <v>0.6</v>
      </c>
      <c r="C39">
        <v>0.2</v>
      </c>
      <c r="D39">
        <v>0.5</v>
      </c>
      <c r="E39">
        <v>0.4</v>
      </c>
      <c r="F39">
        <v>0.5</v>
      </c>
      <c r="G39">
        <v>0.4</v>
      </c>
      <c r="H39">
        <v>0.4</v>
      </c>
      <c r="I39">
        <v>-0.6</v>
      </c>
    </row>
    <row r="40" spans="1:9" x14ac:dyDescent="0.25">
      <c r="A40">
        <v>38</v>
      </c>
      <c r="B40">
        <v>0.4</v>
      </c>
      <c r="C40">
        <v>0.4</v>
      </c>
      <c r="D40">
        <v>0.4</v>
      </c>
      <c r="E40">
        <v>0.2</v>
      </c>
      <c r="F40">
        <v>0.6</v>
      </c>
      <c r="G40">
        <v>0.4</v>
      </c>
      <c r="H40">
        <v>0.4</v>
      </c>
      <c r="I40">
        <v>-1.3</v>
      </c>
    </row>
    <row r="41" spans="1:9" x14ac:dyDescent="0.25">
      <c r="A41">
        <v>39</v>
      </c>
      <c r="B41">
        <v>0.5</v>
      </c>
      <c r="C41">
        <v>0.5</v>
      </c>
      <c r="D41">
        <v>0.5</v>
      </c>
      <c r="E41">
        <v>0.1</v>
      </c>
      <c r="F41">
        <v>0.6</v>
      </c>
      <c r="G41">
        <v>0.6</v>
      </c>
      <c r="H41">
        <v>0.5</v>
      </c>
      <c r="I41">
        <v>-1.7</v>
      </c>
    </row>
    <row r="42" spans="1:9" x14ac:dyDescent="0.25">
      <c r="A42">
        <v>40</v>
      </c>
      <c r="B42">
        <v>0.4</v>
      </c>
      <c r="C42">
        <v>0.1</v>
      </c>
      <c r="D42">
        <v>0.4</v>
      </c>
      <c r="E42">
        <v>0.2</v>
      </c>
      <c r="F42">
        <v>0.6</v>
      </c>
      <c r="G42">
        <v>0.5</v>
      </c>
      <c r="H42">
        <v>0.4</v>
      </c>
      <c r="I42">
        <v>-2.2999999999999998</v>
      </c>
    </row>
    <row r="43" spans="1:9" x14ac:dyDescent="0.25">
      <c r="A43">
        <v>41</v>
      </c>
      <c r="B43">
        <v>0.4</v>
      </c>
      <c r="C43">
        <v>0.1</v>
      </c>
      <c r="D43">
        <v>0.2</v>
      </c>
      <c r="E43">
        <v>0.2</v>
      </c>
      <c r="F43">
        <v>0.6</v>
      </c>
      <c r="G43">
        <v>0.6</v>
      </c>
      <c r="H43">
        <v>0.2</v>
      </c>
      <c r="I43">
        <v>-2.6</v>
      </c>
    </row>
    <row r="44" spans="1:9" x14ac:dyDescent="0.25">
      <c r="A44">
        <v>42</v>
      </c>
      <c r="B44">
        <v>0.2</v>
      </c>
      <c r="C44">
        <v>0.1</v>
      </c>
      <c r="D44">
        <v>0.2</v>
      </c>
      <c r="E44">
        <v>0.2</v>
      </c>
      <c r="F44">
        <v>0.6</v>
      </c>
      <c r="G44">
        <v>0.6</v>
      </c>
      <c r="H44">
        <v>0.4</v>
      </c>
      <c r="I44">
        <v>-2.1</v>
      </c>
    </row>
    <row r="45" spans="1:9" x14ac:dyDescent="0.25">
      <c r="A45">
        <v>43</v>
      </c>
      <c r="B45">
        <v>0.4</v>
      </c>
      <c r="C45">
        <v>0.4</v>
      </c>
      <c r="D45">
        <v>0.2</v>
      </c>
      <c r="E45">
        <v>0.2</v>
      </c>
      <c r="F45">
        <v>0.5</v>
      </c>
      <c r="G45">
        <v>0.4</v>
      </c>
      <c r="H45">
        <v>0.1</v>
      </c>
      <c r="I45">
        <v>-2.4</v>
      </c>
    </row>
    <row r="46" spans="1:9" x14ac:dyDescent="0.25">
      <c r="A46">
        <v>44</v>
      </c>
      <c r="B46">
        <v>0.4</v>
      </c>
      <c r="C46">
        <v>0.1</v>
      </c>
      <c r="D46">
        <v>0.1</v>
      </c>
      <c r="E46">
        <v>0.1</v>
      </c>
      <c r="F46">
        <v>0.9</v>
      </c>
      <c r="G46">
        <v>0.5</v>
      </c>
      <c r="H46">
        <v>0.2</v>
      </c>
      <c r="I46">
        <v>-2.6</v>
      </c>
    </row>
    <row r="47" spans="1:9" x14ac:dyDescent="0.25">
      <c r="A47">
        <v>45</v>
      </c>
      <c r="B47">
        <v>0.2</v>
      </c>
      <c r="C47">
        <v>0.4</v>
      </c>
      <c r="D47">
        <v>0.5</v>
      </c>
      <c r="E47">
        <v>0.2</v>
      </c>
      <c r="F47">
        <v>0.6</v>
      </c>
      <c r="G47">
        <v>0.4</v>
      </c>
      <c r="H47">
        <v>0.2</v>
      </c>
      <c r="I47">
        <v>-2.9</v>
      </c>
    </row>
    <row r="48" spans="1:9" x14ac:dyDescent="0.25">
      <c r="A48">
        <v>46</v>
      </c>
      <c r="B48">
        <v>0.2</v>
      </c>
      <c r="C48">
        <v>0.1</v>
      </c>
      <c r="D48">
        <v>0.1</v>
      </c>
      <c r="E48">
        <v>0.2</v>
      </c>
      <c r="F48">
        <v>0.6</v>
      </c>
      <c r="G48">
        <v>0.5</v>
      </c>
      <c r="H48">
        <v>0.2</v>
      </c>
      <c r="I48">
        <v>-2.4</v>
      </c>
    </row>
    <row r="49" spans="1:10" x14ac:dyDescent="0.25">
      <c r="A49">
        <v>47</v>
      </c>
      <c r="B49">
        <v>0.5</v>
      </c>
      <c r="C49">
        <v>0.4</v>
      </c>
      <c r="D49">
        <v>0.4</v>
      </c>
      <c r="E49">
        <v>0.1</v>
      </c>
      <c r="F49">
        <v>0.5</v>
      </c>
      <c r="G49">
        <v>0.6</v>
      </c>
      <c r="H49">
        <v>0.5</v>
      </c>
      <c r="I49">
        <v>-2.6</v>
      </c>
    </row>
    <row r="50" spans="1:10" x14ac:dyDescent="0.25">
      <c r="A50">
        <v>48</v>
      </c>
      <c r="B50">
        <v>0.5</v>
      </c>
      <c r="C50">
        <v>0.4</v>
      </c>
      <c r="D50">
        <v>0.4</v>
      </c>
      <c r="E50">
        <v>0.2</v>
      </c>
      <c r="F50">
        <v>0.6</v>
      </c>
      <c r="G50">
        <v>0.6</v>
      </c>
      <c r="H50">
        <v>0.6</v>
      </c>
      <c r="I50">
        <v>-2.4</v>
      </c>
    </row>
    <row r="51" spans="1:10" x14ac:dyDescent="0.25">
      <c r="A51">
        <v>49</v>
      </c>
      <c r="B51">
        <v>0.4</v>
      </c>
      <c r="C51">
        <v>0</v>
      </c>
      <c r="D51">
        <v>0.2</v>
      </c>
      <c r="E51">
        <v>0.4</v>
      </c>
      <c r="F51">
        <v>0.6</v>
      </c>
      <c r="G51">
        <v>0.6</v>
      </c>
      <c r="H51">
        <v>0.4</v>
      </c>
      <c r="I51">
        <v>-2.1</v>
      </c>
    </row>
    <row r="52" spans="1:10" x14ac:dyDescent="0.25">
      <c r="A52">
        <v>50</v>
      </c>
      <c r="B52">
        <v>0.5</v>
      </c>
      <c r="C52">
        <v>0.4</v>
      </c>
      <c r="D52">
        <v>0.4</v>
      </c>
      <c r="E52">
        <v>0.1</v>
      </c>
      <c r="F52">
        <v>0.5</v>
      </c>
      <c r="G52">
        <v>0.6</v>
      </c>
      <c r="H52">
        <v>0.5</v>
      </c>
      <c r="I52">
        <v>-1.8</v>
      </c>
    </row>
    <row r="53" spans="1:10" x14ac:dyDescent="0.25">
      <c r="A53" t="s">
        <v>19</v>
      </c>
      <c r="B53">
        <f>AVERAGE(B3:B52)</f>
        <v>0.45999999999999974</v>
      </c>
      <c r="C53">
        <f t="shared" ref="C53:I53" si="0">AVERAGE(C3:C52)</f>
        <v>0.35599999999999987</v>
      </c>
      <c r="D53">
        <f t="shared" si="0"/>
        <v>0.40799999999999981</v>
      </c>
      <c r="E53">
        <f t="shared" si="0"/>
        <v>0.28799999999999998</v>
      </c>
      <c r="F53">
        <f t="shared" si="0"/>
        <v>0.73</v>
      </c>
      <c r="G53">
        <f t="shared" si="0"/>
        <v>0.59000000000000008</v>
      </c>
      <c r="H53">
        <f t="shared" si="0"/>
        <v>0.49599999999999972</v>
      </c>
      <c r="I53">
        <f t="shared" si="0"/>
        <v>-0.11200000000000018</v>
      </c>
      <c r="J53">
        <f>AVERAGE(B53:I53)</f>
        <v>0.4019999999999998</v>
      </c>
    </row>
    <row r="54" spans="1:10" x14ac:dyDescent="0.25">
      <c r="A54" t="s">
        <v>20</v>
      </c>
      <c r="B54">
        <f>MEDIAN(B3:B52)</f>
        <v>0.5</v>
      </c>
      <c r="C54">
        <f t="shared" ref="C54:I54" si="1">MEDIAN(C3:C52)</f>
        <v>0.4</v>
      </c>
      <c r="D54">
        <f t="shared" si="1"/>
        <v>0.45</v>
      </c>
      <c r="E54">
        <f t="shared" si="1"/>
        <v>0.2</v>
      </c>
      <c r="F54">
        <f t="shared" si="1"/>
        <v>0.7</v>
      </c>
      <c r="G54">
        <f t="shared" si="1"/>
        <v>0.6</v>
      </c>
      <c r="H54">
        <f t="shared" si="1"/>
        <v>0.5</v>
      </c>
      <c r="I54">
        <f t="shared" si="1"/>
        <v>0.45</v>
      </c>
      <c r="J54">
        <f>MEDIAN(B54:I54)</f>
        <v>0.47499999999999998</v>
      </c>
    </row>
    <row r="55" spans="1:10" x14ac:dyDescent="0.25">
      <c r="A55" t="s">
        <v>21</v>
      </c>
      <c r="B55">
        <f>_xlfn.VAR.P(B3:B52)</f>
        <v>1.7600000000000227E-2</v>
      </c>
      <c r="C55">
        <f t="shared" ref="C55:I55" si="2">_xlfn.VAR.P(C3:C52)</f>
        <v>3.0064000000000125E-2</v>
      </c>
      <c r="D55">
        <f t="shared" si="2"/>
        <v>1.9536000000000105E-2</v>
      </c>
      <c r="E55">
        <f t="shared" si="2"/>
        <v>1.4656000000000051E-2</v>
      </c>
      <c r="F55">
        <f t="shared" si="2"/>
        <v>2.2099999999999728E-2</v>
      </c>
      <c r="G55">
        <f t="shared" si="2"/>
        <v>1.1299999999999819E-2</v>
      </c>
      <c r="H55">
        <f t="shared" si="2"/>
        <v>1.8784000000000241E-2</v>
      </c>
      <c r="I55">
        <f t="shared" si="2"/>
        <v>1.8266560000000001</v>
      </c>
      <c r="J55">
        <f>_xlfn.VAR.P(B55:I55)</f>
        <v>0.35736375477100002</v>
      </c>
    </row>
    <row r="56" spans="1:10" x14ac:dyDescent="0.25">
      <c r="A56" t="s">
        <v>22</v>
      </c>
      <c r="B56">
        <f>MIN(B3:B52)</f>
        <v>0.2</v>
      </c>
      <c r="C56">
        <f t="shared" ref="C56:I56" si="3">MIN(C3:C52)</f>
        <v>0</v>
      </c>
      <c r="D56">
        <f t="shared" si="3"/>
        <v>0.1</v>
      </c>
      <c r="E56">
        <f t="shared" si="3"/>
        <v>0.1</v>
      </c>
      <c r="F56">
        <f t="shared" si="3"/>
        <v>0.5</v>
      </c>
      <c r="G56">
        <f t="shared" si="3"/>
        <v>0.4</v>
      </c>
      <c r="H56">
        <f t="shared" si="3"/>
        <v>0.1</v>
      </c>
      <c r="I56">
        <f t="shared" si="3"/>
        <v>-2.9</v>
      </c>
      <c r="J56">
        <f>MIN(B56:I56)</f>
        <v>-2.9</v>
      </c>
    </row>
    <row r="57" spans="1:10" x14ac:dyDescent="0.25">
      <c r="A57" t="s">
        <v>23</v>
      </c>
      <c r="B57">
        <f>MAX(B3:B52)</f>
        <v>0.7</v>
      </c>
      <c r="C57">
        <f t="shared" ref="C57:I57" si="4">MAX(C3:C52)</f>
        <v>0.6</v>
      </c>
      <c r="D57">
        <f t="shared" si="4"/>
        <v>0.6</v>
      </c>
      <c r="E57">
        <f t="shared" si="4"/>
        <v>0.5</v>
      </c>
      <c r="F57">
        <f t="shared" si="4"/>
        <v>1</v>
      </c>
      <c r="G57">
        <f t="shared" si="4"/>
        <v>0.9</v>
      </c>
      <c r="H57">
        <f t="shared" si="4"/>
        <v>0.7</v>
      </c>
      <c r="I57">
        <f t="shared" si="4"/>
        <v>1.2</v>
      </c>
      <c r="J57">
        <f>MAX(B57:I57)</f>
        <v>1.2</v>
      </c>
    </row>
    <row r="58" spans="1:10" x14ac:dyDescent="0.25">
      <c r="A58" t="s">
        <v>4</v>
      </c>
      <c r="B58">
        <f>_xlfn.STDEV.P(B3:B52)</f>
        <v>0.13266499161421685</v>
      </c>
      <c r="C58">
        <f t="shared" ref="C58:I58" si="5">_xlfn.STDEV.P(C3:C52)</f>
        <v>0.1733897344135463</v>
      </c>
      <c r="D58">
        <f t="shared" si="5"/>
        <v>0.13977124167724955</v>
      </c>
      <c r="E58">
        <f t="shared" si="5"/>
        <v>0.12106196760337266</v>
      </c>
      <c r="F58">
        <f t="shared" si="5"/>
        <v>0.14866068747318414</v>
      </c>
      <c r="G58">
        <f t="shared" si="5"/>
        <v>0.10630145812734564</v>
      </c>
      <c r="H58">
        <f t="shared" si="5"/>
        <v>0.13705473359209538</v>
      </c>
      <c r="I58">
        <f t="shared" si="5"/>
        <v>1.3515383827328027</v>
      </c>
      <c r="J58">
        <f>_xlfn.STDEV.P(B58:I58)</f>
        <v>0.40209257781083507</v>
      </c>
    </row>
  </sheetData>
  <pageMargins left="0.7" right="0.7" top="0.75" bottom="0.75" header="0.3" footer="0.3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68</v>
      </c>
      <c r="D2">
        <v>311</v>
      </c>
      <c r="E2">
        <v>34</v>
      </c>
      <c r="F2">
        <v>13</v>
      </c>
      <c r="G2">
        <v>8</v>
      </c>
      <c r="H2">
        <v>25</v>
      </c>
      <c r="I2">
        <v>51</v>
      </c>
    </row>
    <row r="3" spans="1:9" x14ac:dyDescent="0.25">
      <c r="A3">
        <v>1</v>
      </c>
      <c r="B3">
        <v>21.6</v>
      </c>
      <c r="C3">
        <v>18.399999999999999</v>
      </c>
      <c r="D3">
        <v>20</v>
      </c>
      <c r="E3">
        <v>18.100000000000001</v>
      </c>
      <c r="F3">
        <v>20.5</v>
      </c>
      <c r="G3">
        <v>19.5</v>
      </c>
      <c r="H3">
        <v>19</v>
      </c>
      <c r="I3">
        <v>16.8</v>
      </c>
    </row>
    <row r="4" spans="1:9" x14ac:dyDescent="0.25">
      <c r="A4">
        <v>2</v>
      </c>
      <c r="B4">
        <v>21.6</v>
      </c>
      <c r="C4">
        <v>18.8</v>
      </c>
      <c r="D4">
        <v>19.899999999999999</v>
      </c>
      <c r="E4">
        <v>18.100000000000001</v>
      </c>
      <c r="F4">
        <v>20.6</v>
      </c>
      <c r="G4">
        <v>19.7</v>
      </c>
      <c r="H4">
        <v>19</v>
      </c>
      <c r="I4">
        <v>17.2</v>
      </c>
    </row>
    <row r="5" spans="1:9" x14ac:dyDescent="0.25">
      <c r="A5">
        <v>3</v>
      </c>
      <c r="B5">
        <v>21.6</v>
      </c>
      <c r="C5">
        <v>18.600000000000001</v>
      </c>
      <c r="D5">
        <v>20</v>
      </c>
      <c r="E5">
        <v>18.2</v>
      </c>
      <c r="F5">
        <v>20.399999999999999</v>
      </c>
      <c r="G5">
        <v>19.399999999999999</v>
      </c>
      <c r="H5">
        <v>19</v>
      </c>
      <c r="I5">
        <v>17.100000000000001</v>
      </c>
    </row>
    <row r="6" spans="1:9" x14ac:dyDescent="0.25">
      <c r="A6">
        <v>4</v>
      </c>
      <c r="B6">
        <v>22</v>
      </c>
      <c r="C6">
        <v>18.7</v>
      </c>
      <c r="D6">
        <v>20.100000000000001</v>
      </c>
      <c r="E6">
        <v>18.3</v>
      </c>
      <c r="F6">
        <v>20.8</v>
      </c>
      <c r="G6">
        <v>19.5</v>
      </c>
      <c r="H6">
        <v>19.2</v>
      </c>
      <c r="I6">
        <v>17.5</v>
      </c>
    </row>
    <row r="7" spans="1:9" x14ac:dyDescent="0.25">
      <c r="A7">
        <v>5</v>
      </c>
      <c r="B7">
        <v>21.6</v>
      </c>
      <c r="C7">
        <v>18.600000000000001</v>
      </c>
      <c r="D7">
        <v>19.8</v>
      </c>
      <c r="E7">
        <v>18.3</v>
      </c>
      <c r="F7">
        <v>20.6</v>
      </c>
      <c r="G7">
        <v>19.7</v>
      </c>
      <c r="H7">
        <v>19</v>
      </c>
      <c r="I7">
        <v>17</v>
      </c>
    </row>
    <row r="8" spans="1:9" x14ac:dyDescent="0.25">
      <c r="A8">
        <v>6</v>
      </c>
      <c r="B8">
        <v>21.7</v>
      </c>
      <c r="C8">
        <v>18.7</v>
      </c>
      <c r="D8">
        <v>19.8</v>
      </c>
      <c r="E8">
        <v>18.3</v>
      </c>
      <c r="F8">
        <v>20.6</v>
      </c>
      <c r="G8">
        <v>19.3</v>
      </c>
      <c r="H8">
        <v>18.899999999999999</v>
      </c>
      <c r="I8">
        <v>17.3</v>
      </c>
    </row>
    <row r="9" spans="1:9" x14ac:dyDescent="0.25">
      <c r="A9">
        <v>7</v>
      </c>
      <c r="B9">
        <v>21.6</v>
      </c>
      <c r="C9">
        <v>18.8</v>
      </c>
      <c r="D9">
        <v>19.8</v>
      </c>
      <c r="E9">
        <v>18.3</v>
      </c>
      <c r="F9">
        <v>20.399999999999999</v>
      </c>
      <c r="G9">
        <v>19.399999999999999</v>
      </c>
      <c r="H9">
        <v>19.2</v>
      </c>
      <c r="I9">
        <v>17.100000000000001</v>
      </c>
    </row>
    <row r="10" spans="1:9" x14ac:dyDescent="0.25">
      <c r="A10">
        <v>8</v>
      </c>
      <c r="B10">
        <v>21.9</v>
      </c>
      <c r="C10">
        <v>18.3</v>
      </c>
      <c r="D10">
        <v>19.7</v>
      </c>
      <c r="E10">
        <v>18.3</v>
      </c>
      <c r="F10">
        <v>20.399999999999999</v>
      </c>
      <c r="G10">
        <v>19.5</v>
      </c>
      <c r="H10">
        <v>19</v>
      </c>
      <c r="I10">
        <v>17</v>
      </c>
    </row>
    <row r="11" spans="1:9" x14ac:dyDescent="0.25">
      <c r="A11">
        <v>9</v>
      </c>
      <c r="B11">
        <v>21.6</v>
      </c>
      <c r="C11">
        <v>18.7</v>
      </c>
      <c r="D11">
        <v>19.899999999999999</v>
      </c>
      <c r="E11">
        <v>18.399999999999999</v>
      </c>
      <c r="F11">
        <v>20.399999999999999</v>
      </c>
      <c r="G11">
        <v>19.3</v>
      </c>
      <c r="H11">
        <v>18.899999999999999</v>
      </c>
      <c r="I11">
        <v>16.8</v>
      </c>
    </row>
    <row r="12" spans="1:9" x14ac:dyDescent="0.25">
      <c r="A12">
        <v>10</v>
      </c>
      <c r="B12">
        <v>21.5</v>
      </c>
      <c r="C12">
        <v>18.600000000000001</v>
      </c>
      <c r="D12">
        <v>19.5</v>
      </c>
      <c r="E12">
        <v>18.3</v>
      </c>
      <c r="F12">
        <v>20.399999999999999</v>
      </c>
      <c r="G12">
        <v>19.2</v>
      </c>
      <c r="H12">
        <v>18.8</v>
      </c>
      <c r="I12">
        <v>16.600000000000001</v>
      </c>
    </row>
    <row r="13" spans="1:9" x14ac:dyDescent="0.25">
      <c r="A13">
        <v>11</v>
      </c>
      <c r="B13">
        <v>21.7</v>
      </c>
      <c r="C13">
        <v>18.600000000000001</v>
      </c>
      <c r="D13">
        <v>19.899999999999999</v>
      </c>
      <c r="E13">
        <v>18.2</v>
      </c>
      <c r="F13">
        <v>20</v>
      </c>
      <c r="G13">
        <v>19.399999999999999</v>
      </c>
      <c r="H13">
        <v>19</v>
      </c>
      <c r="I13">
        <v>16.100000000000001</v>
      </c>
    </row>
    <row r="14" spans="1:9" x14ac:dyDescent="0.25">
      <c r="A14">
        <v>12</v>
      </c>
      <c r="B14">
        <v>21.9</v>
      </c>
      <c r="C14">
        <v>18.3</v>
      </c>
      <c r="D14">
        <v>19.7</v>
      </c>
      <c r="E14">
        <v>18.2</v>
      </c>
      <c r="F14">
        <v>20.3</v>
      </c>
      <c r="G14">
        <v>19.399999999999999</v>
      </c>
      <c r="H14">
        <v>19</v>
      </c>
      <c r="I14">
        <v>16.399999999999999</v>
      </c>
    </row>
    <row r="15" spans="1:9" x14ac:dyDescent="0.25">
      <c r="A15">
        <v>13</v>
      </c>
      <c r="B15">
        <v>21.2</v>
      </c>
      <c r="C15">
        <v>18.399999999999999</v>
      </c>
      <c r="D15">
        <v>19.7</v>
      </c>
      <c r="E15">
        <v>18.3</v>
      </c>
      <c r="F15">
        <v>20.5</v>
      </c>
      <c r="G15">
        <v>19.399999999999999</v>
      </c>
      <c r="H15">
        <v>18.8</v>
      </c>
      <c r="I15">
        <v>16.5</v>
      </c>
    </row>
    <row r="16" spans="1:9" x14ac:dyDescent="0.25">
      <c r="A16">
        <v>14</v>
      </c>
      <c r="B16">
        <v>21.7</v>
      </c>
      <c r="C16">
        <v>18.600000000000001</v>
      </c>
      <c r="D16">
        <v>19.899999999999999</v>
      </c>
      <c r="E16">
        <v>18.2</v>
      </c>
      <c r="F16">
        <v>20.5</v>
      </c>
      <c r="G16">
        <v>19.2</v>
      </c>
      <c r="H16">
        <v>19.2</v>
      </c>
      <c r="I16">
        <v>16.5</v>
      </c>
    </row>
    <row r="17" spans="1:9" x14ac:dyDescent="0.25">
      <c r="A17">
        <v>15</v>
      </c>
      <c r="B17">
        <v>21.6</v>
      </c>
      <c r="C17">
        <v>18.399999999999999</v>
      </c>
      <c r="D17">
        <v>19.7</v>
      </c>
      <c r="E17">
        <v>18.2</v>
      </c>
      <c r="F17">
        <v>20.5</v>
      </c>
      <c r="G17">
        <v>19.399999999999999</v>
      </c>
      <c r="H17">
        <v>19</v>
      </c>
      <c r="I17">
        <v>16.5</v>
      </c>
    </row>
    <row r="18" spans="1:9" x14ac:dyDescent="0.25">
      <c r="A18">
        <v>16</v>
      </c>
      <c r="B18">
        <v>21.6</v>
      </c>
      <c r="C18">
        <v>18.600000000000001</v>
      </c>
      <c r="D18">
        <v>19.8</v>
      </c>
      <c r="E18">
        <v>18.3</v>
      </c>
      <c r="F18">
        <v>20.3</v>
      </c>
      <c r="G18">
        <v>19.3</v>
      </c>
      <c r="H18">
        <v>18.899999999999999</v>
      </c>
      <c r="I18">
        <v>16.2</v>
      </c>
    </row>
    <row r="19" spans="1:9" x14ac:dyDescent="0.25">
      <c r="A19">
        <v>17</v>
      </c>
      <c r="B19">
        <v>21.6</v>
      </c>
      <c r="C19">
        <v>18.100000000000001</v>
      </c>
      <c r="D19">
        <v>19.8</v>
      </c>
      <c r="E19">
        <v>18.399999999999999</v>
      </c>
      <c r="F19">
        <v>20.3</v>
      </c>
      <c r="G19">
        <v>19.399999999999999</v>
      </c>
      <c r="H19">
        <v>18.899999999999999</v>
      </c>
      <c r="I19">
        <v>16</v>
      </c>
    </row>
    <row r="20" spans="1:9" x14ac:dyDescent="0.25">
      <c r="A20">
        <v>18</v>
      </c>
      <c r="B20">
        <v>21.4</v>
      </c>
      <c r="C20">
        <v>18.2</v>
      </c>
      <c r="D20">
        <v>19.8</v>
      </c>
      <c r="E20">
        <v>18.3</v>
      </c>
      <c r="F20">
        <v>20.399999999999999</v>
      </c>
      <c r="G20">
        <v>19.399999999999999</v>
      </c>
      <c r="H20">
        <v>18.899999999999999</v>
      </c>
      <c r="I20">
        <v>15.9</v>
      </c>
    </row>
    <row r="21" spans="1:9" x14ac:dyDescent="0.25">
      <c r="A21">
        <v>19</v>
      </c>
      <c r="B21">
        <v>21.5</v>
      </c>
      <c r="C21">
        <v>18.2</v>
      </c>
      <c r="D21">
        <v>19.8</v>
      </c>
      <c r="E21">
        <v>18.3</v>
      </c>
      <c r="F21">
        <v>20.399999999999999</v>
      </c>
      <c r="G21">
        <v>19.3</v>
      </c>
      <c r="H21">
        <v>18.7</v>
      </c>
      <c r="I21">
        <v>15.6</v>
      </c>
    </row>
    <row r="22" spans="1:9" x14ac:dyDescent="0.25">
      <c r="A22">
        <v>20</v>
      </c>
      <c r="B22">
        <v>21.9</v>
      </c>
      <c r="C22">
        <v>18.399999999999999</v>
      </c>
      <c r="D22">
        <v>19.399999999999999</v>
      </c>
      <c r="E22">
        <v>18.2</v>
      </c>
      <c r="F22">
        <v>20.3</v>
      </c>
      <c r="G22">
        <v>19.399999999999999</v>
      </c>
      <c r="H22">
        <v>19</v>
      </c>
      <c r="I22">
        <v>15.5</v>
      </c>
    </row>
    <row r="23" spans="1:9" x14ac:dyDescent="0.25">
      <c r="A23">
        <v>21</v>
      </c>
      <c r="B23">
        <v>21.5</v>
      </c>
      <c r="C23">
        <v>17.899999999999999</v>
      </c>
      <c r="D23">
        <v>19.7</v>
      </c>
      <c r="E23">
        <v>18.2</v>
      </c>
      <c r="F23">
        <v>20.100000000000001</v>
      </c>
      <c r="G23">
        <v>19.3</v>
      </c>
      <c r="H23">
        <v>18.8</v>
      </c>
      <c r="I23">
        <v>15.6</v>
      </c>
    </row>
    <row r="24" spans="1:9" x14ac:dyDescent="0.25">
      <c r="A24">
        <v>22</v>
      </c>
      <c r="B24">
        <v>21.6</v>
      </c>
      <c r="C24">
        <v>18.3</v>
      </c>
      <c r="D24">
        <v>19.7</v>
      </c>
      <c r="E24">
        <v>18.2</v>
      </c>
      <c r="F24">
        <v>20.100000000000001</v>
      </c>
      <c r="G24">
        <v>19.3</v>
      </c>
      <c r="H24">
        <v>18.899999999999999</v>
      </c>
      <c r="I24">
        <v>15.6</v>
      </c>
    </row>
    <row r="25" spans="1:9" x14ac:dyDescent="0.25">
      <c r="A25">
        <v>23</v>
      </c>
      <c r="B25">
        <v>21.6</v>
      </c>
      <c r="C25">
        <v>18.399999999999999</v>
      </c>
      <c r="D25">
        <v>19.7</v>
      </c>
      <c r="E25">
        <v>18.2</v>
      </c>
      <c r="F25">
        <v>20.3</v>
      </c>
      <c r="G25">
        <v>19.2</v>
      </c>
      <c r="H25">
        <v>18.899999999999999</v>
      </c>
      <c r="I25">
        <v>15.4</v>
      </c>
    </row>
    <row r="26" spans="1:9" x14ac:dyDescent="0.25">
      <c r="A26">
        <v>24</v>
      </c>
      <c r="B26">
        <v>21.7</v>
      </c>
      <c r="C26">
        <v>18.600000000000001</v>
      </c>
      <c r="D26">
        <v>19.7</v>
      </c>
      <c r="E26">
        <v>18.2</v>
      </c>
      <c r="F26">
        <v>20.100000000000001</v>
      </c>
      <c r="G26">
        <v>19.2</v>
      </c>
      <c r="H26">
        <v>18.8</v>
      </c>
      <c r="I26">
        <v>15.4</v>
      </c>
    </row>
    <row r="27" spans="1:9" x14ac:dyDescent="0.25">
      <c r="A27">
        <v>25</v>
      </c>
      <c r="B27">
        <v>22</v>
      </c>
      <c r="C27">
        <v>18.3</v>
      </c>
      <c r="D27">
        <v>19.5</v>
      </c>
      <c r="E27">
        <v>18.3</v>
      </c>
      <c r="F27">
        <v>20.3</v>
      </c>
      <c r="G27">
        <v>19.3</v>
      </c>
      <c r="H27">
        <v>19</v>
      </c>
      <c r="I27">
        <v>15.3</v>
      </c>
    </row>
    <row r="28" spans="1:9" x14ac:dyDescent="0.25">
      <c r="A28">
        <v>26</v>
      </c>
      <c r="B28">
        <v>21.6</v>
      </c>
      <c r="C28">
        <v>18.3</v>
      </c>
      <c r="D28">
        <v>19.5</v>
      </c>
      <c r="E28">
        <v>18.100000000000001</v>
      </c>
      <c r="F28">
        <v>20.5</v>
      </c>
      <c r="G28">
        <v>19.3</v>
      </c>
      <c r="H28">
        <v>18.8</v>
      </c>
      <c r="I28">
        <v>15.7</v>
      </c>
    </row>
    <row r="29" spans="1:9" x14ac:dyDescent="0.25">
      <c r="A29">
        <v>27</v>
      </c>
      <c r="B29">
        <v>21.6</v>
      </c>
      <c r="C29">
        <v>18.2</v>
      </c>
      <c r="D29">
        <v>19.8</v>
      </c>
      <c r="E29">
        <v>18.2</v>
      </c>
      <c r="F29">
        <v>20.100000000000001</v>
      </c>
      <c r="G29">
        <v>19.3</v>
      </c>
      <c r="H29">
        <v>18.899999999999999</v>
      </c>
      <c r="I29">
        <v>15.7</v>
      </c>
    </row>
    <row r="30" spans="1:9" x14ac:dyDescent="0.25">
      <c r="A30">
        <v>28</v>
      </c>
      <c r="B30">
        <v>21.5</v>
      </c>
      <c r="C30">
        <v>18.399999999999999</v>
      </c>
      <c r="D30">
        <v>19.899999999999999</v>
      </c>
      <c r="E30">
        <v>18.3</v>
      </c>
      <c r="F30">
        <v>20.399999999999999</v>
      </c>
      <c r="G30">
        <v>19.3</v>
      </c>
      <c r="H30">
        <v>18.8</v>
      </c>
      <c r="I30">
        <v>15.1</v>
      </c>
    </row>
    <row r="31" spans="1:9" x14ac:dyDescent="0.25">
      <c r="A31">
        <v>29</v>
      </c>
      <c r="B31">
        <v>21.6</v>
      </c>
      <c r="C31">
        <v>18.7</v>
      </c>
      <c r="D31">
        <v>19.7</v>
      </c>
      <c r="E31">
        <v>18.3</v>
      </c>
      <c r="F31">
        <v>20.5</v>
      </c>
      <c r="G31">
        <v>19.2</v>
      </c>
      <c r="H31">
        <v>18.8</v>
      </c>
      <c r="I31">
        <v>15.5</v>
      </c>
    </row>
    <row r="32" spans="1:9" x14ac:dyDescent="0.25">
      <c r="A32">
        <v>30</v>
      </c>
      <c r="B32">
        <v>21.9</v>
      </c>
      <c r="C32">
        <v>18.399999999999999</v>
      </c>
      <c r="D32">
        <v>19.8</v>
      </c>
      <c r="E32">
        <v>18.100000000000001</v>
      </c>
      <c r="F32">
        <v>20.100000000000001</v>
      </c>
      <c r="G32">
        <v>19.2</v>
      </c>
      <c r="H32">
        <v>19.2</v>
      </c>
      <c r="I32">
        <v>15.1</v>
      </c>
    </row>
    <row r="33" spans="1:9" x14ac:dyDescent="0.25">
      <c r="A33">
        <v>31</v>
      </c>
      <c r="B33">
        <v>21.5</v>
      </c>
      <c r="C33">
        <v>18.3</v>
      </c>
      <c r="D33">
        <v>19.7</v>
      </c>
      <c r="E33">
        <v>18.2</v>
      </c>
      <c r="F33">
        <v>20.399999999999999</v>
      </c>
      <c r="G33">
        <v>19.3</v>
      </c>
      <c r="H33">
        <v>18.8</v>
      </c>
      <c r="I33">
        <v>15.1</v>
      </c>
    </row>
    <row r="34" spans="1:9" x14ac:dyDescent="0.25">
      <c r="A34">
        <v>32</v>
      </c>
      <c r="B34">
        <v>21.7</v>
      </c>
      <c r="C34">
        <v>18.399999999999999</v>
      </c>
      <c r="D34">
        <v>19.7</v>
      </c>
      <c r="E34">
        <v>18.3</v>
      </c>
      <c r="F34">
        <v>20.100000000000001</v>
      </c>
      <c r="G34">
        <v>19</v>
      </c>
      <c r="H34">
        <v>19</v>
      </c>
      <c r="I34">
        <v>15.1</v>
      </c>
    </row>
    <row r="35" spans="1:9" x14ac:dyDescent="0.25">
      <c r="A35">
        <v>33</v>
      </c>
      <c r="B35">
        <v>21.7</v>
      </c>
      <c r="C35">
        <v>18.399999999999999</v>
      </c>
      <c r="D35">
        <v>19.7</v>
      </c>
      <c r="E35">
        <v>18.2</v>
      </c>
      <c r="F35">
        <v>20.399999999999999</v>
      </c>
      <c r="G35">
        <v>19.399999999999999</v>
      </c>
      <c r="H35">
        <v>19</v>
      </c>
      <c r="I35">
        <v>15</v>
      </c>
    </row>
    <row r="36" spans="1:9" x14ac:dyDescent="0.25">
      <c r="A36">
        <v>34</v>
      </c>
      <c r="B36">
        <v>21.7</v>
      </c>
      <c r="C36">
        <v>18.600000000000001</v>
      </c>
      <c r="D36">
        <v>19.8</v>
      </c>
      <c r="E36">
        <v>18.2</v>
      </c>
      <c r="F36">
        <v>20.3</v>
      </c>
      <c r="G36">
        <v>19.2</v>
      </c>
      <c r="H36">
        <v>19</v>
      </c>
      <c r="I36">
        <v>15.1</v>
      </c>
    </row>
    <row r="37" spans="1:9" x14ac:dyDescent="0.25">
      <c r="A37">
        <v>35</v>
      </c>
      <c r="B37">
        <v>21.7</v>
      </c>
      <c r="C37">
        <v>18.2</v>
      </c>
      <c r="D37">
        <v>19.5</v>
      </c>
      <c r="E37">
        <v>18.399999999999999</v>
      </c>
      <c r="F37">
        <v>20.399999999999999</v>
      </c>
      <c r="G37">
        <v>19.399999999999999</v>
      </c>
      <c r="H37">
        <v>19</v>
      </c>
      <c r="I37">
        <v>15.1</v>
      </c>
    </row>
    <row r="38" spans="1:9" x14ac:dyDescent="0.25">
      <c r="A38">
        <v>36</v>
      </c>
      <c r="B38">
        <v>21.5</v>
      </c>
      <c r="C38">
        <v>18.399999999999999</v>
      </c>
      <c r="D38">
        <v>19.899999999999999</v>
      </c>
      <c r="E38">
        <v>18.3</v>
      </c>
      <c r="F38">
        <v>20.399999999999999</v>
      </c>
      <c r="G38">
        <v>19.2</v>
      </c>
      <c r="H38">
        <v>18.899999999999999</v>
      </c>
      <c r="I38">
        <v>15.4</v>
      </c>
    </row>
    <row r="39" spans="1:9" x14ac:dyDescent="0.25">
      <c r="A39">
        <v>37</v>
      </c>
      <c r="B39">
        <v>21.5</v>
      </c>
      <c r="C39">
        <v>18.399999999999999</v>
      </c>
      <c r="D39">
        <v>19.8</v>
      </c>
      <c r="E39">
        <v>18.3</v>
      </c>
      <c r="F39">
        <v>20.3</v>
      </c>
      <c r="G39">
        <v>19.2</v>
      </c>
      <c r="H39">
        <v>18.899999999999999</v>
      </c>
      <c r="I39">
        <v>15.6</v>
      </c>
    </row>
    <row r="40" spans="1:9" x14ac:dyDescent="0.25">
      <c r="A40">
        <v>38</v>
      </c>
      <c r="B40">
        <v>21.7</v>
      </c>
      <c r="C40">
        <v>18.399999999999999</v>
      </c>
      <c r="D40">
        <v>19.8</v>
      </c>
      <c r="E40">
        <v>18.3</v>
      </c>
      <c r="F40">
        <v>20.3</v>
      </c>
      <c r="G40">
        <v>19.5</v>
      </c>
      <c r="H40">
        <v>19</v>
      </c>
      <c r="I40">
        <v>15.5</v>
      </c>
    </row>
    <row r="41" spans="1:9" x14ac:dyDescent="0.25">
      <c r="A41">
        <v>39</v>
      </c>
      <c r="B41">
        <v>21.7</v>
      </c>
      <c r="C41">
        <v>18.7</v>
      </c>
      <c r="D41">
        <v>19.7</v>
      </c>
      <c r="E41">
        <v>18.2</v>
      </c>
      <c r="F41">
        <v>20.399999999999999</v>
      </c>
      <c r="G41">
        <v>19.2</v>
      </c>
      <c r="H41">
        <v>19</v>
      </c>
      <c r="I41">
        <v>16</v>
      </c>
    </row>
    <row r="42" spans="1:9" x14ac:dyDescent="0.25">
      <c r="A42">
        <v>40</v>
      </c>
      <c r="B42">
        <v>21.6</v>
      </c>
      <c r="C42">
        <v>18.2</v>
      </c>
      <c r="D42">
        <v>19.8</v>
      </c>
      <c r="E42">
        <v>18.399999999999999</v>
      </c>
      <c r="F42">
        <v>20.6</v>
      </c>
      <c r="G42">
        <v>19.399999999999999</v>
      </c>
      <c r="H42">
        <v>19</v>
      </c>
      <c r="I42">
        <v>15.7</v>
      </c>
    </row>
    <row r="43" spans="1:9" x14ac:dyDescent="0.25">
      <c r="A43">
        <v>41</v>
      </c>
      <c r="B43">
        <v>21.7</v>
      </c>
      <c r="C43">
        <v>18.399999999999999</v>
      </c>
      <c r="D43">
        <v>19.399999999999999</v>
      </c>
      <c r="E43">
        <v>18.399999999999999</v>
      </c>
      <c r="F43">
        <v>20.399999999999999</v>
      </c>
      <c r="G43">
        <v>19.3</v>
      </c>
      <c r="H43">
        <v>19</v>
      </c>
      <c r="I43">
        <v>15.6</v>
      </c>
    </row>
    <row r="44" spans="1:9" x14ac:dyDescent="0.25">
      <c r="A44">
        <v>42</v>
      </c>
      <c r="B44">
        <v>21.7</v>
      </c>
      <c r="C44">
        <v>18.600000000000001</v>
      </c>
      <c r="D44">
        <v>19.899999999999999</v>
      </c>
      <c r="E44">
        <v>18.3</v>
      </c>
      <c r="F44">
        <v>20.399999999999999</v>
      </c>
      <c r="G44">
        <v>19.2</v>
      </c>
      <c r="H44">
        <v>19</v>
      </c>
      <c r="I44">
        <v>15.5</v>
      </c>
    </row>
    <row r="45" spans="1:9" x14ac:dyDescent="0.25">
      <c r="A45">
        <v>43</v>
      </c>
      <c r="B45">
        <v>21.7</v>
      </c>
      <c r="C45">
        <v>18.399999999999999</v>
      </c>
      <c r="D45">
        <v>19.899999999999999</v>
      </c>
      <c r="E45">
        <v>18.100000000000001</v>
      </c>
      <c r="F45">
        <v>20.100000000000001</v>
      </c>
      <c r="G45">
        <v>19.399999999999999</v>
      </c>
      <c r="H45">
        <v>19.2</v>
      </c>
      <c r="I45">
        <v>16.100000000000001</v>
      </c>
    </row>
    <row r="46" spans="1:9" x14ac:dyDescent="0.25">
      <c r="A46">
        <v>44</v>
      </c>
      <c r="B46">
        <v>21.5</v>
      </c>
      <c r="C46">
        <v>18.399999999999999</v>
      </c>
      <c r="D46">
        <v>19.7</v>
      </c>
      <c r="E46">
        <v>18.3</v>
      </c>
      <c r="F46">
        <v>20.5</v>
      </c>
      <c r="G46">
        <v>19.2</v>
      </c>
      <c r="H46">
        <v>18.8</v>
      </c>
      <c r="I46">
        <v>16</v>
      </c>
    </row>
    <row r="47" spans="1:9" x14ac:dyDescent="0.25">
      <c r="A47">
        <v>45</v>
      </c>
      <c r="B47">
        <v>21.9</v>
      </c>
      <c r="C47">
        <v>18.399999999999999</v>
      </c>
      <c r="D47">
        <v>19.8</v>
      </c>
      <c r="E47">
        <v>18.2</v>
      </c>
      <c r="F47">
        <v>20.3</v>
      </c>
      <c r="G47">
        <v>19.399999999999999</v>
      </c>
      <c r="H47">
        <v>19.2</v>
      </c>
      <c r="I47">
        <v>16</v>
      </c>
    </row>
    <row r="48" spans="1:9" x14ac:dyDescent="0.25">
      <c r="A48">
        <v>46</v>
      </c>
      <c r="B48">
        <v>21.5</v>
      </c>
      <c r="C48">
        <v>18.399999999999999</v>
      </c>
      <c r="D48">
        <v>19.8</v>
      </c>
      <c r="E48">
        <v>18.399999999999999</v>
      </c>
      <c r="F48">
        <v>20.5</v>
      </c>
      <c r="G48">
        <v>19.3</v>
      </c>
      <c r="H48">
        <v>18.899999999999999</v>
      </c>
      <c r="I48">
        <v>16</v>
      </c>
    </row>
    <row r="49" spans="1:10" x14ac:dyDescent="0.25">
      <c r="A49">
        <v>47</v>
      </c>
      <c r="B49">
        <v>21.9</v>
      </c>
      <c r="C49">
        <v>18.399999999999999</v>
      </c>
      <c r="D49">
        <v>19.8</v>
      </c>
      <c r="E49">
        <v>18.2</v>
      </c>
      <c r="F49">
        <v>20.5</v>
      </c>
      <c r="G49">
        <v>19.3</v>
      </c>
      <c r="H49">
        <v>19.2</v>
      </c>
      <c r="I49">
        <v>16.2</v>
      </c>
    </row>
    <row r="50" spans="1:10" x14ac:dyDescent="0.25">
      <c r="A50">
        <v>48</v>
      </c>
      <c r="B50">
        <v>21.7</v>
      </c>
      <c r="C50">
        <v>18.399999999999999</v>
      </c>
      <c r="D50">
        <v>19.8</v>
      </c>
      <c r="E50">
        <v>18.100000000000001</v>
      </c>
      <c r="F50">
        <v>20.3</v>
      </c>
      <c r="G50">
        <v>19.399999999999999</v>
      </c>
      <c r="H50">
        <v>19</v>
      </c>
      <c r="I50">
        <v>16.100000000000001</v>
      </c>
    </row>
    <row r="51" spans="1:10" x14ac:dyDescent="0.25">
      <c r="A51">
        <v>49</v>
      </c>
      <c r="B51">
        <v>21.9</v>
      </c>
      <c r="C51">
        <v>18.3</v>
      </c>
      <c r="D51">
        <v>19.5</v>
      </c>
      <c r="E51">
        <v>18.3</v>
      </c>
      <c r="F51">
        <v>20.3</v>
      </c>
      <c r="G51">
        <v>19.3</v>
      </c>
      <c r="H51">
        <v>19</v>
      </c>
      <c r="I51">
        <v>16</v>
      </c>
    </row>
    <row r="52" spans="1:10" x14ac:dyDescent="0.25">
      <c r="A52">
        <v>50</v>
      </c>
      <c r="B52">
        <v>21.9</v>
      </c>
      <c r="C52">
        <v>18.7</v>
      </c>
      <c r="D52">
        <v>19.8</v>
      </c>
      <c r="E52">
        <v>18.100000000000001</v>
      </c>
      <c r="F52">
        <v>20.399999999999999</v>
      </c>
      <c r="G52">
        <v>19.399999999999999</v>
      </c>
      <c r="H52">
        <v>19.2</v>
      </c>
      <c r="I52">
        <v>16.2</v>
      </c>
    </row>
    <row r="53" spans="1:10" x14ac:dyDescent="0.25">
      <c r="A53" t="s">
        <v>19</v>
      </c>
      <c r="B53">
        <f>AVERAGE(B3:B52)</f>
        <v>21.662000000000013</v>
      </c>
      <c r="C53">
        <f t="shared" ref="C53:I53" si="0">AVERAGE(C3:C52)</f>
        <v>18.437999999999999</v>
      </c>
      <c r="D53">
        <f t="shared" si="0"/>
        <v>19.755999999999993</v>
      </c>
      <c r="E53">
        <f t="shared" si="0"/>
        <v>18.249999999999996</v>
      </c>
      <c r="F53">
        <f t="shared" si="0"/>
        <v>20.367999999999995</v>
      </c>
      <c r="G53">
        <f t="shared" si="0"/>
        <v>19.334</v>
      </c>
      <c r="H53">
        <f t="shared" si="0"/>
        <v>18.967999999999996</v>
      </c>
      <c r="I53">
        <f t="shared" si="0"/>
        <v>15.986000000000006</v>
      </c>
      <c r="J53">
        <f>AVERAGE(B53:I53)</f>
        <v>19.09525</v>
      </c>
    </row>
    <row r="54" spans="1:10" x14ac:dyDescent="0.25">
      <c r="A54" t="s">
        <v>20</v>
      </c>
      <c r="B54">
        <f>MEDIAN(B3:B52)</f>
        <v>21.6</v>
      </c>
      <c r="C54">
        <f t="shared" ref="C54:I54" si="1">MEDIAN(C3:C52)</f>
        <v>18.399999999999999</v>
      </c>
      <c r="D54">
        <f t="shared" si="1"/>
        <v>19.8</v>
      </c>
      <c r="E54">
        <f t="shared" si="1"/>
        <v>18.3</v>
      </c>
      <c r="F54">
        <f t="shared" si="1"/>
        <v>20.399999999999999</v>
      </c>
      <c r="G54">
        <f t="shared" si="1"/>
        <v>19.3</v>
      </c>
      <c r="H54">
        <f t="shared" si="1"/>
        <v>19</v>
      </c>
      <c r="I54">
        <f t="shared" si="1"/>
        <v>16</v>
      </c>
      <c r="J54">
        <f>MEDIAN(B54:I54)</f>
        <v>19.149999999999999</v>
      </c>
    </row>
    <row r="55" spans="1:10" x14ac:dyDescent="0.25">
      <c r="A55" t="s">
        <v>21</v>
      </c>
      <c r="B55">
        <f>_xlfn.VAR.P(B3:B52)</f>
        <v>2.555599999999985E-2</v>
      </c>
      <c r="C55">
        <f t="shared" ref="C55:I55" si="2">_xlfn.VAR.P(C3:C52)</f>
        <v>3.5156000000000097E-2</v>
      </c>
      <c r="D55">
        <f t="shared" si="2"/>
        <v>2.126400000000005E-2</v>
      </c>
      <c r="E55">
        <f t="shared" si="2"/>
        <v>7.6999999999999447E-3</v>
      </c>
      <c r="F55">
        <f t="shared" si="2"/>
        <v>2.5375999999999892E-2</v>
      </c>
      <c r="G55">
        <f t="shared" si="2"/>
        <v>1.5843999999999959E-2</v>
      </c>
      <c r="H55">
        <f t="shared" si="2"/>
        <v>1.6575999999999962E-2</v>
      </c>
      <c r="I55">
        <f t="shared" si="2"/>
        <v>0.44000400000000006</v>
      </c>
      <c r="J55">
        <f>_xlfn.VAR.P(B55:I55)</f>
        <v>1.925409404375001E-2</v>
      </c>
    </row>
    <row r="56" spans="1:10" x14ac:dyDescent="0.25">
      <c r="A56" t="s">
        <v>22</v>
      </c>
      <c r="B56">
        <f>MIN(B3:B52)</f>
        <v>21.2</v>
      </c>
      <c r="C56">
        <f t="shared" ref="C56:I56" si="3">MIN(C3:C52)</f>
        <v>17.899999999999999</v>
      </c>
      <c r="D56">
        <f t="shared" si="3"/>
        <v>19.399999999999999</v>
      </c>
      <c r="E56">
        <f t="shared" si="3"/>
        <v>18.100000000000001</v>
      </c>
      <c r="F56">
        <f t="shared" si="3"/>
        <v>20</v>
      </c>
      <c r="G56">
        <f t="shared" si="3"/>
        <v>19</v>
      </c>
      <c r="H56">
        <f t="shared" si="3"/>
        <v>18.7</v>
      </c>
      <c r="I56">
        <f t="shared" si="3"/>
        <v>15</v>
      </c>
      <c r="J56">
        <f>MIN(B56:I56)</f>
        <v>15</v>
      </c>
    </row>
    <row r="57" spans="1:10" x14ac:dyDescent="0.25">
      <c r="A57" t="s">
        <v>23</v>
      </c>
      <c r="B57">
        <f>MAX(B3:B52)</f>
        <v>22</v>
      </c>
      <c r="C57">
        <f t="shared" ref="C57:I57" si="4">MAX(C3:C52)</f>
        <v>18.8</v>
      </c>
      <c r="D57">
        <f t="shared" si="4"/>
        <v>20.100000000000001</v>
      </c>
      <c r="E57">
        <f t="shared" si="4"/>
        <v>18.399999999999999</v>
      </c>
      <c r="F57">
        <f t="shared" si="4"/>
        <v>20.8</v>
      </c>
      <c r="G57">
        <f t="shared" si="4"/>
        <v>19.7</v>
      </c>
      <c r="H57">
        <f t="shared" si="4"/>
        <v>19.2</v>
      </c>
      <c r="I57">
        <f t="shared" si="4"/>
        <v>17.5</v>
      </c>
      <c r="J57">
        <f>MAX(B57:I57)</f>
        <v>22</v>
      </c>
    </row>
    <row r="58" spans="1:10" x14ac:dyDescent="0.25">
      <c r="A58" t="s">
        <v>4</v>
      </c>
      <c r="B58">
        <f>_xlfn.STDEV.P(B3:B52)</f>
        <v>0.15986244086714005</v>
      </c>
      <c r="C58">
        <f t="shared" ref="C58:I58" si="5">_xlfn.STDEV.P(C3:C52)</f>
        <v>0.18749933333214841</v>
      </c>
      <c r="D58">
        <f t="shared" si="5"/>
        <v>0.14582180906846565</v>
      </c>
      <c r="E58">
        <f t="shared" si="5"/>
        <v>8.774964387392091E-2</v>
      </c>
      <c r="F58">
        <f t="shared" si="5"/>
        <v>0.15929846201391867</v>
      </c>
      <c r="G58">
        <f t="shared" si="5"/>
        <v>0.12587295182047634</v>
      </c>
      <c r="H58">
        <f t="shared" si="5"/>
        <v>0.1287478155154485</v>
      </c>
      <c r="I58">
        <f t="shared" si="5"/>
        <v>0.66332797317767334</v>
      </c>
      <c r="J58">
        <f>_xlfn.STDEV.P(B58:I58)</f>
        <v>0.17456399536873349</v>
      </c>
    </row>
  </sheetData>
  <pageMargins left="0.7" right="0.7" top="0.75" bottom="0.75" header="0.3" footer="0.3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4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29</v>
      </c>
      <c r="D2">
        <v>71</v>
      </c>
      <c r="E2">
        <v>22</v>
      </c>
      <c r="F2">
        <v>49</v>
      </c>
      <c r="G2">
        <v>23</v>
      </c>
      <c r="H2">
        <v>75</v>
      </c>
      <c r="I2">
        <v>38</v>
      </c>
    </row>
    <row r="3" spans="1:9" x14ac:dyDescent="0.25">
      <c r="A3">
        <v>1</v>
      </c>
      <c r="B3">
        <v>0.6</v>
      </c>
      <c r="C3">
        <v>0.2</v>
      </c>
      <c r="D3">
        <v>0.4</v>
      </c>
      <c r="E3">
        <v>0.2</v>
      </c>
      <c r="F3">
        <v>1</v>
      </c>
      <c r="G3">
        <v>1</v>
      </c>
      <c r="H3">
        <v>0.7</v>
      </c>
      <c r="I3">
        <v>2.7</v>
      </c>
    </row>
    <row r="4" spans="1:9" x14ac:dyDescent="0.25">
      <c r="A4">
        <v>2</v>
      </c>
      <c r="B4">
        <v>0.7</v>
      </c>
      <c r="C4">
        <v>0.5</v>
      </c>
      <c r="D4">
        <v>0.5</v>
      </c>
      <c r="E4">
        <v>0.1</v>
      </c>
      <c r="F4">
        <v>1</v>
      </c>
      <c r="G4">
        <v>1</v>
      </c>
      <c r="H4">
        <v>0.7</v>
      </c>
      <c r="I4">
        <v>2.2999999999999998</v>
      </c>
    </row>
    <row r="5" spans="1:9" x14ac:dyDescent="0.25">
      <c r="A5">
        <v>3</v>
      </c>
      <c r="B5">
        <v>0.5</v>
      </c>
      <c r="C5">
        <v>0.2</v>
      </c>
      <c r="D5">
        <v>0.4</v>
      </c>
      <c r="E5">
        <v>0.2</v>
      </c>
      <c r="F5">
        <v>1</v>
      </c>
      <c r="G5">
        <v>1</v>
      </c>
      <c r="H5">
        <v>0.7</v>
      </c>
      <c r="I5">
        <v>2.9</v>
      </c>
    </row>
    <row r="6" spans="1:9" x14ac:dyDescent="0.25">
      <c r="A6">
        <v>4</v>
      </c>
      <c r="B6">
        <v>0.6</v>
      </c>
      <c r="C6">
        <v>0.1</v>
      </c>
      <c r="D6">
        <v>0.4</v>
      </c>
      <c r="E6">
        <v>0.4</v>
      </c>
      <c r="F6">
        <v>0.9</v>
      </c>
      <c r="G6">
        <v>1</v>
      </c>
      <c r="H6">
        <v>0.7</v>
      </c>
      <c r="I6">
        <v>2.1</v>
      </c>
    </row>
    <row r="7" spans="1:9" x14ac:dyDescent="0.25">
      <c r="A7">
        <v>5</v>
      </c>
      <c r="B7">
        <v>0.7</v>
      </c>
      <c r="C7">
        <v>0.2</v>
      </c>
      <c r="D7">
        <v>0.6</v>
      </c>
      <c r="E7">
        <v>0.2</v>
      </c>
      <c r="F7">
        <v>0.9</v>
      </c>
      <c r="G7">
        <v>1</v>
      </c>
      <c r="H7">
        <v>0.9</v>
      </c>
      <c r="I7">
        <v>2.7</v>
      </c>
    </row>
    <row r="8" spans="1:9" x14ac:dyDescent="0.25">
      <c r="A8">
        <v>6</v>
      </c>
      <c r="B8">
        <v>0.6</v>
      </c>
      <c r="C8">
        <v>0.4</v>
      </c>
      <c r="D8">
        <v>0.5</v>
      </c>
      <c r="E8">
        <v>0.2</v>
      </c>
      <c r="F8">
        <v>0.6</v>
      </c>
      <c r="G8">
        <v>0.6</v>
      </c>
      <c r="H8">
        <v>0.7</v>
      </c>
      <c r="I8">
        <v>2.8</v>
      </c>
    </row>
    <row r="9" spans="1:9" x14ac:dyDescent="0.25">
      <c r="A9">
        <v>7</v>
      </c>
      <c r="B9">
        <v>0.2</v>
      </c>
      <c r="C9">
        <v>0.4</v>
      </c>
      <c r="D9">
        <v>0.7</v>
      </c>
      <c r="E9">
        <v>0.4</v>
      </c>
      <c r="F9">
        <v>0.9</v>
      </c>
      <c r="G9">
        <v>0.7</v>
      </c>
      <c r="H9">
        <v>0.5</v>
      </c>
      <c r="I9">
        <v>2.4</v>
      </c>
    </row>
    <row r="10" spans="1:9" x14ac:dyDescent="0.25">
      <c r="A10">
        <v>8</v>
      </c>
      <c r="B10">
        <v>0.4</v>
      </c>
      <c r="C10">
        <v>0.4</v>
      </c>
      <c r="D10">
        <v>0.5</v>
      </c>
      <c r="E10">
        <v>0.4</v>
      </c>
      <c r="F10">
        <v>1</v>
      </c>
      <c r="G10">
        <v>1</v>
      </c>
      <c r="H10">
        <v>0.4</v>
      </c>
      <c r="I10">
        <v>2.4</v>
      </c>
    </row>
    <row r="11" spans="1:9" x14ac:dyDescent="0.25">
      <c r="A11">
        <v>9</v>
      </c>
      <c r="B11">
        <v>0.5</v>
      </c>
      <c r="C11">
        <v>0.4</v>
      </c>
      <c r="D11">
        <v>0.6</v>
      </c>
      <c r="E11">
        <v>0.4</v>
      </c>
      <c r="F11">
        <v>0.7</v>
      </c>
      <c r="G11">
        <v>0.7</v>
      </c>
      <c r="H11">
        <v>0.6</v>
      </c>
      <c r="I11">
        <v>2.4</v>
      </c>
    </row>
    <row r="12" spans="1:9" x14ac:dyDescent="0.25">
      <c r="A12">
        <v>10</v>
      </c>
      <c r="B12">
        <v>0.6</v>
      </c>
      <c r="C12">
        <v>0.4</v>
      </c>
      <c r="D12">
        <v>0.6</v>
      </c>
      <c r="E12">
        <v>0.2</v>
      </c>
      <c r="F12">
        <v>0.9</v>
      </c>
      <c r="G12">
        <v>1</v>
      </c>
      <c r="H12">
        <v>0.7</v>
      </c>
      <c r="I12">
        <v>2.4</v>
      </c>
    </row>
    <row r="13" spans="1:9" x14ac:dyDescent="0.25">
      <c r="A13">
        <v>11</v>
      </c>
      <c r="B13">
        <v>0.7</v>
      </c>
      <c r="C13">
        <v>0.5</v>
      </c>
      <c r="D13">
        <v>0.4</v>
      </c>
      <c r="E13">
        <v>0.2</v>
      </c>
      <c r="F13">
        <v>0.9</v>
      </c>
      <c r="G13">
        <v>1</v>
      </c>
      <c r="H13">
        <v>0.7</v>
      </c>
      <c r="I13">
        <v>2.2999999999999998</v>
      </c>
    </row>
    <row r="14" spans="1:9" x14ac:dyDescent="0.25">
      <c r="A14">
        <v>12</v>
      </c>
      <c r="B14">
        <v>0.6</v>
      </c>
      <c r="C14">
        <v>0.5</v>
      </c>
      <c r="D14">
        <v>0.6</v>
      </c>
      <c r="E14">
        <v>0.4</v>
      </c>
      <c r="F14">
        <v>0.9</v>
      </c>
      <c r="G14">
        <v>0.7</v>
      </c>
      <c r="H14">
        <v>0.7</v>
      </c>
      <c r="I14">
        <v>2.6</v>
      </c>
    </row>
    <row r="15" spans="1:9" x14ac:dyDescent="0.25">
      <c r="A15">
        <v>13</v>
      </c>
      <c r="B15">
        <v>0.6</v>
      </c>
      <c r="C15">
        <v>0.4</v>
      </c>
      <c r="D15">
        <v>0.5</v>
      </c>
      <c r="E15">
        <v>0.4</v>
      </c>
      <c r="F15">
        <v>0.6</v>
      </c>
      <c r="G15">
        <v>0.7</v>
      </c>
      <c r="H15">
        <v>0.6</v>
      </c>
      <c r="I15">
        <v>2.6</v>
      </c>
    </row>
    <row r="16" spans="1:9" x14ac:dyDescent="0.25">
      <c r="A16">
        <v>14</v>
      </c>
      <c r="B16">
        <v>0.4</v>
      </c>
      <c r="C16">
        <v>0.4</v>
      </c>
      <c r="D16">
        <v>0.6</v>
      </c>
      <c r="E16">
        <v>0.5</v>
      </c>
      <c r="F16">
        <v>0.7</v>
      </c>
      <c r="G16">
        <v>0.7</v>
      </c>
      <c r="H16">
        <v>0.6</v>
      </c>
      <c r="I16">
        <v>2.2999999999999998</v>
      </c>
    </row>
    <row r="17" spans="1:9" x14ac:dyDescent="0.25">
      <c r="A17">
        <v>15</v>
      </c>
      <c r="B17">
        <v>0.5</v>
      </c>
      <c r="C17">
        <v>0.7</v>
      </c>
      <c r="D17">
        <v>0.6</v>
      </c>
      <c r="E17">
        <v>0.1</v>
      </c>
      <c r="F17">
        <v>0.9</v>
      </c>
      <c r="G17">
        <v>0.9</v>
      </c>
      <c r="H17">
        <v>0.7</v>
      </c>
      <c r="I17">
        <v>2.6</v>
      </c>
    </row>
    <row r="18" spans="1:9" x14ac:dyDescent="0.25">
      <c r="A18">
        <v>16</v>
      </c>
      <c r="B18">
        <v>0.4</v>
      </c>
      <c r="C18">
        <v>0.2</v>
      </c>
      <c r="D18">
        <v>0.5</v>
      </c>
      <c r="E18">
        <v>0.5</v>
      </c>
      <c r="F18">
        <v>0.9</v>
      </c>
      <c r="G18">
        <v>0.9</v>
      </c>
      <c r="H18">
        <v>0.4</v>
      </c>
      <c r="I18">
        <v>2.6</v>
      </c>
    </row>
    <row r="19" spans="1:9" x14ac:dyDescent="0.25">
      <c r="A19">
        <v>17</v>
      </c>
      <c r="B19">
        <v>0.4</v>
      </c>
      <c r="C19">
        <v>0.2</v>
      </c>
      <c r="D19">
        <v>0.5</v>
      </c>
      <c r="E19">
        <v>0.5</v>
      </c>
      <c r="F19">
        <v>0.7</v>
      </c>
      <c r="G19">
        <v>0.9</v>
      </c>
      <c r="H19">
        <v>0.6</v>
      </c>
      <c r="I19">
        <v>2.4</v>
      </c>
    </row>
    <row r="20" spans="1:9" x14ac:dyDescent="0.25">
      <c r="A20">
        <v>18</v>
      </c>
      <c r="B20">
        <v>0.7</v>
      </c>
      <c r="C20">
        <v>0.5</v>
      </c>
      <c r="D20">
        <v>0.6</v>
      </c>
      <c r="E20">
        <v>0.2</v>
      </c>
      <c r="F20">
        <v>0.7</v>
      </c>
      <c r="G20">
        <v>0.9</v>
      </c>
      <c r="H20">
        <v>0.7</v>
      </c>
      <c r="I20">
        <v>2.6</v>
      </c>
    </row>
    <row r="21" spans="1:9" x14ac:dyDescent="0.25">
      <c r="A21">
        <v>19</v>
      </c>
      <c r="B21">
        <v>0.4</v>
      </c>
      <c r="C21">
        <v>0.4</v>
      </c>
      <c r="D21">
        <v>0.5</v>
      </c>
      <c r="E21">
        <v>0.5</v>
      </c>
      <c r="F21">
        <v>0.7</v>
      </c>
      <c r="G21">
        <v>0.9</v>
      </c>
      <c r="H21">
        <v>0.5</v>
      </c>
      <c r="I21">
        <v>2.6</v>
      </c>
    </row>
    <row r="22" spans="1:9" x14ac:dyDescent="0.25">
      <c r="A22">
        <v>20</v>
      </c>
      <c r="B22">
        <v>0.7</v>
      </c>
      <c r="C22">
        <v>0.2</v>
      </c>
      <c r="D22">
        <v>0.4</v>
      </c>
      <c r="E22">
        <v>0.2</v>
      </c>
      <c r="F22">
        <v>0.6</v>
      </c>
      <c r="G22">
        <v>0.9</v>
      </c>
      <c r="H22">
        <v>0.6</v>
      </c>
      <c r="I22">
        <v>2.8</v>
      </c>
    </row>
    <row r="23" spans="1:9" x14ac:dyDescent="0.25">
      <c r="A23">
        <v>21</v>
      </c>
      <c r="B23">
        <v>0.7</v>
      </c>
      <c r="C23">
        <v>0.2</v>
      </c>
      <c r="D23">
        <v>0.2</v>
      </c>
      <c r="E23">
        <v>0.2</v>
      </c>
      <c r="F23">
        <v>0.9</v>
      </c>
      <c r="G23">
        <v>0.9</v>
      </c>
      <c r="H23">
        <v>0.7</v>
      </c>
      <c r="I23">
        <v>2.6</v>
      </c>
    </row>
    <row r="24" spans="1:9" x14ac:dyDescent="0.25">
      <c r="A24">
        <v>22</v>
      </c>
      <c r="B24">
        <v>0.5</v>
      </c>
      <c r="C24">
        <v>0.2</v>
      </c>
      <c r="D24">
        <v>0.2</v>
      </c>
      <c r="E24">
        <v>0.4</v>
      </c>
      <c r="F24">
        <v>0.9</v>
      </c>
      <c r="G24">
        <v>0.9</v>
      </c>
      <c r="H24">
        <v>0.6</v>
      </c>
      <c r="I24">
        <v>2.8</v>
      </c>
    </row>
    <row r="25" spans="1:9" x14ac:dyDescent="0.25">
      <c r="A25">
        <v>23</v>
      </c>
      <c r="B25">
        <v>0.6</v>
      </c>
      <c r="C25">
        <v>0.5</v>
      </c>
      <c r="D25">
        <v>0.5</v>
      </c>
      <c r="E25">
        <v>0.2</v>
      </c>
      <c r="F25">
        <v>0.9</v>
      </c>
      <c r="G25">
        <v>0.9</v>
      </c>
      <c r="H25">
        <v>0.6</v>
      </c>
      <c r="I25">
        <v>2.6</v>
      </c>
    </row>
    <row r="26" spans="1:9" x14ac:dyDescent="0.25">
      <c r="A26">
        <v>24</v>
      </c>
      <c r="B26">
        <v>0.6</v>
      </c>
      <c r="C26">
        <v>0.5</v>
      </c>
      <c r="D26">
        <v>0.4</v>
      </c>
      <c r="E26">
        <v>0.2</v>
      </c>
      <c r="F26">
        <v>1</v>
      </c>
      <c r="G26">
        <v>1</v>
      </c>
      <c r="H26">
        <v>0.7</v>
      </c>
      <c r="I26">
        <v>2.4</v>
      </c>
    </row>
    <row r="27" spans="1:9" x14ac:dyDescent="0.25">
      <c r="A27">
        <v>25</v>
      </c>
      <c r="B27">
        <v>0.7</v>
      </c>
      <c r="C27">
        <v>0.4</v>
      </c>
      <c r="D27">
        <v>0.5</v>
      </c>
      <c r="E27">
        <v>0.5</v>
      </c>
      <c r="F27">
        <v>0.9</v>
      </c>
      <c r="G27">
        <v>0.7</v>
      </c>
      <c r="H27">
        <v>0.6</v>
      </c>
      <c r="I27">
        <v>2.8</v>
      </c>
    </row>
    <row r="28" spans="1:9" x14ac:dyDescent="0.25">
      <c r="A28">
        <v>26</v>
      </c>
      <c r="B28">
        <v>0.7</v>
      </c>
      <c r="C28">
        <v>0.2</v>
      </c>
      <c r="D28">
        <v>0.2</v>
      </c>
      <c r="E28">
        <v>0.4</v>
      </c>
      <c r="F28">
        <v>0.9</v>
      </c>
      <c r="G28">
        <v>0.9</v>
      </c>
      <c r="H28">
        <v>0.6</v>
      </c>
      <c r="I28">
        <v>2.6</v>
      </c>
    </row>
    <row r="29" spans="1:9" x14ac:dyDescent="0.25">
      <c r="A29">
        <v>27</v>
      </c>
      <c r="B29">
        <v>0.5</v>
      </c>
      <c r="C29">
        <v>0.2</v>
      </c>
      <c r="D29">
        <v>0.5</v>
      </c>
      <c r="E29">
        <v>0.4</v>
      </c>
      <c r="F29">
        <v>1</v>
      </c>
      <c r="G29">
        <v>0.9</v>
      </c>
      <c r="H29">
        <v>0.7</v>
      </c>
      <c r="I29">
        <v>2.4</v>
      </c>
    </row>
    <row r="30" spans="1:9" x14ac:dyDescent="0.25">
      <c r="A30">
        <v>28</v>
      </c>
      <c r="B30">
        <v>0.4</v>
      </c>
      <c r="C30">
        <v>0.5</v>
      </c>
      <c r="D30">
        <v>0.4</v>
      </c>
      <c r="E30">
        <v>0.4</v>
      </c>
      <c r="F30">
        <v>1</v>
      </c>
      <c r="G30">
        <v>0.9</v>
      </c>
      <c r="H30">
        <v>0.5</v>
      </c>
      <c r="I30">
        <v>2.2999999999999998</v>
      </c>
    </row>
    <row r="31" spans="1:9" x14ac:dyDescent="0.25">
      <c r="A31">
        <v>29</v>
      </c>
      <c r="B31">
        <v>0.6</v>
      </c>
      <c r="C31">
        <v>0.5</v>
      </c>
      <c r="D31">
        <v>0.4</v>
      </c>
      <c r="E31">
        <v>0.2</v>
      </c>
      <c r="F31">
        <v>0.9</v>
      </c>
      <c r="G31">
        <v>0.9</v>
      </c>
      <c r="H31">
        <v>0.6</v>
      </c>
      <c r="I31">
        <v>3.1</v>
      </c>
    </row>
    <row r="32" spans="1:9" x14ac:dyDescent="0.25">
      <c r="A32">
        <v>30</v>
      </c>
      <c r="B32">
        <v>0.7</v>
      </c>
      <c r="C32">
        <v>0.6</v>
      </c>
      <c r="D32">
        <v>0.5</v>
      </c>
      <c r="E32">
        <v>0.4</v>
      </c>
      <c r="F32">
        <v>0.7</v>
      </c>
      <c r="G32">
        <v>1</v>
      </c>
      <c r="H32">
        <v>0.6</v>
      </c>
      <c r="I32">
        <v>2.4</v>
      </c>
    </row>
    <row r="33" spans="1:9" x14ac:dyDescent="0.25">
      <c r="A33">
        <v>31</v>
      </c>
      <c r="B33">
        <v>0.5</v>
      </c>
      <c r="C33">
        <v>0.5</v>
      </c>
      <c r="D33">
        <v>0.6</v>
      </c>
      <c r="E33">
        <v>0.4</v>
      </c>
      <c r="F33">
        <v>0.7</v>
      </c>
      <c r="G33">
        <v>0.7</v>
      </c>
      <c r="H33">
        <v>0.6</v>
      </c>
      <c r="I33">
        <v>2.6</v>
      </c>
    </row>
    <row r="34" spans="1:9" x14ac:dyDescent="0.25">
      <c r="A34">
        <v>32</v>
      </c>
      <c r="B34">
        <v>0.6</v>
      </c>
      <c r="C34">
        <v>0.4</v>
      </c>
      <c r="D34">
        <v>0.5</v>
      </c>
      <c r="E34">
        <v>0.4</v>
      </c>
      <c r="F34">
        <v>0.7</v>
      </c>
      <c r="G34">
        <v>0.7</v>
      </c>
      <c r="H34">
        <v>0.6</v>
      </c>
      <c r="I34">
        <v>2.4</v>
      </c>
    </row>
    <row r="35" spans="1:9" x14ac:dyDescent="0.25">
      <c r="A35">
        <v>33</v>
      </c>
      <c r="B35">
        <v>0.7</v>
      </c>
      <c r="C35">
        <v>0.4</v>
      </c>
      <c r="D35">
        <v>0.5</v>
      </c>
      <c r="E35">
        <v>0.4</v>
      </c>
      <c r="F35">
        <v>0.6</v>
      </c>
      <c r="G35">
        <v>0.7</v>
      </c>
      <c r="H35">
        <v>0.7</v>
      </c>
      <c r="I35">
        <v>2.6</v>
      </c>
    </row>
    <row r="36" spans="1:9" x14ac:dyDescent="0.25">
      <c r="A36">
        <v>34</v>
      </c>
      <c r="B36">
        <v>0.6</v>
      </c>
      <c r="C36">
        <v>0.4</v>
      </c>
      <c r="D36">
        <v>0.2</v>
      </c>
      <c r="E36">
        <v>0.4</v>
      </c>
      <c r="F36">
        <v>0.9</v>
      </c>
      <c r="G36">
        <v>0.9</v>
      </c>
      <c r="H36">
        <v>0.7</v>
      </c>
      <c r="I36">
        <v>2.2999999999999998</v>
      </c>
    </row>
    <row r="37" spans="1:9" x14ac:dyDescent="0.25">
      <c r="A37">
        <v>35</v>
      </c>
      <c r="B37">
        <v>0.4</v>
      </c>
      <c r="C37">
        <v>0.4</v>
      </c>
      <c r="D37">
        <v>0.5</v>
      </c>
      <c r="E37">
        <v>0.5</v>
      </c>
      <c r="F37">
        <v>0.6</v>
      </c>
      <c r="G37">
        <v>0.7</v>
      </c>
      <c r="H37">
        <v>0.5</v>
      </c>
      <c r="I37">
        <v>2.6</v>
      </c>
    </row>
    <row r="38" spans="1:9" x14ac:dyDescent="0.25">
      <c r="A38">
        <v>36</v>
      </c>
      <c r="B38">
        <v>0.6</v>
      </c>
      <c r="C38">
        <v>0.5</v>
      </c>
      <c r="D38">
        <v>0.7</v>
      </c>
      <c r="E38">
        <v>0.5</v>
      </c>
      <c r="F38">
        <v>0.7</v>
      </c>
      <c r="G38">
        <v>0.7</v>
      </c>
      <c r="H38">
        <v>0.7</v>
      </c>
      <c r="I38">
        <v>2.2999999999999998</v>
      </c>
    </row>
    <row r="39" spans="1:9" x14ac:dyDescent="0.25">
      <c r="A39">
        <v>37</v>
      </c>
      <c r="B39">
        <v>0.5</v>
      </c>
      <c r="C39">
        <v>0.2</v>
      </c>
      <c r="D39">
        <v>0.5</v>
      </c>
      <c r="E39">
        <v>0.5</v>
      </c>
      <c r="F39">
        <v>0.9</v>
      </c>
      <c r="G39">
        <v>0.9</v>
      </c>
      <c r="H39">
        <v>0.5</v>
      </c>
      <c r="I39">
        <v>2.2999999999999998</v>
      </c>
    </row>
    <row r="40" spans="1:9" x14ac:dyDescent="0.25">
      <c r="A40">
        <v>38</v>
      </c>
      <c r="B40">
        <v>0.6</v>
      </c>
      <c r="C40">
        <v>0.4</v>
      </c>
      <c r="D40">
        <v>0.5</v>
      </c>
      <c r="E40">
        <v>0.4</v>
      </c>
      <c r="F40">
        <v>0.5</v>
      </c>
      <c r="G40">
        <v>0.6</v>
      </c>
      <c r="H40">
        <v>0.7</v>
      </c>
      <c r="I40">
        <v>2.6</v>
      </c>
    </row>
    <row r="41" spans="1:9" x14ac:dyDescent="0.25">
      <c r="A41">
        <v>39</v>
      </c>
      <c r="B41">
        <v>0.6</v>
      </c>
      <c r="C41">
        <v>0.5</v>
      </c>
      <c r="D41">
        <v>0.5</v>
      </c>
      <c r="E41">
        <v>0.5</v>
      </c>
      <c r="F41">
        <v>0.7</v>
      </c>
      <c r="G41">
        <v>0.7</v>
      </c>
      <c r="H41">
        <v>0.6</v>
      </c>
      <c r="I41">
        <v>2.4</v>
      </c>
    </row>
    <row r="42" spans="1:9" x14ac:dyDescent="0.25">
      <c r="A42">
        <v>40</v>
      </c>
      <c r="B42">
        <v>0.7</v>
      </c>
      <c r="C42">
        <v>0.5</v>
      </c>
      <c r="D42">
        <v>0.4</v>
      </c>
      <c r="E42">
        <v>0.1</v>
      </c>
      <c r="F42">
        <v>0.9</v>
      </c>
      <c r="G42">
        <v>0.9</v>
      </c>
      <c r="H42">
        <v>0.9</v>
      </c>
      <c r="I42">
        <v>2.2999999999999998</v>
      </c>
    </row>
    <row r="43" spans="1:9" x14ac:dyDescent="0.25">
      <c r="A43">
        <v>41</v>
      </c>
      <c r="B43">
        <v>0.6</v>
      </c>
      <c r="C43">
        <v>0.5</v>
      </c>
      <c r="D43">
        <v>0.4</v>
      </c>
      <c r="E43">
        <v>0.2</v>
      </c>
      <c r="F43">
        <v>0.6</v>
      </c>
      <c r="G43">
        <v>0.9</v>
      </c>
      <c r="H43">
        <v>0.7</v>
      </c>
      <c r="I43">
        <v>2.6</v>
      </c>
    </row>
    <row r="44" spans="1:9" x14ac:dyDescent="0.25">
      <c r="A44">
        <v>42</v>
      </c>
      <c r="B44">
        <v>0.5</v>
      </c>
      <c r="C44">
        <v>0.5</v>
      </c>
      <c r="D44">
        <v>0.2</v>
      </c>
      <c r="E44">
        <v>0.4</v>
      </c>
      <c r="F44">
        <v>1</v>
      </c>
      <c r="G44">
        <v>0.9</v>
      </c>
      <c r="H44">
        <v>0.6</v>
      </c>
      <c r="I44">
        <v>2.6</v>
      </c>
    </row>
    <row r="45" spans="1:9" x14ac:dyDescent="0.25">
      <c r="A45">
        <v>43</v>
      </c>
      <c r="B45">
        <v>0.4</v>
      </c>
      <c r="C45">
        <v>0.2</v>
      </c>
      <c r="D45">
        <v>0.5</v>
      </c>
      <c r="E45">
        <v>0.4</v>
      </c>
      <c r="F45">
        <v>1.1000000000000001</v>
      </c>
      <c r="G45">
        <v>0.9</v>
      </c>
      <c r="H45">
        <v>0.5</v>
      </c>
      <c r="I45">
        <v>2.2999999999999998</v>
      </c>
    </row>
    <row r="46" spans="1:9" x14ac:dyDescent="0.25">
      <c r="A46">
        <v>44</v>
      </c>
      <c r="B46">
        <v>0.6</v>
      </c>
      <c r="C46">
        <v>0.5</v>
      </c>
      <c r="D46">
        <v>0.5</v>
      </c>
      <c r="E46">
        <v>0.2</v>
      </c>
      <c r="F46">
        <v>0.9</v>
      </c>
      <c r="G46">
        <v>0.9</v>
      </c>
      <c r="H46">
        <v>0.7</v>
      </c>
      <c r="I46">
        <v>2.4</v>
      </c>
    </row>
    <row r="47" spans="1:9" x14ac:dyDescent="0.25">
      <c r="A47">
        <v>45</v>
      </c>
      <c r="B47">
        <v>0.4</v>
      </c>
      <c r="C47">
        <v>0.4</v>
      </c>
      <c r="D47">
        <v>0.6</v>
      </c>
      <c r="E47">
        <v>0.5</v>
      </c>
      <c r="F47">
        <v>0.7</v>
      </c>
      <c r="G47">
        <v>0.7</v>
      </c>
      <c r="H47">
        <v>0.6</v>
      </c>
      <c r="I47">
        <v>2.6</v>
      </c>
    </row>
    <row r="48" spans="1:9" x14ac:dyDescent="0.25">
      <c r="A48">
        <v>46</v>
      </c>
      <c r="B48">
        <v>0.6</v>
      </c>
      <c r="C48">
        <v>0.5</v>
      </c>
      <c r="D48">
        <v>0.5</v>
      </c>
      <c r="E48">
        <v>0.2</v>
      </c>
      <c r="F48">
        <v>0.6</v>
      </c>
      <c r="G48">
        <v>0.9</v>
      </c>
      <c r="H48">
        <v>0.7</v>
      </c>
      <c r="I48">
        <v>2.4</v>
      </c>
    </row>
    <row r="49" spans="1:10" x14ac:dyDescent="0.25">
      <c r="A49">
        <v>47</v>
      </c>
      <c r="B49">
        <v>0.4</v>
      </c>
      <c r="C49">
        <v>0.4</v>
      </c>
      <c r="D49">
        <v>0.5</v>
      </c>
      <c r="E49">
        <v>0.5</v>
      </c>
      <c r="F49">
        <v>1</v>
      </c>
      <c r="G49">
        <v>0.9</v>
      </c>
      <c r="H49">
        <v>0.5</v>
      </c>
      <c r="I49">
        <v>2.4</v>
      </c>
    </row>
    <row r="50" spans="1:10" x14ac:dyDescent="0.25">
      <c r="A50">
        <v>48</v>
      </c>
      <c r="B50">
        <v>0.7</v>
      </c>
      <c r="C50">
        <v>0.5</v>
      </c>
      <c r="D50">
        <v>0.5</v>
      </c>
      <c r="E50">
        <v>0.4</v>
      </c>
      <c r="F50">
        <v>0.7</v>
      </c>
      <c r="G50">
        <v>0.9</v>
      </c>
      <c r="H50">
        <v>0.7</v>
      </c>
      <c r="I50">
        <v>2.6</v>
      </c>
    </row>
    <row r="51" spans="1:10" x14ac:dyDescent="0.25">
      <c r="A51">
        <v>49</v>
      </c>
      <c r="B51">
        <v>0.7</v>
      </c>
      <c r="C51">
        <v>0.4</v>
      </c>
      <c r="D51">
        <v>0.6</v>
      </c>
      <c r="E51">
        <v>0.4</v>
      </c>
      <c r="F51">
        <v>0.6</v>
      </c>
      <c r="G51">
        <v>0.9</v>
      </c>
      <c r="H51">
        <v>0.7</v>
      </c>
      <c r="I51">
        <v>2.6</v>
      </c>
    </row>
    <row r="52" spans="1:10" x14ac:dyDescent="0.25">
      <c r="A52">
        <v>50</v>
      </c>
      <c r="B52">
        <v>0.6</v>
      </c>
      <c r="C52">
        <v>0.5</v>
      </c>
      <c r="D52">
        <v>0.6</v>
      </c>
      <c r="E52">
        <v>0.4</v>
      </c>
      <c r="F52">
        <v>0.6</v>
      </c>
      <c r="G52">
        <v>0.7</v>
      </c>
      <c r="H52">
        <v>0.7</v>
      </c>
      <c r="I52">
        <v>2.6</v>
      </c>
    </row>
    <row r="53" spans="1:10" x14ac:dyDescent="0.25">
      <c r="A53" t="s">
        <v>19</v>
      </c>
      <c r="B53">
        <f>AVERAGE(B3:B52)</f>
        <v>0.56200000000000006</v>
      </c>
      <c r="C53">
        <f t="shared" ref="C53:I53" si="0">AVERAGE(C3:C52)</f>
        <v>0.39199999999999996</v>
      </c>
      <c r="D53">
        <f t="shared" si="0"/>
        <v>0.47999999999999993</v>
      </c>
      <c r="E53">
        <f t="shared" si="0"/>
        <v>0.34399999999999992</v>
      </c>
      <c r="F53">
        <f t="shared" si="0"/>
        <v>0.81200000000000006</v>
      </c>
      <c r="G53">
        <f t="shared" si="0"/>
        <v>0.85199999999999942</v>
      </c>
      <c r="H53">
        <f t="shared" si="0"/>
        <v>0.6359999999999999</v>
      </c>
      <c r="I53">
        <f t="shared" si="0"/>
        <v>2.5199999999999987</v>
      </c>
      <c r="J53">
        <f>AVERAGE(B53:I53)</f>
        <v>0.82474999999999976</v>
      </c>
    </row>
    <row r="54" spans="1:10" x14ac:dyDescent="0.25">
      <c r="A54" t="s">
        <v>20</v>
      </c>
      <c r="B54">
        <f>MEDIAN(B3:B52)</f>
        <v>0.6</v>
      </c>
      <c r="C54">
        <f t="shared" ref="C54:I54" si="1">MEDIAN(C3:C52)</f>
        <v>0.4</v>
      </c>
      <c r="D54">
        <f t="shared" si="1"/>
        <v>0.5</v>
      </c>
      <c r="E54">
        <f t="shared" si="1"/>
        <v>0.4</v>
      </c>
      <c r="F54">
        <f t="shared" si="1"/>
        <v>0.9</v>
      </c>
      <c r="G54">
        <f t="shared" si="1"/>
        <v>0.9</v>
      </c>
      <c r="H54">
        <f t="shared" si="1"/>
        <v>0.64999999999999991</v>
      </c>
      <c r="I54">
        <f t="shared" si="1"/>
        <v>2.6</v>
      </c>
      <c r="J54">
        <f>MEDIAN(B54:I54)</f>
        <v>0.625</v>
      </c>
    </row>
    <row r="55" spans="1:10" x14ac:dyDescent="0.25">
      <c r="A55" t="s">
        <v>21</v>
      </c>
      <c r="B55">
        <f>_xlfn.VAR.P(B3:B52)</f>
        <v>1.3955999999999904E-2</v>
      </c>
      <c r="C55">
        <f t="shared" ref="C55:I55" si="2">_xlfn.VAR.P(C3:C52)</f>
        <v>1.7536000000000079E-2</v>
      </c>
      <c r="D55">
        <f t="shared" si="2"/>
        <v>1.4400000000000045E-2</v>
      </c>
      <c r="E55">
        <f t="shared" si="2"/>
        <v>1.64640000000001E-2</v>
      </c>
      <c r="F55">
        <f t="shared" si="2"/>
        <v>2.3855999999999766E-2</v>
      </c>
      <c r="G55">
        <f t="shared" si="2"/>
        <v>1.4496000000000731E-2</v>
      </c>
      <c r="H55">
        <f t="shared" si="2"/>
        <v>9.903999999999814E-3</v>
      </c>
      <c r="I55">
        <f t="shared" si="2"/>
        <v>3.5600000000000021E-2</v>
      </c>
      <c r="J55">
        <f>_xlfn.VAR.P(B55:I55)</f>
        <v>5.6644109749999516E-5</v>
      </c>
    </row>
    <row r="56" spans="1:10" x14ac:dyDescent="0.25">
      <c r="A56" t="s">
        <v>22</v>
      </c>
      <c r="B56">
        <f>MIN(B3:B52)</f>
        <v>0.2</v>
      </c>
      <c r="C56">
        <f t="shared" ref="C56:I56" si="3">MIN(C3:C52)</f>
        <v>0.1</v>
      </c>
      <c r="D56">
        <f t="shared" si="3"/>
        <v>0.2</v>
      </c>
      <c r="E56">
        <f t="shared" si="3"/>
        <v>0.1</v>
      </c>
      <c r="F56">
        <f t="shared" si="3"/>
        <v>0.5</v>
      </c>
      <c r="G56">
        <f t="shared" si="3"/>
        <v>0.6</v>
      </c>
      <c r="H56">
        <f t="shared" si="3"/>
        <v>0.4</v>
      </c>
      <c r="I56">
        <f t="shared" si="3"/>
        <v>2.1</v>
      </c>
      <c r="J56">
        <f>MIN(B56:I56)</f>
        <v>0.1</v>
      </c>
    </row>
    <row r="57" spans="1:10" x14ac:dyDescent="0.25">
      <c r="A57" t="s">
        <v>23</v>
      </c>
      <c r="B57">
        <f>MAX(B3:B52)</f>
        <v>0.7</v>
      </c>
      <c r="C57">
        <f t="shared" ref="C57:I57" si="4">MAX(C3:C52)</f>
        <v>0.7</v>
      </c>
      <c r="D57">
        <f t="shared" si="4"/>
        <v>0.7</v>
      </c>
      <c r="E57">
        <f t="shared" si="4"/>
        <v>0.5</v>
      </c>
      <c r="F57">
        <f t="shared" si="4"/>
        <v>1.1000000000000001</v>
      </c>
      <c r="G57">
        <f t="shared" si="4"/>
        <v>1</v>
      </c>
      <c r="H57">
        <f t="shared" si="4"/>
        <v>0.9</v>
      </c>
      <c r="I57">
        <f t="shared" si="4"/>
        <v>3.1</v>
      </c>
      <c r="J57">
        <f>MAX(B57:I57)</f>
        <v>3.1</v>
      </c>
    </row>
    <row r="58" spans="1:10" x14ac:dyDescent="0.25">
      <c r="A58" t="s">
        <v>4</v>
      </c>
      <c r="B58">
        <f>_xlfn.STDEV.P(B3:B52)</f>
        <v>0.11813551540497846</v>
      </c>
      <c r="C58">
        <f t="shared" ref="C58:I58" si="5">_xlfn.STDEV.P(C3:C52)</f>
        <v>0.13242356285797507</v>
      </c>
      <c r="D58">
        <f t="shared" si="5"/>
        <v>0.12000000000000019</v>
      </c>
      <c r="E58">
        <f t="shared" si="5"/>
        <v>0.12831211945876392</v>
      </c>
      <c r="F58">
        <f t="shared" si="5"/>
        <v>0.15445387661046184</v>
      </c>
      <c r="G58">
        <f t="shared" si="5"/>
        <v>0.12039933554634233</v>
      </c>
      <c r="H58">
        <f t="shared" si="5"/>
        <v>9.9518842436996893E-2</v>
      </c>
      <c r="I58">
        <f t="shared" si="5"/>
        <v>0.18867962264113214</v>
      </c>
      <c r="J58">
        <f>_xlfn.STDEV.P(B58:I58)</f>
        <v>2.5622197299108723E-2</v>
      </c>
    </row>
  </sheetData>
  <pageMargins left="0.7" right="0.7" top="0.75" bottom="0.75" header="0.3" footer="0.3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8"/>
  <sheetViews>
    <sheetView workbookViewId="0">
      <selection activeCell="J53" sqref="J53:J58"/>
    </sheetView>
  </sheetViews>
  <sheetFormatPr defaultRowHeight="15" x14ac:dyDescent="0.25"/>
  <cols>
    <col min="2" max="9" width="5" bestFit="1" customWidth="1"/>
    <col min="10" max="10" width="5.140625" customWidth="1"/>
    <col min="11" max="16" width="2" bestFit="1" customWidth="1"/>
    <col min="35" max="42" width="5" customWidth="1"/>
    <col min="43" max="49" width="2" customWidth="1"/>
  </cols>
  <sheetData>
    <row r="1" spans="1:49" x14ac:dyDescent="0.25">
      <c r="B1" t="s">
        <v>18</v>
      </c>
    </row>
    <row r="2" spans="1:49" x14ac:dyDescent="0.25">
      <c r="A2" t="s">
        <v>15</v>
      </c>
      <c r="B2">
        <v>221</v>
      </c>
      <c r="C2">
        <v>29</v>
      </c>
      <c r="D2">
        <v>71</v>
      </c>
      <c r="E2">
        <v>22</v>
      </c>
      <c r="F2">
        <v>49</v>
      </c>
      <c r="G2">
        <v>23</v>
      </c>
      <c r="H2">
        <v>75</v>
      </c>
      <c r="I2">
        <v>38</v>
      </c>
    </row>
    <row r="3" spans="1:49" x14ac:dyDescent="0.25">
      <c r="A3">
        <v>1</v>
      </c>
      <c r="B3">
        <v>22</v>
      </c>
      <c r="C3">
        <v>18.7</v>
      </c>
      <c r="D3">
        <v>18.7</v>
      </c>
      <c r="E3">
        <v>20.9</v>
      </c>
      <c r="F3">
        <v>20.399999999999999</v>
      </c>
      <c r="G3">
        <v>22</v>
      </c>
      <c r="H3">
        <v>20.399999999999999</v>
      </c>
      <c r="I3">
        <v>20.6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</row>
    <row r="4" spans="1:49" x14ac:dyDescent="0.25">
      <c r="A4">
        <v>2</v>
      </c>
      <c r="B4">
        <v>22</v>
      </c>
      <c r="C4">
        <v>18.8</v>
      </c>
      <c r="D4">
        <v>18.8</v>
      </c>
      <c r="E4">
        <v>20.9</v>
      </c>
      <c r="F4">
        <v>20.399999999999999</v>
      </c>
      <c r="G4">
        <v>21.9</v>
      </c>
      <c r="H4">
        <v>20.399999999999999</v>
      </c>
      <c r="I4">
        <v>20.8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</row>
    <row r="5" spans="1:49" x14ac:dyDescent="0.25">
      <c r="A5">
        <v>3</v>
      </c>
      <c r="B5">
        <v>22.1</v>
      </c>
      <c r="C5">
        <v>18.899999999999999</v>
      </c>
      <c r="D5">
        <v>18.600000000000001</v>
      </c>
      <c r="E5">
        <v>20.5</v>
      </c>
      <c r="F5">
        <v>20.3</v>
      </c>
      <c r="G5">
        <v>22</v>
      </c>
      <c r="H5">
        <v>20.399999999999999</v>
      </c>
      <c r="I5">
        <v>20.9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</row>
    <row r="6" spans="1:49" x14ac:dyDescent="0.25">
      <c r="A6">
        <v>4</v>
      </c>
      <c r="B6">
        <v>22.1</v>
      </c>
      <c r="C6">
        <v>18.8</v>
      </c>
      <c r="D6">
        <v>18.7</v>
      </c>
      <c r="E6">
        <v>20.8</v>
      </c>
      <c r="F6">
        <v>20.3</v>
      </c>
      <c r="G6">
        <v>21.5</v>
      </c>
      <c r="H6">
        <v>20.399999999999999</v>
      </c>
      <c r="I6">
        <v>21.1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</row>
    <row r="7" spans="1:49" x14ac:dyDescent="0.25">
      <c r="A7">
        <v>5</v>
      </c>
      <c r="B7">
        <v>22.1</v>
      </c>
      <c r="C7">
        <v>18.8</v>
      </c>
      <c r="D7">
        <v>18.899999999999999</v>
      </c>
      <c r="E7">
        <v>20.5</v>
      </c>
      <c r="F7">
        <v>20.3</v>
      </c>
      <c r="G7">
        <v>21.6</v>
      </c>
      <c r="H7">
        <v>20.399999999999999</v>
      </c>
      <c r="I7">
        <v>20.6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</row>
    <row r="8" spans="1:49" x14ac:dyDescent="0.25">
      <c r="A8">
        <v>6</v>
      </c>
      <c r="B8">
        <v>22.3</v>
      </c>
      <c r="C8">
        <v>18.7</v>
      </c>
      <c r="D8">
        <v>18.399999999999999</v>
      </c>
      <c r="E8">
        <v>20.5</v>
      </c>
      <c r="F8">
        <v>20.3</v>
      </c>
      <c r="G8">
        <v>21.6</v>
      </c>
      <c r="H8">
        <v>20.3</v>
      </c>
      <c r="I8">
        <v>20.5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</row>
    <row r="9" spans="1:49" x14ac:dyDescent="0.25">
      <c r="A9">
        <v>7</v>
      </c>
      <c r="B9">
        <v>22.5</v>
      </c>
      <c r="C9">
        <v>18.899999999999999</v>
      </c>
      <c r="D9">
        <v>18.7</v>
      </c>
      <c r="E9">
        <v>20.6</v>
      </c>
      <c r="F9">
        <v>20.3</v>
      </c>
      <c r="G9">
        <v>21.4</v>
      </c>
      <c r="H9">
        <v>20.3</v>
      </c>
      <c r="I9">
        <v>20.6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</row>
    <row r="10" spans="1:49" x14ac:dyDescent="0.25">
      <c r="A10">
        <v>8</v>
      </c>
      <c r="B10">
        <v>22.3</v>
      </c>
      <c r="C10">
        <v>18.899999999999999</v>
      </c>
      <c r="D10">
        <v>18.8</v>
      </c>
      <c r="E10">
        <v>20.399999999999999</v>
      </c>
      <c r="F10">
        <v>20.399999999999999</v>
      </c>
      <c r="G10">
        <v>21.5</v>
      </c>
      <c r="H10">
        <v>20.100000000000001</v>
      </c>
      <c r="I10">
        <v>20.3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</row>
    <row r="11" spans="1:49" x14ac:dyDescent="0.25">
      <c r="A11">
        <v>9</v>
      </c>
      <c r="B11">
        <v>22.2</v>
      </c>
      <c r="C11">
        <v>18.899999999999999</v>
      </c>
      <c r="D11">
        <v>18.600000000000001</v>
      </c>
      <c r="E11">
        <v>20.399999999999999</v>
      </c>
      <c r="F11">
        <v>20.5</v>
      </c>
      <c r="G11">
        <v>21.5</v>
      </c>
      <c r="H11">
        <v>20.100000000000001</v>
      </c>
      <c r="I11">
        <v>20.3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</row>
    <row r="12" spans="1:49" x14ac:dyDescent="0.25">
      <c r="A12">
        <v>10</v>
      </c>
      <c r="B12">
        <v>22.2</v>
      </c>
      <c r="C12">
        <v>18.7</v>
      </c>
      <c r="D12">
        <v>18.7</v>
      </c>
      <c r="E12">
        <v>20.399999999999999</v>
      </c>
      <c r="F12">
        <v>20</v>
      </c>
      <c r="G12">
        <v>21.2</v>
      </c>
      <c r="H12">
        <v>20</v>
      </c>
      <c r="I12">
        <v>21.1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</row>
    <row r="13" spans="1:49" x14ac:dyDescent="0.25">
      <c r="A13">
        <v>11</v>
      </c>
      <c r="B13">
        <v>22.2</v>
      </c>
      <c r="C13">
        <v>18.8</v>
      </c>
      <c r="D13">
        <v>18.8</v>
      </c>
      <c r="E13">
        <v>20.399999999999999</v>
      </c>
      <c r="F13">
        <v>20.399999999999999</v>
      </c>
      <c r="G13">
        <v>21.2</v>
      </c>
      <c r="H13">
        <v>19.8</v>
      </c>
      <c r="I13">
        <v>20.5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</row>
    <row r="14" spans="1:49" x14ac:dyDescent="0.25">
      <c r="A14">
        <v>12</v>
      </c>
      <c r="B14">
        <v>22.1</v>
      </c>
      <c r="C14">
        <v>18.7</v>
      </c>
      <c r="D14">
        <v>18.7</v>
      </c>
      <c r="E14">
        <v>20.3</v>
      </c>
      <c r="F14">
        <v>20.5</v>
      </c>
      <c r="G14">
        <v>21.5</v>
      </c>
      <c r="H14">
        <v>19.899999999999999</v>
      </c>
      <c r="I14">
        <v>20.3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</row>
    <row r="15" spans="1:49" x14ac:dyDescent="0.25">
      <c r="A15">
        <v>13</v>
      </c>
      <c r="B15">
        <v>22</v>
      </c>
      <c r="C15">
        <v>18.899999999999999</v>
      </c>
      <c r="D15">
        <v>18.7</v>
      </c>
      <c r="E15">
        <v>20.3</v>
      </c>
      <c r="F15">
        <v>20.3</v>
      </c>
      <c r="G15">
        <v>21</v>
      </c>
      <c r="H15">
        <v>19.8</v>
      </c>
      <c r="I15">
        <v>20.6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</row>
    <row r="16" spans="1:49" x14ac:dyDescent="0.25">
      <c r="A16">
        <v>14</v>
      </c>
      <c r="B16">
        <v>22.5</v>
      </c>
      <c r="C16">
        <v>18.7</v>
      </c>
      <c r="D16">
        <v>18.600000000000001</v>
      </c>
      <c r="E16">
        <v>20</v>
      </c>
      <c r="F16">
        <v>20.5</v>
      </c>
      <c r="G16">
        <v>21.1</v>
      </c>
      <c r="H16">
        <v>19.899999999999999</v>
      </c>
      <c r="I16">
        <v>20.3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</row>
    <row r="17" spans="1:49" x14ac:dyDescent="0.25">
      <c r="A17">
        <v>15</v>
      </c>
      <c r="B17">
        <v>22.1</v>
      </c>
      <c r="C17">
        <v>18.600000000000001</v>
      </c>
      <c r="D17">
        <v>18.8</v>
      </c>
      <c r="E17">
        <v>20.3</v>
      </c>
      <c r="F17">
        <v>20.100000000000001</v>
      </c>
      <c r="G17">
        <v>21.1</v>
      </c>
      <c r="H17">
        <v>19.5</v>
      </c>
      <c r="I17">
        <v>20.8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</row>
    <row r="18" spans="1:49" x14ac:dyDescent="0.25">
      <c r="A18">
        <v>16</v>
      </c>
      <c r="B18">
        <v>22</v>
      </c>
      <c r="C18">
        <v>18.899999999999999</v>
      </c>
      <c r="D18">
        <v>18.7</v>
      </c>
      <c r="E18">
        <v>20.3</v>
      </c>
      <c r="F18">
        <v>20.399999999999999</v>
      </c>
      <c r="G18">
        <v>20.9</v>
      </c>
      <c r="H18">
        <v>19.7</v>
      </c>
      <c r="I18">
        <v>20.5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</row>
    <row r="19" spans="1:49" x14ac:dyDescent="0.25">
      <c r="A19">
        <v>17</v>
      </c>
      <c r="B19">
        <v>22.3</v>
      </c>
      <c r="C19">
        <v>18.8</v>
      </c>
      <c r="D19">
        <v>18.7</v>
      </c>
      <c r="E19">
        <v>20.100000000000001</v>
      </c>
      <c r="F19">
        <v>20.100000000000001</v>
      </c>
      <c r="G19">
        <v>21</v>
      </c>
      <c r="H19">
        <v>19.899999999999999</v>
      </c>
      <c r="I19">
        <v>20.399999999999999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</row>
    <row r="20" spans="1:49" x14ac:dyDescent="0.25">
      <c r="A20">
        <v>18</v>
      </c>
      <c r="B20">
        <v>22</v>
      </c>
      <c r="C20">
        <v>18.8</v>
      </c>
      <c r="D20">
        <v>18.600000000000001</v>
      </c>
      <c r="E20">
        <v>20.100000000000001</v>
      </c>
      <c r="F20">
        <v>20.3</v>
      </c>
      <c r="G20">
        <v>20.8</v>
      </c>
      <c r="H20">
        <v>19.8</v>
      </c>
      <c r="I20">
        <v>20.5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</row>
    <row r="21" spans="1:49" x14ac:dyDescent="0.25">
      <c r="A21">
        <v>19</v>
      </c>
      <c r="B21">
        <v>22.1</v>
      </c>
      <c r="C21">
        <v>18.7</v>
      </c>
      <c r="D21">
        <v>18.7</v>
      </c>
      <c r="E21">
        <v>20.100000000000001</v>
      </c>
      <c r="F21">
        <v>20</v>
      </c>
      <c r="G21">
        <v>20.6</v>
      </c>
      <c r="H21">
        <v>19.5</v>
      </c>
      <c r="I21">
        <v>20.8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</row>
    <row r="22" spans="1:49" x14ac:dyDescent="0.25">
      <c r="A22">
        <v>20</v>
      </c>
      <c r="B22">
        <v>22.2</v>
      </c>
      <c r="C22">
        <v>18.8</v>
      </c>
      <c r="D22">
        <v>18.399999999999999</v>
      </c>
      <c r="E22">
        <v>19.899999999999999</v>
      </c>
      <c r="F22">
        <v>20.399999999999999</v>
      </c>
      <c r="G22">
        <v>20.9</v>
      </c>
      <c r="H22">
        <v>19.899999999999999</v>
      </c>
      <c r="I22">
        <v>20.6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</row>
    <row r="23" spans="1:49" x14ac:dyDescent="0.25">
      <c r="A23">
        <v>21</v>
      </c>
      <c r="B23">
        <v>22.2</v>
      </c>
      <c r="C23">
        <v>18.600000000000001</v>
      </c>
      <c r="D23">
        <v>18.399999999999999</v>
      </c>
      <c r="E23">
        <v>20.100000000000001</v>
      </c>
      <c r="F23">
        <v>20.399999999999999</v>
      </c>
      <c r="G23">
        <v>20.9</v>
      </c>
      <c r="H23">
        <v>19.8</v>
      </c>
      <c r="I23">
        <v>20.6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</row>
    <row r="24" spans="1:49" x14ac:dyDescent="0.25">
      <c r="A24">
        <v>22</v>
      </c>
      <c r="B24">
        <v>22.5</v>
      </c>
      <c r="C24">
        <v>18.7</v>
      </c>
      <c r="D24">
        <v>18.600000000000001</v>
      </c>
      <c r="E24">
        <v>19.899999999999999</v>
      </c>
      <c r="F24">
        <v>20.399999999999999</v>
      </c>
      <c r="G24">
        <v>20.9</v>
      </c>
      <c r="H24">
        <v>19.8</v>
      </c>
      <c r="I24">
        <v>20.399999999999999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</row>
    <row r="25" spans="1:49" x14ac:dyDescent="0.25">
      <c r="A25">
        <v>23</v>
      </c>
      <c r="B25">
        <v>22.2</v>
      </c>
      <c r="C25">
        <v>18.7</v>
      </c>
      <c r="D25">
        <v>18.600000000000001</v>
      </c>
      <c r="E25">
        <v>20.100000000000001</v>
      </c>
      <c r="F25">
        <v>20.399999999999999</v>
      </c>
      <c r="G25">
        <v>20.9</v>
      </c>
      <c r="H25">
        <v>19.7</v>
      </c>
      <c r="I25">
        <v>20.399999999999999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</row>
    <row r="26" spans="1:49" x14ac:dyDescent="0.25">
      <c r="A26">
        <v>24</v>
      </c>
      <c r="B26">
        <v>22.2</v>
      </c>
      <c r="C26">
        <v>18.600000000000001</v>
      </c>
      <c r="D26">
        <v>18.600000000000001</v>
      </c>
      <c r="E26">
        <v>20</v>
      </c>
      <c r="F26">
        <v>20.399999999999999</v>
      </c>
      <c r="G26">
        <v>20.9</v>
      </c>
      <c r="H26">
        <v>19.7</v>
      </c>
      <c r="I26">
        <v>20.3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</row>
    <row r="27" spans="1:49" x14ac:dyDescent="0.25">
      <c r="A27">
        <v>25</v>
      </c>
      <c r="B27">
        <v>22.2</v>
      </c>
      <c r="C27">
        <v>18.7</v>
      </c>
      <c r="D27">
        <v>18.7</v>
      </c>
      <c r="E27">
        <v>19.8</v>
      </c>
      <c r="F27">
        <v>20.5</v>
      </c>
      <c r="G27">
        <v>20.8</v>
      </c>
      <c r="H27">
        <v>19.8</v>
      </c>
      <c r="I27">
        <v>20.100000000000001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</row>
    <row r="28" spans="1:49" x14ac:dyDescent="0.25">
      <c r="A28">
        <v>26</v>
      </c>
      <c r="B28">
        <v>22.3</v>
      </c>
      <c r="C28">
        <v>18.7</v>
      </c>
      <c r="D28">
        <v>18.7</v>
      </c>
      <c r="E28">
        <v>19.899999999999999</v>
      </c>
      <c r="F28">
        <v>20.399999999999999</v>
      </c>
      <c r="G28">
        <v>20.8</v>
      </c>
      <c r="H28">
        <v>19.8</v>
      </c>
      <c r="I28">
        <v>20.5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</row>
    <row r="29" spans="1:49" x14ac:dyDescent="0.25">
      <c r="A29">
        <v>27</v>
      </c>
      <c r="B29">
        <v>22.3</v>
      </c>
      <c r="C29">
        <v>18.7</v>
      </c>
      <c r="D29">
        <v>18.7</v>
      </c>
      <c r="E29">
        <v>19.899999999999999</v>
      </c>
      <c r="F29">
        <v>20.3</v>
      </c>
      <c r="G29">
        <v>20.8</v>
      </c>
      <c r="H29">
        <v>19.8</v>
      </c>
      <c r="I29">
        <v>20.399999999999999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</row>
    <row r="30" spans="1:49" x14ac:dyDescent="0.25">
      <c r="A30">
        <v>28</v>
      </c>
      <c r="B30">
        <v>22.3</v>
      </c>
      <c r="C30">
        <v>18.7</v>
      </c>
      <c r="D30">
        <v>18.8</v>
      </c>
      <c r="E30">
        <v>20</v>
      </c>
      <c r="F30">
        <v>20.399999999999999</v>
      </c>
      <c r="G30">
        <v>20.5</v>
      </c>
      <c r="H30">
        <v>19.7</v>
      </c>
      <c r="I30">
        <v>20.3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</row>
    <row r="31" spans="1:49" x14ac:dyDescent="0.25">
      <c r="A31">
        <v>29</v>
      </c>
      <c r="B31">
        <v>22.3</v>
      </c>
      <c r="C31">
        <v>18.399999999999999</v>
      </c>
      <c r="D31">
        <v>18.600000000000001</v>
      </c>
      <c r="E31">
        <v>20</v>
      </c>
      <c r="F31">
        <v>20.399999999999999</v>
      </c>
      <c r="G31">
        <v>20.6</v>
      </c>
      <c r="H31">
        <v>19.7</v>
      </c>
      <c r="I31">
        <v>20.100000000000001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</row>
    <row r="32" spans="1:49" x14ac:dyDescent="0.25">
      <c r="A32">
        <v>30</v>
      </c>
      <c r="B32">
        <v>22.2</v>
      </c>
      <c r="C32">
        <v>18.8</v>
      </c>
      <c r="D32">
        <v>18.399999999999999</v>
      </c>
      <c r="E32">
        <v>19.8</v>
      </c>
      <c r="F32">
        <v>20.5</v>
      </c>
      <c r="G32">
        <v>20.8</v>
      </c>
      <c r="H32">
        <v>19.8</v>
      </c>
      <c r="I32">
        <v>20.3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</row>
    <row r="33" spans="1:49" x14ac:dyDescent="0.25">
      <c r="A33">
        <v>31</v>
      </c>
      <c r="B33">
        <v>22.2</v>
      </c>
      <c r="C33">
        <v>18.600000000000001</v>
      </c>
      <c r="D33">
        <v>18.600000000000001</v>
      </c>
      <c r="E33">
        <v>19.899999999999999</v>
      </c>
      <c r="F33">
        <v>20.399999999999999</v>
      </c>
      <c r="G33">
        <v>20.6</v>
      </c>
      <c r="H33">
        <v>19.8</v>
      </c>
      <c r="I33">
        <v>20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</row>
    <row r="34" spans="1:49" x14ac:dyDescent="0.25">
      <c r="A34">
        <v>32</v>
      </c>
      <c r="B34">
        <v>22.3</v>
      </c>
      <c r="C34">
        <v>18.899999999999999</v>
      </c>
      <c r="D34">
        <v>18.600000000000001</v>
      </c>
      <c r="E34">
        <v>20</v>
      </c>
      <c r="F34">
        <v>20.3</v>
      </c>
      <c r="G34">
        <v>20.399999999999999</v>
      </c>
      <c r="H34">
        <v>19.7</v>
      </c>
      <c r="I34">
        <v>20.399999999999999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</row>
    <row r="35" spans="1:49" x14ac:dyDescent="0.25">
      <c r="A35">
        <v>33</v>
      </c>
      <c r="B35">
        <v>22.3</v>
      </c>
      <c r="C35">
        <v>18.8</v>
      </c>
      <c r="D35">
        <v>18.399999999999999</v>
      </c>
      <c r="E35">
        <v>19.899999999999999</v>
      </c>
      <c r="F35">
        <v>20.3</v>
      </c>
      <c r="G35">
        <v>20.399999999999999</v>
      </c>
      <c r="H35">
        <v>19.5</v>
      </c>
      <c r="I35">
        <v>20.5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</row>
    <row r="36" spans="1:49" x14ac:dyDescent="0.25">
      <c r="A36">
        <v>34</v>
      </c>
      <c r="B36">
        <v>22.2</v>
      </c>
      <c r="C36">
        <v>18.600000000000001</v>
      </c>
      <c r="D36">
        <v>18.8</v>
      </c>
      <c r="E36">
        <v>19.899999999999999</v>
      </c>
      <c r="F36">
        <v>20.399999999999999</v>
      </c>
      <c r="G36">
        <v>20.6</v>
      </c>
      <c r="H36">
        <v>19.5</v>
      </c>
      <c r="I36">
        <v>20.3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</row>
    <row r="37" spans="1:49" x14ac:dyDescent="0.25">
      <c r="A37">
        <v>35</v>
      </c>
      <c r="B37">
        <v>22.3</v>
      </c>
      <c r="C37">
        <v>18.899999999999999</v>
      </c>
      <c r="D37">
        <v>18.600000000000001</v>
      </c>
      <c r="E37">
        <v>19.899999999999999</v>
      </c>
      <c r="F37">
        <v>20.399999999999999</v>
      </c>
      <c r="G37">
        <v>20.5</v>
      </c>
      <c r="H37">
        <v>19.7</v>
      </c>
      <c r="I37">
        <v>20.3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</row>
    <row r="38" spans="1:49" x14ac:dyDescent="0.25">
      <c r="A38">
        <v>36</v>
      </c>
      <c r="B38">
        <v>22.1</v>
      </c>
      <c r="C38">
        <v>18.600000000000001</v>
      </c>
      <c r="D38">
        <v>18.399999999999999</v>
      </c>
      <c r="E38">
        <v>20</v>
      </c>
      <c r="F38">
        <v>20.5</v>
      </c>
      <c r="G38">
        <v>20.5</v>
      </c>
      <c r="H38">
        <v>19.399999999999999</v>
      </c>
      <c r="I38">
        <v>20.399999999999999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</row>
    <row r="39" spans="1:49" x14ac:dyDescent="0.25">
      <c r="A39">
        <v>37</v>
      </c>
      <c r="B39">
        <v>22.1</v>
      </c>
      <c r="C39">
        <v>18.399999999999999</v>
      </c>
      <c r="D39">
        <v>18.600000000000001</v>
      </c>
      <c r="E39">
        <v>20</v>
      </c>
      <c r="F39">
        <v>20.399999999999999</v>
      </c>
      <c r="G39">
        <v>20.5</v>
      </c>
      <c r="H39">
        <v>19.5</v>
      </c>
      <c r="I39">
        <v>20.399999999999999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</row>
    <row r="40" spans="1:49" x14ac:dyDescent="0.25">
      <c r="A40">
        <v>38</v>
      </c>
      <c r="B40">
        <v>22.1</v>
      </c>
      <c r="C40">
        <v>18.7</v>
      </c>
      <c r="D40">
        <v>18.8</v>
      </c>
      <c r="E40">
        <v>19.899999999999999</v>
      </c>
      <c r="F40">
        <v>20.399999999999999</v>
      </c>
      <c r="G40">
        <v>20.3</v>
      </c>
      <c r="H40">
        <v>19.5</v>
      </c>
      <c r="I40">
        <v>20.3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</row>
    <row r="41" spans="1:49" x14ac:dyDescent="0.25">
      <c r="A41">
        <v>39</v>
      </c>
      <c r="B41">
        <v>22.3</v>
      </c>
      <c r="C41">
        <v>18.7</v>
      </c>
      <c r="D41">
        <v>18.7</v>
      </c>
      <c r="E41">
        <v>19.7</v>
      </c>
      <c r="F41">
        <v>20.3</v>
      </c>
      <c r="G41">
        <v>20.5</v>
      </c>
      <c r="H41">
        <v>19.7</v>
      </c>
      <c r="I41">
        <v>20.100000000000001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</row>
    <row r="42" spans="1:49" x14ac:dyDescent="0.25">
      <c r="A42">
        <v>40</v>
      </c>
      <c r="B42">
        <v>22.3</v>
      </c>
      <c r="C42">
        <v>18.8</v>
      </c>
      <c r="D42">
        <v>18.7</v>
      </c>
      <c r="E42">
        <v>19.7</v>
      </c>
      <c r="F42">
        <v>20.3</v>
      </c>
      <c r="G42">
        <v>20.5</v>
      </c>
      <c r="H42">
        <v>19.5</v>
      </c>
      <c r="I42">
        <v>20.3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</row>
    <row r="43" spans="1:49" x14ac:dyDescent="0.25">
      <c r="A43">
        <v>41</v>
      </c>
      <c r="B43">
        <v>22.1</v>
      </c>
      <c r="C43">
        <v>18.7</v>
      </c>
      <c r="D43">
        <v>18.7</v>
      </c>
      <c r="E43">
        <v>19.8</v>
      </c>
      <c r="F43">
        <v>20.3</v>
      </c>
      <c r="G43">
        <v>20.100000000000001</v>
      </c>
      <c r="H43">
        <v>19.5</v>
      </c>
      <c r="I43">
        <v>20.3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</row>
    <row r="44" spans="1:49" x14ac:dyDescent="0.25">
      <c r="A44">
        <v>42</v>
      </c>
      <c r="B44">
        <v>22</v>
      </c>
      <c r="C44">
        <v>18.7</v>
      </c>
      <c r="D44">
        <v>18.8</v>
      </c>
      <c r="E44">
        <v>19.899999999999999</v>
      </c>
      <c r="F44">
        <v>20.399999999999999</v>
      </c>
      <c r="G44">
        <v>20.3</v>
      </c>
      <c r="H44">
        <v>19.3</v>
      </c>
      <c r="I44">
        <v>20.3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</row>
    <row r="45" spans="1:49" x14ac:dyDescent="0.25">
      <c r="A45">
        <v>43</v>
      </c>
      <c r="B45">
        <v>22.3</v>
      </c>
      <c r="C45">
        <v>18.8</v>
      </c>
      <c r="D45">
        <v>18.7</v>
      </c>
      <c r="E45">
        <v>19.8</v>
      </c>
      <c r="F45">
        <v>20.100000000000001</v>
      </c>
      <c r="G45">
        <v>20.3</v>
      </c>
      <c r="H45">
        <v>19.7</v>
      </c>
      <c r="I45">
        <v>20.3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</row>
    <row r="46" spans="1:49" x14ac:dyDescent="0.25">
      <c r="A46">
        <v>44</v>
      </c>
      <c r="B46">
        <v>22.1</v>
      </c>
      <c r="C46">
        <v>18.600000000000001</v>
      </c>
      <c r="D46">
        <v>18.8</v>
      </c>
      <c r="E46">
        <v>19.7</v>
      </c>
      <c r="F46">
        <v>20.3</v>
      </c>
      <c r="G46">
        <v>20.5</v>
      </c>
      <c r="H46">
        <v>19.7</v>
      </c>
      <c r="I46">
        <v>20.100000000000001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</row>
    <row r="47" spans="1:49" x14ac:dyDescent="0.25">
      <c r="A47">
        <v>45</v>
      </c>
      <c r="B47">
        <v>22.1</v>
      </c>
      <c r="C47">
        <v>18.8</v>
      </c>
      <c r="D47">
        <v>18.8</v>
      </c>
      <c r="E47">
        <v>19.899999999999999</v>
      </c>
      <c r="F47">
        <v>20.399999999999999</v>
      </c>
      <c r="G47">
        <v>20.100000000000001</v>
      </c>
      <c r="H47">
        <v>19.5</v>
      </c>
      <c r="I47">
        <v>20.5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</row>
    <row r="48" spans="1:49" x14ac:dyDescent="0.25">
      <c r="A48">
        <v>46</v>
      </c>
      <c r="B48">
        <v>22.1</v>
      </c>
      <c r="C48">
        <v>18.7</v>
      </c>
      <c r="D48">
        <v>18.600000000000001</v>
      </c>
      <c r="E48">
        <v>19.899999999999999</v>
      </c>
      <c r="F48">
        <v>20.6</v>
      </c>
      <c r="G48">
        <v>20.3</v>
      </c>
      <c r="H48">
        <v>19.3</v>
      </c>
      <c r="I48">
        <v>20.3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</row>
    <row r="49" spans="1:49" x14ac:dyDescent="0.25">
      <c r="A49">
        <v>47</v>
      </c>
      <c r="B49">
        <v>22.1</v>
      </c>
      <c r="C49">
        <v>18.8</v>
      </c>
      <c r="D49">
        <v>18.7</v>
      </c>
      <c r="E49">
        <v>19.8</v>
      </c>
      <c r="F49">
        <v>20.399999999999999</v>
      </c>
      <c r="G49">
        <v>20.100000000000001</v>
      </c>
      <c r="H49">
        <v>19.399999999999999</v>
      </c>
      <c r="I49">
        <v>20.399999999999999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</row>
    <row r="50" spans="1:49" x14ac:dyDescent="0.25">
      <c r="A50">
        <v>48</v>
      </c>
      <c r="B50">
        <v>22.6</v>
      </c>
      <c r="C50">
        <v>18.600000000000001</v>
      </c>
      <c r="D50">
        <v>18.600000000000001</v>
      </c>
      <c r="E50">
        <v>19.7</v>
      </c>
      <c r="F50">
        <v>20.3</v>
      </c>
      <c r="G50">
        <v>20.399999999999999</v>
      </c>
      <c r="H50">
        <v>19.7</v>
      </c>
      <c r="I50">
        <v>20.3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</row>
    <row r="51" spans="1:49" x14ac:dyDescent="0.25">
      <c r="A51">
        <v>49</v>
      </c>
      <c r="B51">
        <v>22.2</v>
      </c>
      <c r="C51">
        <v>18.399999999999999</v>
      </c>
      <c r="D51">
        <v>18.600000000000001</v>
      </c>
      <c r="E51">
        <v>19.899999999999999</v>
      </c>
      <c r="F51">
        <v>20.5</v>
      </c>
      <c r="G51">
        <v>20.5</v>
      </c>
      <c r="H51">
        <v>19.5</v>
      </c>
      <c r="I51">
        <v>19.899999999999999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</row>
    <row r="52" spans="1:49" x14ac:dyDescent="0.25">
      <c r="A52">
        <v>50</v>
      </c>
      <c r="B52">
        <v>22</v>
      </c>
      <c r="C52">
        <v>18.8</v>
      </c>
      <c r="D52">
        <v>18.8</v>
      </c>
      <c r="E52">
        <v>19.8</v>
      </c>
      <c r="F52">
        <v>20.399999999999999</v>
      </c>
      <c r="G52">
        <v>20.100000000000001</v>
      </c>
      <c r="H52">
        <v>19.399999999999999</v>
      </c>
      <c r="I52">
        <v>20.100000000000001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</row>
    <row r="53" spans="1:49" x14ac:dyDescent="0.25">
      <c r="A53" t="s">
        <v>19</v>
      </c>
      <c r="B53">
        <f>AVERAGE(B3:B52)</f>
        <v>22.195999999999994</v>
      </c>
      <c r="C53">
        <f t="shared" ref="C53:I53" si="0">AVERAGE(C3:C52)</f>
        <v>18.725999999999999</v>
      </c>
      <c r="D53">
        <f t="shared" si="0"/>
        <v>18.66</v>
      </c>
      <c r="E53">
        <f t="shared" si="0"/>
        <v>20.085999999999999</v>
      </c>
      <c r="F53">
        <f t="shared" si="0"/>
        <v>20.353999999999989</v>
      </c>
      <c r="G53">
        <f t="shared" si="0"/>
        <v>20.833999999999993</v>
      </c>
      <c r="H53">
        <f t="shared" si="0"/>
        <v>19.777999999999999</v>
      </c>
      <c r="I53">
        <f t="shared" si="0"/>
        <v>20.419999999999991</v>
      </c>
      <c r="J53">
        <f>AVERAGE(B53:I53)</f>
        <v>20.131749999999993</v>
      </c>
    </row>
    <row r="54" spans="1:49" x14ac:dyDescent="0.25">
      <c r="A54" t="s">
        <v>20</v>
      </c>
      <c r="B54">
        <f>MEDIAN(B3:B52)</f>
        <v>22.2</v>
      </c>
      <c r="C54">
        <f t="shared" ref="C54:I54" si="1">MEDIAN(C3:C52)</f>
        <v>18.7</v>
      </c>
      <c r="D54">
        <f t="shared" si="1"/>
        <v>18.7</v>
      </c>
      <c r="E54">
        <f t="shared" si="1"/>
        <v>20</v>
      </c>
      <c r="F54">
        <f t="shared" si="1"/>
        <v>20.399999999999999</v>
      </c>
      <c r="G54">
        <f t="shared" si="1"/>
        <v>20.8</v>
      </c>
      <c r="H54">
        <f t="shared" si="1"/>
        <v>19.7</v>
      </c>
      <c r="I54">
        <f t="shared" si="1"/>
        <v>20.399999999999999</v>
      </c>
      <c r="J54">
        <f>MEDIAN(B54:I54)</f>
        <v>20.2</v>
      </c>
    </row>
    <row r="55" spans="1:49" x14ac:dyDescent="0.25">
      <c r="A55" t="s">
        <v>21</v>
      </c>
      <c r="B55">
        <f>_xlfn.VAR.P(B3:B52)</f>
        <v>1.9583999999999973E-2</v>
      </c>
      <c r="C55">
        <f t="shared" ref="C55:I55" si="2">_xlfn.VAR.P(C3:C52)</f>
        <v>1.5523999999999967E-2</v>
      </c>
      <c r="D55">
        <f t="shared" si="2"/>
        <v>1.5200000000000045E-2</v>
      </c>
      <c r="E55">
        <f t="shared" si="2"/>
        <v>9.5604000000000064E-2</v>
      </c>
      <c r="F55">
        <f t="shared" si="2"/>
        <v>1.4883999999999889E-2</v>
      </c>
      <c r="G55">
        <f t="shared" si="2"/>
        <v>0.25184399999999973</v>
      </c>
      <c r="H55">
        <f t="shared" si="2"/>
        <v>9.0515999999999958E-2</v>
      </c>
      <c r="I55">
        <f t="shared" si="2"/>
        <v>6.0399999999999988E-2</v>
      </c>
      <c r="J55">
        <f>_xlfn.VAR.P(B55:I55)</f>
        <v>5.7230639817499899E-3</v>
      </c>
    </row>
    <row r="56" spans="1:49" x14ac:dyDescent="0.25">
      <c r="A56" t="s">
        <v>22</v>
      </c>
      <c r="B56">
        <f>MIN(B3:B52)</f>
        <v>22</v>
      </c>
      <c r="C56">
        <f t="shared" ref="C56:I56" si="3">MIN(C3:C52)</f>
        <v>18.399999999999999</v>
      </c>
      <c r="D56">
        <f t="shared" si="3"/>
        <v>18.399999999999999</v>
      </c>
      <c r="E56">
        <f t="shared" si="3"/>
        <v>19.7</v>
      </c>
      <c r="F56">
        <f t="shared" si="3"/>
        <v>20</v>
      </c>
      <c r="G56">
        <f t="shared" si="3"/>
        <v>20.100000000000001</v>
      </c>
      <c r="H56">
        <f t="shared" si="3"/>
        <v>19.3</v>
      </c>
      <c r="I56">
        <f t="shared" si="3"/>
        <v>19.899999999999999</v>
      </c>
      <c r="J56">
        <f>MIN(B56:I56)</f>
        <v>18.399999999999999</v>
      </c>
    </row>
    <row r="57" spans="1:49" x14ac:dyDescent="0.25">
      <c r="A57" t="s">
        <v>23</v>
      </c>
      <c r="B57">
        <f>MAX(B3:B52)</f>
        <v>22.6</v>
      </c>
      <c r="C57">
        <f t="shared" ref="C57:I57" si="4">MAX(C3:C52)</f>
        <v>18.899999999999999</v>
      </c>
      <c r="D57">
        <f t="shared" si="4"/>
        <v>18.899999999999999</v>
      </c>
      <c r="E57">
        <f t="shared" si="4"/>
        <v>20.9</v>
      </c>
      <c r="F57">
        <f t="shared" si="4"/>
        <v>20.6</v>
      </c>
      <c r="G57">
        <f t="shared" si="4"/>
        <v>22</v>
      </c>
      <c r="H57">
        <f t="shared" si="4"/>
        <v>20.399999999999999</v>
      </c>
      <c r="I57">
        <f t="shared" si="4"/>
        <v>21.1</v>
      </c>
      <c r="J57">
        <f>MAX(B57:I57)</f>
        <v>22.6</v>
      </c>
    </row>
    <row r="58" spans="1:49" x14ac:dyDescent="0.25">
      <c r="A58" t="s">
        <v>4</v>
      </c>
      <c r="B58">
        <f>_xlfn.STDEV.P(B3:B52)</f>
        <v>0.1399428454762871</v>
      </c>
      <c r="C58">
        <f t="shared" ref="C58:I58" si="5">_xlfn.STDEV.P(C3:C52)</f>
        <v>0.12459534501738002</v>
      </c>
      <c r="D58">
        <f t="shared" si="5"/>
        <v>0.12328828005937971</v>
      </c>
      <c r="E58">
        <f t="shared" si="5"/>
        <v>0.30919896506941946</v>
      </c>
      <c r="F58">
        <f t="shared" si="5"/>
        <v>0.12199999999999954</v>
      </c>
      <c r="G58">
        <f t="shared" si="5"/>
        <v>0.50184061214692433</v>
      </c>
      <c r="H58">
        <f t="shared" si="5"/>
        <v>0.30085877085436608</v>
      </c>
      <c r="I58">
        <f t="shared" si="5"/>
        <v>0.24576411454889013</v>
      </c>
      <c r="J58">
        <f>_xlfn.STDEV.P(B58:I58)</f>
        <v>0.12630154173629024</v>
      </c>
    </row>
  </sheetData>
  <pageMargins left="0.7" right="0.7" top="0.75" bottom="0.75" header="0.3" footer="0.3"/>
  <pageSetup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4" bestFit="1" customWidth="1"/>
    <col min="10" max="10" width="4.5703125" customWidth="1"/>
    <col min="11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101</v>
      </c>
      <c r="D2">
        <v>61</v>
      </c>
      <c r="E2">
        <v>47</v>
      </c>
      <c r="F2">
        <v>54</v>
      </c>
      <c r="G2">
        <v>14</v>
      </c>
      <c r="H2">
        <v>69</v>
      </c>
      <c r="I2">
        <v>9</v>
      </c>
    </row>
    <row r="3" spans="1:9" x14ac:dyDescent="0.25">
      <c r="A3">
        <v>1</v>
      </c>
      <c r="B3">
        <v>0.7</v>
      </c>
      <c r="C3">
        <v>0.2</v>
      </c>
      <c r="D3">
        <v>0.6</v>
      </c>
      <c r="E3">
        <v>0.4</v>
      </c>
      <c r="F3">
        <v>0.9</v>
      </c>
      <c r="G3">
        <v>0.7</v>
      </c>
      <c r="H3">
        <v>0.7</v>
      </c>
      <c r="I3">
        <v>1.2</v>
      </c>
    </row>
    <row r="4" spans="1:9" x14ac:dyDescent="0.25">
      <c r="A4">
        <v>2</v>
      </c>
      <c r="B4">
        <v>0.7</v>
      </c>
      <c r="C4">
        <v>0.4</v>
      </c>
      <c r="D4">
        <v>0.6</v>
      </c>
      <c r="E4">
        <v>0.4</v>
      </c>
      <c r="F4">
        <v>1</v>
      </c>
      <c r="G4">
        <v>0.7</v>
      </c>
      <c r="H4">
        <v>0.7</v>
      </c>
      <c r="I4">
        <v>1.1000000000000001</v>
      </c>
    </row>
    <row r="5" spans="1:9" x14ac:dyDescent="0.25">
      <c r="A5">
        <v>3</v>
      </c>
      <c r="B5">
        <v>0.4</v>
      </c>
      <c r="C5">
        <v>0.1</v>
      </c>
      <c r="D5">
        <v>0.6</v>
      </c>
      <c r="E5">
        <v>0.4</v>
      </c>
      <c r="F5">
        <v>1</v>
      </c>
      <c r="G5">
        <v>0.7</v>
      </c>
      <c r="H5">
        <v>0.6</v>
      </c>
      <c r="I5">
        <v>1.1000000000000001</v>
      </c>
    </row>
    <row r="6" spans="1:9" x14ac:dyDescent="0.25">
      <c r="A6">
        <v>4</v>
      </c>
      <c r="B6">
        <v>0.6</v>
      </c>
      <c r="C6">
        <v>0.5</v>
      </c>
      <c r="D6">
        <v>0.6</v>
      </c>
      <c r="E6">
        <v>0.2</v>
      </c>
      <c r="F6">
        <v>0.7</v>
      </c>
      <c r="G6">
        <v>0.5</v>
      </c>
      <c r="H6">
        <v>0.7</v>
      </c>
      <c r="I6">
        <v>1.3</v>
      </c>
    </row>
    <row r="7" spans="1:9" x14ac:dyDescent="0.25">
      <c r="A7">
        <v>5</v>
      </c>
      <c r="B7">
        <v>0.6</v>
      </c>
      <c r="C7">
        <v>0.5</v>
      </c>
      <c r="D7">
        <v>0.9</v>
      </c>
      <c r="E7">
        <v>0.4</v>
      </c>
      <c r="F7">
        <v>0.7</v>
      </c>
      <c r="G7">
        <v>0.7</v>
      </c>
      <c r="H7">
        <v>0.7</v>
      </c>
      <c r="I7">
        <v>1</v>
      </c>
    </row>
    <row r="8" spans="1:9" x14ac:dyDescent="0.25">
      <c r="A8">
        <v>6</v>
      </c>
      <c r="B8">
        <v>0.5</v>
      </c>
      <c r="C8">
        <v>0.5</v>
      </c>
      <c r="D8">
        <v>0.5</v>
      </c>
      <c r="E8">
        <v>0.2</v>
      </c>
      <c r="F8">
        <v>1</v>
      </c>
      <c r="G8">
        <v>0.7</v>
      </c>
      <c r="H8">
        <v>0.6</v>
      </c>
      <c r="I8">
        <v>1.1000000000000001</v>
      </c>
    </row>
    <row r="9" spans="1:9" x14ac:dyDescent="0.25">
      <c r="A9">
        <v>7</v>
      </c>
      <c r="B9">
        <v>0.5</v>
      </c>
      <c r="C9">
        <v>0.4</v>
      </c>
      <c r="D9">
        <v>0.7</v>
      </c>
      <c r="E9">
        <v>0.4</v>
      </c>
      <c r="F9">
        <v>1</v>
      </c>
      <c r="G9">
        <v>0.5</v>
      </c>
      <c r="H9">
        <v>0.5</v>
      </c>
      <c r="I9">
        <v>1.2</v>
      </c>
    </row>
    <row r="10" spans="1:9" x14ac:dyDescent="0.25">
      <c r="A10">
        <v>8</v>
      </c>
      <c r="B10">
        <v>0.4</v>
      </c>
      <c r="C10">
        <v>0.5</v>
      </c>
      <c r="D10">
        <v>0.6</v>
      </c>
      <c r="E10">
        <v>0.4</v>
      </c>
      <c r="F10">
        <v>1.1000000000000001</v>
      </c>
      <c r="G10">
        <v>0.7</v>
      </c>
      <c r="H10">
        <v>0.5</v>
      </c>
      <c r="I10">
        <v>1.1000000000000001</v>
      </c>
    </row>
    <row r="11" spans="1:9" x14ac:dyDescent="0.25">
      <c r="A11">
        <v>9</v>
      </c>
      <c r="B11">
        <v>0.5</v>
      </c>
      <c r="C11">
        <v>0.5</v>
      </c>
      <c r="D11">
        <v>0.7</v>
      </c>
      <c r="E11">
        <v>0.4</v>
      </c>
      <c r="F11">
        <v>1</v>
      </c>
      <c r="G11">
        <v>0.5</v>
      </c>
      <c r="H11">
        <v>0.5</v>
      </c>
      <c r="I11">
        <v>1.1000000000000001</v>
      </c>
    </row>
    <row r="12" spans="1:9" x14ac:dyDescent="0.25">
      <c r="A12">
        <v>10</v>
      </c>
      <c r="B12">
        <v>0.6</v>
      </c>
      <c r="C12">
        <v>0.2</v>
      </c>
      <c r="D12">
        <v>0.6</v>
      </c>
      <c r="E12">
        <v>0.4</v>
      </c>
      <c r="F12">
        <v>1</v>
      </c>
      <c r="G12">
        <v>0.7</v>
      </c>
      <c r="H12">
        <v>0.7</v>
      </c>
      <c r="I12">
        <v>0.9</v>
      </c>
    </row>
    <row r="13" spans="1:9" x14ac:dyDescent="0.25">
      <c r="A13">
        <v>11</v>
      </c>
      <c r="B13">
        <v>0.5</v>
      </c>
      <c r="C13">
        <v>0.4</v>
      </c>
      <c r="D13">
        <v>0.7</v>
      </c>
      <c r="E13">
        <v>0.4</v>
      </c>
      <c r="F13">
        <v>1</v>
      </c>
      <c r="G13">
        <v>0.6</v>
      </c>
      <c r="H13">
        <v>0.5</v>
      </c>
      <c r="I13">
        <v>1.1000000000000001</v>
      </c>
    </row>
    <row r="14" spans="1:9" x14ac:dyDescent="0.25">
      <c r="A14">
        <v>12</v>
      </c>
      <c r="B14">
        <v>0.5</v>
      </c>
      <c r="C14">
        <v>0.4</v>
      </c>
      <c r="D14">
        <v>0.6</v>
      </c>
      <c r="E14">
        <v>0.4</v>
      </c>
      <c r="F14">
        <v>0.9</v>
      </c>
      <c r="G14">
        <v>0.5</v>
      </c>
      <c r="H14">
        <v>0.5</v>
      </c>
      <c r="I14">
        <v>1.1000000000000001</v>
      </c>
    </row>
    <row r="15" spans="1:9" x14ac:dyDescent="0.25">
      <c r="A15">
        <v>13</v>
      </c>
      <c r="B15">
        <v>0.5</v>
      </c>
      <c r="C15">
        <v>0.5</v>
      </c>
      <c r="D15">
        <v>0.7</v>
      </c>
      <c r="E15">
        <v>0.4</v>
      </c>
      <c r="F15">
        <v>1.1000000000000001</v>
      </c>
      <c r="G15">
        <v>0.5</v>
      </c>
      <c r="H15">
        <v>0.6</v>
      </c>
      <c r="I15">
        <v>1.3</v>
      </c>
    </row>
    <row r="16" spans="1:9" x14ac:dyDescent="0.25">
      <c r="A16">
        <v>14</v>
      </c>
      <c r="B16">
        <v>0.7</v>
      </c>
      <c r="C16">
        <v>0.4</v>
      </c>
      <c r="D16">
        <v>0.6</v>
      </c>
      <c r="E16">
        <v>0.4</v>
      </c>
      <c r="F16">
        <v>1</v>
      </c>
      <c r="G16">
        <v>0.9</v>
      </c>
      <c r="H16">
        <v>0.6</v>
      </c>
      <c r="I16">
        <v>1</v>
      </c>
    </row>
    <row r="17" spans="1:9" x14ac:dyDescent="0.25">
      <c r="A17">
        <v>15</v>
      </c>
      <c r="B17">
        <v>0.5</v>
      </c>
      <c r="C17">
        <v>0.2</v>
      </c>
      <c r="D17">
        <v>0.6</v>
      </c>
      <c r="E17">
        <v>0.2</v>
      </c>
      <c r="F17">
        <v>1</v>
      </c>
      <c r="G17">
        <v>0.7</v>
      </c>
      <c r="H17">
        <v>0.6</v>
      </c>
      <c r="I17">
        <v>1.2</v>
      </c>
    </row>
    <row r="18" spans="1:9" x14ac:dyDescent="0.25">
      <c r="A18">
        <v>16</v>
      </c>
      <c r="B18">
        <v>0.6</v>
      </c>
      <c r="C18">
        <v>0.6</v>
      </c>
      <c r="D18">
        <v>0.6</v>
      </c>
      <c r="E18">
        <v>0.2</v>
      </c>
      <c r="F18">
        <v>1</v>
      </c>
      <c r="G18">
        <v>0.6</v>
      </c>
      <c r="H18">
        <v>0.6</v>
      </c>
      <c r="I18">
        <v>1.3</v>
      </c>
    </row>
    <row r="19" spans="1:9" x14ac:dyDescent="0.25">
      <c r="A19">
        <v>17</v>
      </c>
      <c r="B19">
        <v>0.6</v>
      </c>
      <c r="C19">
        <v>0.4</v>
      </c>
      <c r="D19">
        <v>0.7</v>
      </c>
      <c r="E19">
        <v>0.4</v>
      </c>
      <c r="F19">
        <v>0.7</v>
      </c>
      <c r="G19">
        <v>0.6</v>
      </c>
      <c r="H19">
        <v>0.7</v>
      </c>
      <c r="I19">
        <v>1.5</v>
      </c>
    </row>
    <row r="20" spans="1:9" x14ac:dyDescent="0.25">
      <c r="A20">
        <v>18</v>
      </c>
      <c r="B20">
        <v>0.5</v>
      </c>
      <c r="C20">
        <v>0.4</v>
      </c>
      <c r="D20">
        <v>0.4</v>
      </c>
      <c r="E20">
        <v>0.2</v>
      </c>
      <c r="F20">
        <v>1.1000000000000001</v>
      </c>
      <c r="G20">
        <v>0.7</v>
      </c>
      <c r="H20">
        <v>0.6</v>
      </c>
      <c r="I20">
        <v>1.3</v>
      </c>
    </row>
    <row r="21" spans="1:9" x14ac:dyDescent="0.25">
      <c r="A21">
        <v>19</v>
      </c>
      <c r="B21">
        <v>0.6</v>
      </c>
      <c r="C21">
        <v>0.4</v>
      </c>
      <c r="D21">
        <v>0.4</v>
      </c>
      <c r="E21">
        <v>0.4</v>
      </c>
      <c r="F21">
        <v>0.9</v>
      </c>
      <c r="G21">
        <v>0.7</v>
      </c>
      <c r="H21">
        <v>0.6</v>
      </c>
      <c r="I21">
        <v>1.3</v>
      </c>
    </row>
    <row r="22" spans="1:9" x14ac:dyDescent="0.25">
      <c r="A22">
        <v>20</v>
      </c>
      <c r="B22">
        <v>0.5</v>
      </c>
      <c r="C22">
        <v>0.2</v>
      </c>
      <c r="D22">
        <v>0.5</v>
      </c>
      <c r="E22">
        <v>0.5</v>
      </c>
      <c r="F22">
        <v>1.1000000000000001</v>
      </c>
      <c r="G22">
        <v>0.9</v>
      </c>
      <c r="H22">
        <v>0.5</v>
      </c>
      <c r="I22">
        <v>1</v>
      </c>
    </row>
    <row r="23" spans="1:9" x14ac:dyDescent="0.25">
      <c r="A23">
        <v>21</v>
      </c>
      <c r="B23">
        <v>0.6</v>
      </c>
      <c r="C23">
        <v>0.1</v>
      </c>
      <c r="D23">
        <v>0.5</v>
      </c>
      <c r="E23">
        <v>0.5</v>
      </c>
      <c r="F23">
        <v>1</v>
      </c>
      <c r="G23">
        <v>0.7</v>
      </c>
      <c r="H23">
        <v>0.5</v>
      </c>
      <c r="I23">
        <v>1.2</v>
      </c>
    </row>
    <row r="24" spans="1:9" x14ac:dyDescent="0.25">
      <c r="A24">
        <v>22</v>
      </c>
      <c r="B24">
        <v>0.2</v>
      </c>
      <c r="C24">
        <v>0.1</v>
      </c>
      <c r="D24">
        <v>0.5</v>
      </c>
      <c r="E24">
        <v>0.4</v>
      </c>
      <c r="F24">
        <v>1.2</v>
      </c>
      <c r="G24">
        <v>0.6</v>
      </c>
      <c r="H24">
        <v>0.6</v>
      </c>
      <c r="I24">
        <v>1</v>
      </c>
    </row>
    <row r="25" spans="1:9" x14ac:dyDescent="0.25">
      <c r="A25">
        <v>23</v>
      </c>
      <c r="B25">
        <v>0.6</v>
      </c>
      <c r="C25">
        <v>0.5</v>
      </c>
      <c r="D25">
        <v>0.6</v>
      </c>
      <c r="E25">
        <v>0.4</v>
      </c>
      <c r="F25">
        <v>1</v>
      </c>
      <c r="G25">
        <v>0.6</v>
      </c>
      <c r="H25">
        <v>0.6</v>
      </c>
      <c r="I25">
        <v>1.2</v>
      </c>
    </row>
    <row r="26" spans="1:9" x14ac:dyDescent="0.25">
      <c r="A26">
        <v>24</v>
      </c>
      <c r="B26">
        <v>0.6</v>
      </c>
      <c r="C26">
        <v>0.2</v>
      </c>
      <c r="D26">
        <v>0.5</v>
      </c>
      <c r="E26">
        <v>0.4</v>
      </c>
      <c r="F26">
        <v>1</v>
      </c>
      <c r="G26">
        <v>0.7</v>
      </c>
      <c r="H26">
        <v>0.6</v>
      </c>
      <c r="I26">
        <v>0.9</v>
      </c>
    </row>
    <row r="27" spans="1:9" x14ac:dyDescent="0.25">
      <c r="A27">
        <v>25</v>
      </c>
      <c r="B27">
        <v>0.6</v>
      </c>
      <c r="C27">
        <v>0.4</v>
      </c>
      <c r="D27">
        <v>0.4</v>
      </c>
      <c r="E27">
        <v>0.4</v>
      </c>
      <c r="F27">
        <v>1.1000000000000001</v>
      </c>
      <c r="G27">
        <v>0.7</v>
      </c>
      <c r="H27">
        <v>0.6</v>
      </c>
      <c r="I27">
        <v>1.1000000000000001</v>
      </c>
    </row>
    <row r="28" spans="1:9" x14ac:dyDescent="0.25">
      <c r="A28">
        <v>26</v>
      </c>
      <c r="B28">
        <v>0.5</v>
      </c>
      <c r="C28">
        <v>0.2</v>
      </c>
      <c r="D28">
        <v>0.5</v>
      </c>
      <c r="E28">
        <v>0.4</v>
      </c>
      <c r="F28">
        <v>1</v>
      </c>
      <c r="G28">
        <v>0.9</v>
      </c>
      <c r="H28">
        <v>0.5</v>
      </c>
      <c r="I28">
        <v>1.1000000000000001</v>
      </c>
    </row>
    <row r="29" spans="1:9" x14ac:dyDescent="0.25">
      <c r="A29">
        <v>27</v>
      </c>
      <c r="B29">
        <v>0.7</v>
      </c>
      <c r="C29">
        <v>0.4</v>
      </c>
      <c r="D29">
        <v>0.5</v>
      </c>
      <c r="E29">
        <v>0.4</v>
      </c>
      <c r="F29">
        <v>1</v>
      </c>
      <c r="G29">
        <v>0.7</v>
      </c>
      <c r="H29">
        <v>0.7</v>
      </c>
      <c r="I29">
        <v>1.2</v>
      </c>
    </row>
    <row r="30" spans="1:9" x14ac:dyDescent="0.25">
      <c r="A30">
        <v>28</v>
      </c>
      <c r="B30">
        <v>0.5</v>
      </c>
      <c r="C30">
        <v>0.2</v>
      </c>
      <c r="D30">
        <v>0.4</v>
      </c>
      <c r="E30">
        <v>0.5</v>
      </c>
      <c r="F30">
        <v>1.1000000000000001</v>
      </c>
      <c r="G30">
        <v>0.6</v>
      </c>
      <c r="H30">
        <v>0.6</v>
      </c>
      <c r="I30">
        <v>1.2</v>
      </c>
    </row>
    <row r="31" spans="1:9" x14ac:dyDescent="0.25">
      <c r="A31">
        <v>29</v>
      </c>
      <c r="B31">
        <v>0.6</v>
      </c>
      <c r="C31">
        <v>0.4</v>
      </c>
      <c r="D31">
        <v>0.5</v>
      </c>
      <c r="E31">
        <v>0.2</v>
      </c>
      <c r="F31">
        <v>1.1000000000000001</v>
      </c>
      <c r="G31">
        <v>0.6</v>
      </c>
      <c r="H31">
        <v>0.6</v>
      </c>
      <c r="I31">
        <v>1.8</v>
      </c>
    </row>
    <row r="32" spans="1:9" x14ac:dyDescent="0.25">
      <c r="A32">
        <v>30</v>
      </c>
      <c r="B32">
        <v>0.4</v>
      </c>
      <c r="C32">
        <v>0.4</v>
      </c>
      <c r="D32">
        <v>0.6</v>
      </c>
      <c r="E32">
        <v>0.4</v>
      </c>
      <c r="F32">
        <v>1</v>
      </c>
      <c r="G32">
        <v>0.6</v>
      </c>
      <c r="H32">
        <v>0.5</v>
      </c>
      <c r="I32">
        <v>1.3</v>
      </c>
    </row>
    <row r="33" spans="1:9" x14ac:dyDescent="0.25">
      <c r="A33">
        <v>31</v>
      </c>
      <c r="B33">
        <v>0.6</v>
      </c>
      <c r="C33">
        <v>0.4</v>
      </c>
      <c r="D33">
        <v>0.6</v>
      </c>
      <c r="E33">
        <v>0.4</v>
      </c>
      <c r="F33">
        <v>1.1000000000000001</v>
      </c>
      <c r="G33">
        <v>0.9</v>
      </c>
      <c r="H33">
        <v>0.7</v>
      </c>
      <c r="I33">
        <v>1.2</v>
      </c>
    </row>
    <row r="34" spans="1:9" x14ac:dyDescent="0.25">
      <c r="A34">
        <v>32</v>
      </c>
      <c r="B34">
        <v>0.4</v>
      </c>
      <c r="C34">
        <v>0.1</v>
      </c>
      <c r="D34">
        <v>0.4</v>
      </c>
      <c r="E34">
        <v>0.4</v>
      </c>
      <c r="F34">
        <v>0.9</v>
      </c>
      <c r="G34">
        <v>0.6</v>
      </c>
      <c r="H34">
        <v>0.6</v>
      </c>
      <c r="I34">
        <v>1.2</v>
      </c>
    </row>
    <row r="35" spans="1:9" x14ac:dyDescent="0.25">
      <c r="A35">
        <v>33</v>
      </c>
      <c r="B35">
        <v>0.4</v>
      </c>
      <c r="C35">
        <v>0.4</v>
      </c>
      <c r="D35">
        <v>0.9</v>
      </c>
      <c r="E35">
        <v>0.4</v>
      </c>
      <c r="F35">
        <v>0.9</v>
      </c>
      <c r="G35">
        <v>0.6</v>
      </c>
      <c r="H35">
        <v>0.5</v>
      </c>
      <c r="I35">
        <v>1.5</v>
      </c>
    </row>
    <row r="36" spans="1:9" x14ac:dyDescent="0.25">
      <c r="A36">
        <v>34</v>
      </c>
      <c r="B36">
        <v>0.7</v>
      </c>
      <c r="C36">
        <v>0.4</v>
      </c>
      <c r="D36">
        <v>0.4</v>
      </c>
      <c r="E36">
        <v>0.4</v>
      </c>
      <c r="F36">
        <v>1</v>
      </c>
      <c r="G36">
        <v>0.7</v>
      </c>
      <c r="H36">
        <v>0.7</v>
      </c>
      <c r="I36">
        <v>1.1000000000000001</v>
      </c>
    </row>
    <row r="37" spans="1:9" x14ac:dyDescent="0.25">
      <c r="A37">
        <v>35</v>
      </c>
      <c r="B37">
        <v>0.4</v>
      </c>
      <c r="C37">
        <v>0.4</v>
      </c>
      <c r="D37">
        <v>0.9</v>
      </c>
      <c r="E37">
        <v>0.4</v>
      </c>
      <c r="F37">
        <v>1</v>
      </c>
      <c r="G37">
        <v>0.6</v>
      </c>
      <c r="H37">
        <v>0.5</v>
      </c>
      <c r="I37">
        <v>1.1000000000000001</v>
      </c>
    </row>
    <row r="38" spans="1:9" x14ac:dyDescent="0.25">
      <c r="A38">
        <v>36</v>
      </c>
      <c r="B38">
        <v>0.5</v>
      </c>
      <c r="C38">
        <v>0.5</v>
      </c>
      <c r="D38">
        <v>0.5</v>
      </c>
      <c r="E38">
        <v>0.2</v>
      </c>
      <c r="F38">
        <v>1</v>
      </c>
      <c r="G38">
        <v>0.7</v>
      </c>
      <c r="H38">
        <v>0.6</v>
      </c>
      <c r="I38">
        <v>1.6</v>
      </c>
    </row>
    <row r="39" spans="1:9" x14ac:dyDescent="0.25">
      <c r="A39">
        <v>37</v>
      </c>
      <c r="B39">
        <v>0.6</v>
      </c>
      <c r="C39">
        <v>0.5</v>
      </c>
      <c r="D39">
        <v>0.5</v>
      </c>
      <c r="E39">
        <v>0.2</v>
      </c>
      <c r="F39">
        <v>1</v>
      </c>
      <c r="G39">
        <v>0.7</v>
      </c>
      <c r="H39">
        <v>0.6</v>
      </c>
      <c r="I39">
        <v>1.3</v>
      </c>
    </row>
    <row r="40" spans="1:9" x14ac:dyDescent="0.25">
      <c r="A40">
        <v>38</v>
      </c>
      <c r="B40">
        <v>0.7</v>
      </c>
      <c r="C40">
        <v>0.4</v>
      </c>
      <c r="D40">
        <v>0.6</v>
      </c>
      <c r="E40">
        <v>0.1</v>
      </c>
      <c r="F40">
        <v>1</v>
      </c>
      <c r="G40">
        <v>0.9</v>
      </c>
      <c r="H40">
        <v>0.6</v>
      </c>
      <c r="I40">
        <v>1.1000000000000001</v>
      </c>
    </row>
    <row r="41" spans="1:9" x14ac:dyDescent="0.25">
      <c r="A41">
        <v>39</v>
      </c>
      <c r="B41">
        <v>0.4</v>
      </c>
      <c r="C41">
        <v>0.2</v>
      </c>
      <c r="D41">
        <v>0.7</v>
      </c>
      <c r="E41">
        <v>0.5</v>
      </c>
      <c r="F41">
        <v>1.1000000000000001</v>
      </c>
      <c r="G41">
        <v>0.7</v>
      </c>
      <c r="H41">
        <v>0.6</v>
      </c>
      <c r="I41">
        <v>1</v>
      </c>
    </row>
    <row r="42" spans="1:9" x14ac:dyDescent="0.25">
      <c r="A42">
        <v>40</v>
      </c>
      <c r="B42">
        <v>0.5</v>
      </c>
      <c r="C42">
        <v>0.5</v>
      </c>
      <c r="D42">
        <v>0.7</v>
      </c>
      <c r="E42">
        <v>0.4</v>
      </c>
      <c r="F42">
        <v>1.1000000000000001</v>
      </c>
      <c r="G42">
        <v>0.5</v>
      </c>
      <c r="H42">
        <v>0.5</v>
      </c>
      <c r="I42">
        <v>1.3</v>
      </c>
    </row>
    <row r="43" spans="1:9" x14ac:dyDescent="0.25">
      <c r="A43">
        <v>41</v>
      </c>
      <c r="B43">
        <v>0.6</v>
      </c>
      <c r="C43">
        <v>0.5</v>
      </c>
      <c r="D43">
        <v>0.6</v>
      </c>
      <c r="E43">
        <v>0.2</v>
      </c>
      <c r="F43">
        <v>0.9</v>
      </c>
      <c r="G43">
        <v>0.7</v>
      </c>
      <c r="H43">
        <v>0.7</v>
      </c>
      <c r="I43">
        <v>1.3</v>
      </c>
    </row>
    <row r="44" spans="1:9" x14ac:dyDescent="0.25">
      <c r="A44">
        <v>42</v>
      </c>
      <c r="B44">
        <v>0.6</v>
      </c>
      <c r="C44">
        <v>0.4</v>
      </c>
      <c r="D44">
        <v>0.4</v>
      </c>
      <c r="E44">
        <v>0.4</v>
      </c>
      <c r="F44">
        <v>1.1000000000000001</v>
      </c>
      <c r="G44">
        <v>0.9</v>
      </c>
      <c r="H44">
        <v>0.6</v>
      </c>
      <c r="I44">
        <v>1.2</v>
      </c>
    </row>
    <row r="45" spans="1:9" x14ac:dyDescent="0.25">
      <c r="A45">
        <v>43</v>
      </c>
      <c r="B45">
        <v>0.6</v>
      </c>
      <c r="C45">
        <v>0.4</v>
      </c>
      <c r="D45">
        <v>0.7</v>
      </c>
      <c r="E45">
        <v>0.2</v>
      </c>
      <c r="F45">
        <v>0.6</v>
      </c>
      <c r="G45">
        <v>0.7</v>
      </c>
      <c r="H45">
        <v>0.6</v>
      </c>
      <c r="I45">
        <v>1.5</v>
      </c>
    </row>
    <row r="46" spans="1:9" x14ac:dyDescent="0.25">
      <c r="A46">
        <v>44</v>
      </c>
      <c r="B46">
        <v>0.7</v>
      </c>
      <c r="C46">
        <v>0.5</v>
      </c>
      <c r="D46">
        <v>0.7</v>
      </c>
      <c r="E46">
        <v>0.2</v>
      </c>
      <c r="F46">
        <v>0.7</v>
      </c>
      <c r="G46">
        <v>0.6</v>
      </c>
      <c r="H46">
        <v>0.7</v>
      </c>
      <c r="I46">
        <v>1.2</v>
      </c>
    </row>
    <row r="47" spans="1:9" x14ac:dyDescent="0.25">
      <c r="A47">
        <v>45</v>
      </c>
      <c r="B47">
        <v>0.4</v>
      </c>
      <c r="C47">
        <v>0.2</v>
      </c>
      <c r="D47">
        <v>0.6</v>
      </c>
      <c r="E47">
        <v>0.4</v>
      </c>
      <c r="F47">
        <v>1.1000000000000001</v>
      </c>
      <c r="G47">
        <v>0.7</v>
      </c>
      <c r="H47">
        <v>0.5</v>
      </c>
      <c r="I47">
        <v>1.2</v>
      </c>
    </row>
    <row r="48" spans="1:9" x14ac:dyDescent="0.25">
      <c r="A48">
        <v>46</v>
      </c>
      <c r="B48">
        <v>0.7</v>
      </c>
      <c r="C48">
        <v>0.4</v>
      </c>
      <c r="D48">
        <v>0.5</v>
      </c>
      <c r="E48">
        <v>0.4</v>
      </c>
      <c r="F48">
        <v>0.9</v>
      </c>
      <c r="G48">
        <v>0.5</v>
      </c>
      <c r="H48">
        <v>0.5</v>
      </c>
      <c r="I48">
        <v>1.5</v>
      </c>
    </row>
    <row r="49" spans="1:10" x14ac:dyDescent="0.25">
      <c r="A49">
        <v>47</v>
      </c>
      <c r="B49">
        <v>0.5</v>
      </c>
      <c r="C49">
        <v>0.5</v>
      </c>
      <c r="D49">
        <v>0.6</v>
      </c>
      <c r="E49">
        <v>0.4</v>
      </c>
      <c r="F49">
        <v>0.9</v>
      </c>
      <c r="G49">
        <v>0.5</v>
      </c>
      <c r="H49">
        <v>0.6</v>
      </c>
      <c r="I49">
        <v>1.6</v>
      </c>
    </row>
    <row r="50" spans="1:10" x14ac:dyDescent="0.25">
      <c r="A50">
        <v>48</v>
      </c>
      <c r="B50">
        <v>0.5</v>
      </c>
      <c r="C50">
        <v>0.5</v>
      </c>
      <c r="D50">
        <v>0.6</v>
      </c>
      <c r="E50">
        <v>0.5</v>
      </c>
      <c r="F50">
        <v>0.9</v>
      </c>
      <c r="G50">
        <v>0.5</v>
      </c>
      <c r="H50">
        <v>0.6</v>
      </c>
      <c r="I50">
        <v>1.3</v>
      </c>
    </row>
    <row r="51" spans="1:10" x14ac:dyDescent="0.25">
      <c r="A51">
        <v>49</v>
      </c>
      <c r="B51">
        <v>0.6</v>
      </c>
      <c r="C51">
        <v>0.6</v>
      </c>
      <c r="D51">
        <v>0.4</v>
      </c>
      <c r="E51">
        <v>0.1</v>
      </c>
      <c r="F51">
        <v>1.1000000000000001</v>
      </c>
      <c r="G51">
        <v>0.7</v>
      </c>
      <c r="H51">
        <v>0.7</v>
      </c>
      <c r="I51">
        <v>1.2</v>
      </c>
    </row>
    <row r="52" spans="1:10" x14ac:dyDescent="0.25">
      <c r="A52">
        <v>50</v>
      </c>
      <c r="B52">
        <v>0.6</v>
      </c>
      <c r="C52">
        <v>0.5</v>
      </c>
      <c r="D52">
        <v>0.6</v>
      </c>
      <c r="E52">
        <v>0.2</v>
      </c>
      <c r="F52">
        <v>0.7</v>
      </c>
      <c r="G52">
        <v>0.9</v>
      </c>
      <c r="H52">
        <v>0.7</v>
      </c>
      <c r="I52">
        <v>1.3</v>
      </c>
    </row>
    <row r="53" spans="1:10" x14ac:dyDescent="0.25">
      <c r="A53" t="s">
        <v>19</v>
      </c>
      <c r="B53">
        <f>AVERAGE(B3:B52)</f>
        <v>0.54599999999999982</v>
      </c>
      <c r="C53">
        <f t="shared" ref="C53:I53" si="0">AVERAGE(C3:C52)</f>
        <v>0.37800000000000006</v>
      </c>
      <c r="D53">
        <f t="shared" si="0"/>
        <v>0.58199999999999996</v>
      </c>
      <c r="E53">
        <f t="shared" si="0"/>
        <v>0.35</v>
      </c>
      <c r="F53">
        <f t="shared" si="0"/>
        <v>0.97400000000000031</v>
      </c>
      <c r="G53">
        <f t="shared" si="0"/>
        <v>0.66799999999999982</v>
      </c>
      <c r="H53">
        <f t="shared" si="0"/>
        <v>0.5980000000000002</v>
      </c>
      <c r="I53">
        <f t="shared" si="0"/>
        <v>1.2180000000000002</v>
      </c>
      <c r="J53">
        <f>AVERAGE(B53:I53)</f>
        <v>0.66425000000000001</v>
      </c>
    </row>
    <row r="54" spans="1:10" x14ac:dyDescent="0.25">
      <c r="A54" t="s">
        <v>20</v>
      </c>
      <c r="B54">
        <f>MEDIAN(B3:B52)</f>
        <v>0.6</v>
      </c>
      <c r="C54">
        <f t="shared" ref="C54:I54" si="1">MEDIAN(C3:C52)</f>
        <v>0.4</v>
      </c>
      <c r="D54">
        <f t="shared" si="1"/>
        <v>0.6</v>
      </c>
      <c r="E54">
        <f t="shared" si="1"/>
        <v>0.4</v>
      </c>
      <c r="F54">
        <f t="shared" si="1"/>
        <v>1</v>
      </c>
      <c r="G54">
        <f t="shared" si="1"/>
        <v>0.7</v>
      </c>
      <c r="H54">
        <f t="shared" si="1"/>
        <v>0.6</v>
      </c>
      <c r="I54">
        <f t="shared" si="1"/>
        <v>1.2</v>
      </c>
      <c r="J54">
        <f>MEDIAN(B54:I54)</f>
        <v>0.6</v>
      </c>
    </row>
    <row r="55" spans="1:10" x14ac:dyDescent="0.25">
      <c r="A55" t="s">
        <v>21</v>
      </c>
      <c r="B55">
        <f>_xlfn.VAR.P(B3:B52)</f>
        <v>1.1284000000000152E-2</v>
      </c>
      <c r="C55">
        <f t="shared" ref="C55:I55" si="2">_xlfn.VAR.P(C3:C52)</f>
        <v>1.8516000000000008E-2</v>
      </c>
      <c r="D55">
        <f t="shared" si="2"/>
        <v>1.5476000000000068E-2</v>
      </c>
      <c r="E55">
        <f t="shared" si="2"/>
        <v>1.1700000000000068E-2</v>
      </c>
      <c r="F55">
        <f t="shared" si="2"/>
        <v>1.6723999999999795E-2</v>
      </c>
      <c r="G55">
        <f t="shared" si="2"/>
        <v>1.4175999999999932E-2</v>
      </c>
      <c r="H55">
        <f t="shared" si="2"/>
        <v>5.3959999999995947E-3</v>
      </c>
      <c r="I55">
        <f t="shared" si="2"/>
        <v>3.2675999999999476E-2</v>
      </c>
      <c r="J55">
        <f>_xlfn.VAR.P(B55:I55)</f>
        <v>5.5149261749998571E-5</v>
      </c>
    </row>
    <row r="56" spans="1:10" x14ac:dyDescent="0.25">
      <c r="A56" t="s">
        <v>22</v>
      </c>
      <c r="B56">
        <f>MIN(B3:B52)</f>
        <v>0.2</v>
      </c>
      <c r="C56">
        <f t="shared" ref="C56:I56" si="3">MIN(C3:C52)</f>
        <v>0.1</v>
      </c>
      <c r="D56">
        <f t="shared" si="3"/>
        <v>0.4</v>
      </c>
      <c r="E56">
        <f t="shared" si="3"/>
        <v>0.1</v>
      </c>
      <c r="F56">
        <f t="shared" si="3"/>
        <v>0.6</v>
      </c>
      <c r="G56">
        <f t="shared" si="3"/>
        <v>0.5</v>
      </c>
      <c r="H56">
        <f t="shared" si="3"/>
        <v>0.5</v>
      </c>
      <c r="I56">
        <f t="shared" si="3"/>
        <v>0.9</v>
      </c>
      <c r="J56">
        <f>MIN(B56:I56)</f>
        <v>0.1</v>
      </c>
    </row>
    <row r="57" spans="1:10" x14ac:dyDescent="0.25">
      <c r="A57" t="s">
        <v>23</v>
      </c>
      <c r="B57">
        <f>MAX(B3:B52)</f>
        <v>0.7</v>
      </c>
      <c r="C57">
        <f t="shared" ref="C57:I57" si="4">MAX(C3:C52)</f>
        <v>0.6</v>
      </c>
      <c r="D57">
        <f t="shared" si="4"/>
        <v>0.9</v>
      </c>
      <c r="E57">
        <f t="shared" si="4"/>
        <v>0.5</v>
      </c>
      <c r="F57">
        <f t="shared" si="4"/>
        <v>1.2</v>
      </c>
      <c r="G57">
        <f t="shared" si="4"/>
        <v>0.9</v>
      </c>
      <c r="H57">
        <f t="shared" si="4"/>
        <v>0.7</v>
      </c>
      <c r="I57">
        <f t="shared" si="4"/>
        <v>1.8</v>
      </c>
      <c r="J57">
        <f>MAX(B57:I57)</f>
        <v>1.8</v>
      </c>
    </row>
    <row r="58" spans="1:10" x14ac:dyDescent="0.25">
      <c r="A58" t="s">
        <v>4</v>
      </c>
      <c r="B58">
        <f>_xlfn.STDEV.P(B3:B52)</f>
        <v>0.10622617379911672</v>
      </c>
      <c r="C58">
        <f t="shared" ref="C58:I58" si="5">_xlfn.STDEV.P(C3:C52)</f>
        <v>0.13607350954539243</v>
      </c>
      <c r="D58">
        <f t="shared" si="5"/>
        <v>0.12440257232067216</v>
      </c>
      <c r="E58">
        <f t="shared" si="5"/>
        <v>0.10816653826391999</v>
      </c>
      <c r="F58">
        <f t="shared" si="5"/>
        <v>0.1293213052826169</v>
      </c>
      <c r="G58">
        <f t="shared" si="5"/>
        <v>0.11906300852909744</v>
      </c>
      <c r="H58">
        <f t="shared" si="5"/>
        <v>7.3457470688825077E-2</v>
      </c>
      <c r="I58">
        <f t="shared" si="5"/>
        <v>0.18076504086797168</v>
      </c>
      <c r="J58">
        <f>_xlfn.STDEV.P(B58:I58)</f>
        <v>2.8538738387152596E-2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U38" sqref="U38"/>
    </sheetView>
  </sheetViews>
  <sheetFormatPr defaultRowHeight="15" x14ac:dyDescent="0.25"/>
  <cols>
    <col min="2" max="2" width="6.5703125" customWidth="1"/>
    <col min="3" max="4" width="6.42578125" customWidth="1"/>
    <col min="5" max="5" width="6.5703125" customWidth="1"/>
    <col min="6" max="6" width="6.42578125" customWidth="1"/>
    <col min="7" max="7" width="5.85546875" customWidth="1"/>
    <col min="8" max="8" width="6" customWidth="1"/>
    <col min="9" max="9" width="5.7109375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260</v>
      </c>
      <c r="D2">
        <v>124</v>
      </c>
      <c r="E2">
        <v>254</v>
      </c>
      <c r="F2">
        <v>301</v>
      </c>
      <c r="G2">
        <v>104</v>
      </c>
      <c r="H2">
        <v>283</v>
      </c>
      <c r="I2">
        <v>181</v>
      </c>
    </row>
    <row r="3" spans="1:9" x14ac:dyDescent="0.25">
      <c r="A3">
        <v>1</v>
      </c>
      <c r="B3">
        <v>21</v>
      </c>
      <c r="C3">
        <v>18.899999999999999</v>
      </c>
      <c r="D3">
        <v>19.8</v>
      </c>
      <c r="E3">
        <v>19.8</v>
      </c>
      <c r="F3">
        <v>21.1</v>
      </c>
      <c r="G3">
        <v>20.100000000000001</v>
      </c>
      <c r="H3">
        <v>20</v>
      </c>
      <c r="I3">
        <v>18.899999999999999</v>
      </c>
    </row>
    <row r="4" spans="1:9" x14ac:dyDescent="0.25">
      <c r="A4">
        <v>2</v>
      </c>
      <c r="B4">
        <v>20.9</v>
      </c>
      <c r="C4">
        <v>19.2</v>
      </c>
      <c r="D4">
        <v>19.7</v>
      </c>
      <c r="E4">
        <v>19.8</v>
      </c>
      <c r="F4">
        <v>21</v>
      </c>
      <c r="G4">
        <v>19.899999999999999</v>
      </c>
      <c r="H4">
        <v>19.899999999999999</v>
      </c>
      <c r="I4">
        <v>18.7</v>
      </c>
    </row>
    <row r="5" spans="1:9" x14ac:dyDescent="0.25">
      <c r="A5">
        <v>3</v>
      </c>
      <c r="B5">
        <v>21</v>
      </c>
      <c r="C5">
        <v>19.3</v>
      </c>
      <c r="D5">
        <v>19.5</v>
      </c>
      <c r="E5">
        <v>19.7</v>
      </c>
      <c r="F5">
        <v>21.1</v>
      </c>
      <c r="G5">
        <v>19.899999999999999</v>
      </c>
      <c r="H5">
        <v>20</v>
      </c>
      <c r="I5">
        <v>18.600000000000001</v>
      </c>
    </row>
    <row r="6" spans="1:9" x14ac:dyDescent="0.25">
      <c r="A6">
        <v>4</v>
      </c>
      <c r="B6">
        <v>21</v>
      </c>
      <c r="C6">
        <v>19.2</v>
      </c>
      <c r="D6">
        <v>19.5</v>
      </c>
      <c r="E6">
        <v>19.7</v>
      </c>
      <c r="F6">
        <v>21.2</v>
      </c>
      <c r="G6">
        <v>20.100000000000001</v>
      </c>
      <c r="H6">
        <v>20</v>
      </c>
      <c r="I6">
        <v>18.600000000000001</v>
      </c>
    </row>
    <row r="7" spans="1:9" x14ac:dyDescent="0.25">
      <c r="A7">
        <v>5</v>
      </c>
      <c r="B7">
        <v>21.1</v>
      </c>
      <c r="C7">
        <v>19.2</v>
      </c>
      <c r="D7">
        <v>19.5</v>
      </c>
      <c r="E7">
        <v>19.5</v>
      </c>
      <c r="F7">
        <v>20.8</v>
      </c>
      <c r="G7">
        <v>19.899999999999999</v>
      </c>
      <c r="H7">
        <v>20</v>
      </c>
      <c r="I7">
        <v>19</v>
      </c>
    </row>
    <row r="8" spans="1:9" x14ac:dyDescent="0.25">
      <c r="A8">
        <v>6</v>
      </c>
      <c r="B8">
        <v>21.1</v>
      </c>
      <c r="C8">
        <v>19.3</v>
      </c>
      <c r="D8">
        <v>19.899999999999999</v>
      </c>
      <c r="E8">
        <v>19.5</v>
      </c>
      <c r="F8">
        <v>20.6</v>
      </c>
      <c r="G8">
        <v>19.899999999999999</v>
      </c>
      <c r="H8">
        <v>20</v>
      </c>
      <c r="I8">
        <v>18.7</v>
      </c>
    </row>
    <row r="9" spans="1:9" x14ac:dyDescent="0.25">
      <c r="A9">
        <v>7</v>
      </c>
      <c r="B9">
        <v>21.2</v>
      </c>
      <c r="C9">
        <v>19</v>
      </c>
      <c r="D9">
        <v>19.399999999999999</v>
      </c>
      <c r="E9">
        <v>19.7</v>
      </c>
      <c r="F9">
        <v>20.9</v>
      </c>
      <c r="G9">
        <v>20.100000000000001</v>
      </c>
      <c r="H9">
        <v>20</v>
      </c>
      <c r="I9">
        <v>18.600000000000001</v>
      </c>
    </row>
    <row r="10" spans="1:9" x14ac:dyDescent="0.25">
      <c r="A10">
        <v>8</v>
      </c>
      <c r="B10">
        <v>21</v>
      </c>
      <c r="C10">
        <v>19</v>
      </c>
      <c r="D10">
        <v>19.7</v>
      </c>
      <c r="E10">
        <v>19.399999999999999</v>
      </c>
      <c r="F10">
        <v>20.8</v>
      </c>
      <c r="G10">
        <v>20</v>
      </c>
      <c r="H10">
        <v>20</v>
      </c>
      <c r="I10">
        <v>18.7</v>
      </c>
    </row>
    <row r="11" spans="1:9" x14ac:dyDescent="0.25">
      <c r="A11">
        <v>9</v>
      </c>
      <c r="B11">
        <v>21</v>
      </c>
      <c r="C11">
        <v>19.3</v>
      </c>
      <c r="D11">
        <v>19.8</v>
      </c>
      <c r="E11">
        <v>19.5</v>
      </c>
      <c r="F11">
        <v>20.8</v>
      </c>
      <c r="G11">
        <v>19.899999999999999</v>
      </c>
      <c r="H11">
        <v>20</v>
      </c>
      <c r="I11">
        <v>18.7</v>
      </c>
    </row>
    <row r="12" spans="1:9" x14ac:dyDescent="0.25">
      <c r="A12">
        <v>10</v>
      </c>
      <c r="B12">
        <v>21</v>
      </c>
      <c r="C12">
        <v>19.399999999999999</v>
      </c>
      <c r="D12">
        <v>19.5</v>
      </c>
      <c r="E12">
        <v>19.5</v>
      </c>
      <c r="F12">
        <v>20.8</v>
      </c>
      <c r="G12">
        <v>20</v>
      </c>
      <c r="H12">
        <v>20.100000000000001</v>
      </c>
      <c r="I12">
        <v>18.8</v>
      </c>
    </row>
    <row r="13" spans="1:9" x14ac:dyDescent="0.25">
      <c r="A13">
        <v>11</v>
      </c>
      <c r="B13">
        <v>20.9</v>
      </c>
      <c r="C13">
        <v>19.3</v>
      </c>
      <c r="D13">
        <v>19.5</v>
      </c>
      <c r="E13">
        <v>19.7</v>
      </c>
      <c r="F13">
        <v>20.9</v>
      </c>
      <c r="G13">
        <v>20.100000000000001</v>
      </c>
      <c r="H13">
        <v>20</v>
      </c>
      <c r="I13">
        <v>18.3</v>
      </c>
    </row>
    <row r="14" spans="1:9" x14ac:dyDescent="0.25">
      <c r="A14">
        <v>12</v>
      </c>
      <c r="B14">
        <v>21</v>
      </c>
      <c r="C14">
        <v>19.3</v>
      </c>
      <c r="D14">
        <v>19.8</v>
      </c>
      <c r="E14">
        <v>19.5</v>
      </c>
      <c r="F14">
        <v>20.5</v>
      </c>
      <c r="G14">
        <v>20</v>
      </c>
      <c r="H14">
        <v>20</v>
      </c>
      <c r="I14">
        <v>18.899999999999999</v>
      </c>
    </row>
    <row r="15" spans="1:9" x14ac:dyDescent="0.25">
      <c r="A15">
        <v>13</v>
      </c>
      <c r="B15">
        <v>21</v>
      </c>
      <c r="C15">
        <v>19.399999999999999</v>
      </c>
      <c r="D15">
        <v>19.5</v>
      </c>
      <c r="E15">
        <v>19.399999999999999</v>
      </c>
      <c r="F15">
        <v>20.5</v>
      </c>
      <c r="G15">
        <v>20</v>
      </c>
      <c r="H15">
        <v>20</v>
      </c>
      <c r="I15">
        <v>18.7</v>
      </c>
    </row>
    <row r="16" spans="1:9" x14ac:dyDescent="0.25">
      <c r="A16">
        <v>14</v>
      </c>
      <c r="B16">
        <v>21.1</v>
      </c>
      <c r="C16">
        <v>19.2</v>
      </c>
      <c r="D16">
        <v>19.5</v>
      </c>
      <c r="E16">
        <v>19.5</v>
      </c>
      <c r="F16">
        <v>20.3</v>
      </c>
      <c r="G16">
        <v>19.8</v>
      </c>
      <c r="H16">
        <v>20</v>
      </c>
      <c r="I16">
        <v>18.600000000000001</v>
      </c>
    </row>
    <row r="17" spans="1:9" x14ac:dyDescent="0.25">
      <c r="A17">
        <v>15</v>
      </c>
      <c r="B17">
        <v>20.8</v>
      </c>
      <c r="C17">
        <v>19</v>
      </c>
      <c r="D17">
        <v>19.8</v>
      </c>
      <c r="E17">
        <v>19.8</v>
      </c>
      <c r="F17">
        <v>20.6</v>
      </c>
      <c r="G17">
        <v>20</v>
      </c>
      <c r="H17">
        <v>19.899999999999999</v>
      </c>
      <c r="I17">
        <v>18.7</v>
      </c>
    </row>
    <row r="18" spans="1:9" x14ac:dyDescent="0.25">
      <c r="A18">
        <v>16</v>
      </c>
      <c r="B18">
        <v>21</v>
      </c>
      <c r="C18">
        <v>19.2</v>
      </c>
      <c r="D18">
        <v>19.899999999999999</v>
      </c>
      <c r="E18">
        <v>19.5</v>
      </c>
      <c r="F18">
        <v>20.399999999999999</v>
      </c>
      <c r="G18">
        <v>20</v>
      </c>
      <c r="H18">
        <v>20.100000000000001</v>
      </c>
      <c r="I18">
        <v>18.600000000000001</v>
      </c>
    </row>
    <row r="19" spans="1:9" x14ac:dyDescent="0.25">
      <c r="A19">
        <v>17</v>
      </c>
      <c r="B19">
        <v>21</v>
      </c>
      <c r="C19">
        <v>19.2</v>
      </c>
      <c r="D19">
        <v>19.7</v>
      </c>
      <c r="E19">
        <v>19.5</v>
      </c>
      <c r="F19">
        <v>20.5</v>
      </c>
      <c r="G19">
        <v>20</v>
      </c>
      <c r="H19">
        <v>20.100000000000001</v>
      </c>
      <c r="I19">
        <v>18.3</v>
      </c>
    </row>
    <row r="20" spans="1:9" x14ac:dyDescent="0.25">
      <c r="A20">
        <v>18</v>
      </c>
      <c r="B20">
        <v>21.1</v>
      </c>
      <c r="C20">
        <v>19.2</v>
      </c>
      <c r="D20">
        <v>19.7</v>
      </c>
      <c r="E20">
        <v>19.5</v>
      </c>
      <c r="F20">
        <v>20.6</v>
      </c>
      <c r="G20">
        <v>20</v>
      </c>
      <c r="H20">
        <v>20</v>
      </c>
      <c r="I20">
        <v>18.8</v>
      </c>
    </row>
    <row r="21" spans="1:9" x14ac:dyDescent="0.25">
      <c r="A21">
        <v>19</v>
      </c>
      <c r="B21">
        <v>21.1</v>
      </c>
      <c r="C21">
        <v>19.3</v>
      </c>
      <c r="D21">
        <v>19.8</v>
      </c>
      <c r="E21">
        <v>19.7</v>
      </c>
      <c r="F21">
        <v>20.399999999999999</v>
      </c>
      <c r="G21">
        <v>19.899999999999999</v>
      </c>
      <c r="H21">
        <v>20.100000000000001</v>
      </c>
      <c r="I21">
        <v>18.600000000000001</v>
      </c>
    </row>
    <row r="22" spans="1:9" x14ac:dyDescent="0.25">
      <c r="A22">
        <v>20</v>
      </c>
      <c r="B22">
        <v>21</v>
      </c>
      <c r="C22">
        <v>19.3</v>
      </c>
      <c r="D22">
        <v>19.899999999999999</v>
      </c>
      <c r="E22">
        <v>19.7</v>
      </c>
      <c r="F22">
        <v>20.5</v>
      </c>
      <c r="G22">
        <v>20.100000000000001</v>
      </c>
      <c r="H22">
        <v>20</v>
      </c>
      <c r="I22">
        <v>18.2</v>
      </c>
    </row>
    <row r="23" spans="1:9" x14ac:dyDescent="0.25">
      <c r="A23">
        <v>21</v>
      </c>
      <c r="B23">
        <v>21.1</v>
      </c>
      <c r="C23">
        <v>18.899999999999999</v>
      </c>
      <c r="D23">
        <v>19.8</v>
      </c>
      <c r="E23">
        <v>19.7</v>
      </c>
      <c r="F23">
        <v>20.5</v>
      </c>
      <c r="G23">
        <v>20</v>
      </c>
      <c r="H23">
        <v>19.899999999999999</v>
      </c>
      <c r="I23">
        <v>18.399999999999999</v>
      </c>
    </row>
    <row r="24" spans="1:9" x14ac:dyDescent="0.25">
      <c r="A24">
        <v>22</v>
      </c>
      <c r="B24">
        <v>20.9</v>
      </c>
      <c r="C24">
        <v>19</v>
      </c>
      <c r="D24">
        <v>19.8</v>
      </c>
      <c r="E24">
        <v>19.5</v>
      </c>
      <c r="F24">
        <v>20.3</v>
      </c>
      <c r="G24">
        <v>19.899999999999999</v>
      </c>
      <c r="H24">
        <v>19.899999999999999</v>
      </c>
      <c r="I24">
        <v>18.600000000000001</v>
      </c>
    </row>
    <row r="25" spans="1:9" x14ac:dyDescent="0.25">
      <c r="A25">
        <v>23</v>
      </c>
      <c r="B25">
        <v>21.2</v>
      </c>
      <c r="C25">
        <v>19.2</v>
      </c>
      <c r="D25">
        <v>19.8</v>
      </c>
      <c r="E25">
        <v>19.399999999999999</v>
      </c>
      <c r="F25">
        <v>20.399999999999999</v>
      </c>
      <c r="G25">
        <v>20.100000000000001</v>
      </c>
      <c r="H25">
        <v>20.3</v>
      </c>
      <c r="I25">
        <v>18.399999999999999</v>
      </c>
    </row>
    <row r="26" spans="1:9" x14ac:dyDescent="0.25">
      <c r="A26">
        <v>24</v>
      </c>
      <c r="B26">
        <v>21.1</v>
      </c>
      <c r="C26">
        <v>19</v>
      </c>
      <c r="D26">
        <v>19.7</v>
      </c>
      <c r="E26">
        <v>19.7</v>
      </c>
      <c r="F26">
        <v>20.5</v>
      </c>
      <c r="G26">
        <v>20.100000000000001</v>
      </c>
      <c r="H26">
        <v>20.100000000000001</v>
      </c>
      <c r="I26">
        <v>18.2</v>
      </c>
    </row>
    <row r="27" spans="1:9" x14ac:dyDescent="0.25">
      <c r="A27">
        <v>25</v>
      </c>
      <c r="B27">
        <v>20.9</v>
      </c>
      <c r="C27">
        <v>18.899999999999999</v>
      </c>
      <c r="D27">
        <v>19.7</v>
      </c>
      <c r="E27">
        <v>19.399999999999999</v>
      </c>
      <c r="F27">
        <v>20.399999999999999</v>
      </c>
      <c r="G27">
        <v>20</v>
      </c>
      <c r="H27">
        <v>20</v>
      </c>
      <c r="I27">
        <v>18.600000000000001</v>
      </c>
    </row>
    <row r="28" spans="1:9" x14ac:dyDescent="0.25">
      <c r="A28">
        <v>26</v>
      </c>
      <c r="B28">
        <v>21</v>
      </c>
      <c r="C28">
        <v>19.3</v>
      </c>
      <c r="D28">
        <v>19.5</v>
      </c>
      <c r="E28">
        <v>19.3</v>
      </c>
      <c r="F28">
        <v>20.399999999999999</v>
      </c>
      <c r="G28">
        <v>20</v>
      </c>
      <c r="H28">
        <v>20.100000000000001</v>
      </c>
      <c r="I28">
        <v>18.399999999999999</v>
      </c>
    </row>
    <row r="29" spans="1:9" x14ac:dyDescent="0.25">
      <c r="A29">
        <v>27</v>
      </c>
      <c r="B29">
        <v>21</v>
      </c>
      <c r="C29">
        <v>19</v>
      </c>
      <c r="D29">
        <v>19.7</v>
      </c>
      <c r="E29">
        <v>19.5</v>
      </c>
      <c r="F29">
        <v>20.6</v>
      </c>
      <c r="G29">
        <v>20</v>
      </c>
      <c r="H29">
        <v>20</v>
      </c>
      <c r="I29">
        <v>18.600000000000001</v>
      </c>
    </row>
    <row r="30" spans="1:9" x14ac:dyDescent="0.25">
      <c r="A30">
        <v>28</v>
      </c>
      <c r="B30">
        <v>20.9</v>
      </c>
      <c r="C30">
        <v>18.899999999999999</v>
      </c>
      <c r="D30">
        <v>19.5</v>
      </c>
      <c r="E30">
        <v>19.7</v>
      </c>
      <c r="F30">
        <v>20.3</v>
      </c>
      <c r="G30">
        <v>20</v>
      </c>
      <c r="H30">
        <v>20</v>
      </c>
      <c r="I30">
        <v>18.7</v>
      </c>
    </row>
    <row r="31" spans="1:9" x14ac:dyDescent="0.25">
      <c r="A31">
        <v>29</v>
      </c>
      <c r="B31">
        <v>21.1</v>
      </c>
      <c r="C31">
        <v>19.3</v>
      </c>
      <c r="D31">
        <v>19.899999999999999</v>
      </c>
      <c r="E31">
        <v>19.399999999999999</v>
      </c>
      <c r="F31">
        <v>20.100000000000001</v>
      </c>
      <c r="G31">
        <v>20.100000000000001</v>
      </c>
      <c r="H31">
        <v>20.3</v>
      </c>
      <c r="I31">
        <v>18.600000000000001</v>
      </c>
    </row>
    <row r="32" spans="1:9" x14ac:dyDescent="0.25">
      <c r="A32">
        <v>30</v>
      </c>
      <c r="B32">
        <v>21.1</v>
      </c>
      <c r="C32">
        <v>19</v>
      </c>
      <c r="D32">
        <v>19.5</v>
      </c>
      <c r="E32">
        <v>19.7</v>
      </c>
      <c r="F32">
        <v>20.399999999999999</v>
      </c>
      <c r="G32">
        <v>20</v>
      </c>
      <c r="H32">
        <v>19.899999999999999</v>
      </c>
      <c r="I32">
        <v>18.600000000000001</v>
      </c>
    </row>
    <row r="33" spans="1:9" x14ac:dyDescent="0.25">
      <c r="A33">
        <v>31</v>
      </c>
      <c r="B33">
        <v>21.2</v>
      </c>
      <c r="C33">
        <v>19.3</v>
      </c>
      <c r="D33">
        <v>19.5</v>
      </c>
      <c r="E33">
        <v>19.399999999999999</v>
      </c>
      <c r="F33">
        <v>20.3</v>
      </c>
      <c r="G33">
        <v>20.100000000000001</v>
      </c>
      <c r="H33">
        <v>20.100000000000001</v>
      </c>
      <c r="I33">
        <v>18.399999999999999</v>
      </c>
    </row>
    <row r="34" spans="1:9" x14ac:dyDescent="0.25">
      <c r="A34">
        <v>32</v>
      </c>
      <c r="B34">
        <v>21.1</v>
      </c>
      <c r="C34">
        <v>19.2</v>
      </c>
      <c r="D34">
        <v>19.5</v>
      </c>
      <c r="E34">
        <v>19.399999999999999</v>
      </c>
      <c r="F34">
        <v>20.3</v>
      </c>
      <c r="G34">
        <v>20</v>
      </c>
      <c r="H34">
        <v>20.100000000000001</v>
      </c>
      <c r="I34">
        <v>18.7</v>
      </c>
    </row>
    <row r="35" spans="1:9" x14ac:dyDescent="0.25">
      <c r="A35">
        <v>33</v>
      </c>
      <c r="B35">
        <v>21</v>
      </c>
      <c r="C35">
        <v>19</v>
      </c>
      <c r="D35">
        <v>19.8</v>
      </c>
      <c r="E35">
        <v>19.7</v>
      </c>
      <c r="F35">
        <v>20.3</v>
      </c>
      <c r="G35">
        <v>19.899999999999999</v>
      </c>
      <c r="H35">
        <v>20</v>
      </c>
      <c r="I35">
        <v>18.600000000000001</v>
      </c>
    </row>
    <row r="36" spans="1:9" x14ac:dyDescent="0.25">
      <c r="A36">
        <v>34</v>
      </c>
      <c r="B36">
        <v>21.1</v>
      </c>
      <c r="C36">
        <v>19.2</v>
      </c>
      <c r="D36">
        <v>19.7</v>
      </c>
      <c r="E36">
        <v>19.399999999999999</v>
      </c>
      <c r="F36">
        <v>20.399999999999999</v>
      </c>
      <c r="G36">
        <v>20.100000000000001</v>
      </c>
      <c r="H36">
        <v>20</v>
      </c>
      <c r="I36">
        <v>18.399999999999999</v>
      </c>
    </row>
    <row r="37" spans="1:9" x14ac:dyDescent="0.25">
      <c r="A37">
        <v>35</v>
      </c>
      <c r="B37">
        <v>21.2</v>
      </c>
      <c r="C37">
        <v>19.3</v>
      </c>
      <c r="D37">
        <v>19.7</v>
      </c>
      <c r="E37">
        <v>19.5</v>
      </c>
      <c r="F37">
        <v>20.399999999999999</v>
      </c>
      <c r="G37">
        <v>19.899999999999999</v>
      </c>
      <c r="H37">
        <v>20</v>
      </c>
      <c r="I37">
        <v>18.600000000000001</v>
      </c>
    </row>
    <row r="38" spans="1:9" x14ac:dyDescent="0.25">
      <c r="A38">
        <v>36</v>
      </c>
      <c r="B38">
        <v>21.1</v>
      </c>
      <c r="C38">
        <v>19.3</v>
      </c>
      <c r="D38">
        <v>19.8</v>
      </c>
      <c r="E38">
        <v>19.399999999999999</v>
      </c>
      <c r="F38">
        <v>20.3</v>
      </c>
      <c r="G38">
        <v>20</v>
      </c>
      <c r="H38">
        <v>20.100000000000001</v>
      </c>
      <c r="I38">
        <v>18.3</v>
      </c>
    </row>
    <row r="39" spans="1:9" x14ac:dyDescent="0.25">
      <c r="A39">
        <v>37</v>
      </c>
      <c r="B39">
        <v>21</v>
      </c>
      <c r="C39">
        <v>19.3</v>
      </c>
      <c r="D39">
        <v>19.8</v>
      </c>
      <c r="E39">
        <v>19.7</v>
      </c>
      <c r="F39">
        <v>20</v>
      </c>
      <c r="G39">
        <v>19.8</v>
      </c>
      <c r="H39">
        <v>20</v>
      </c>
      <c r="I39">
        <v>18.399999999999999</v>
      </c>
    </row>
    <row r="40" spans="1:9" x14ac:dyDescent="0.25">
      <c r="A40">
        <v>38</v>
      </c>
      <c r="B40">
        <v>21.1</v>
      </c>
      <c r="C40">
        <v>19.2</v>
      </c>
      <c r="D40">
        <v>19.5</v>
      </c>
      <c r="E40">
        <v>19.5</v>
      </c>
      <c r="F40">
        <v>20.3</v>
      </c>
      <c r="G40">
        <v>20</v>
      </c>
      <c r="H40">
        <v>20.100000000000001</v>
      </c>
      <c r="I40">
        <v>18.7</v>
      </c>
    </row>
    <row r="41" spans="1:9" x14ac:dyDescent="0.25">
      <c r="A41">
        <v>39</v>
      </c>
      <c r="B41">
        <v>21.1</v>
      </c>
      <c r="C41">
        <v>19.399999999999999</v>
      </c>
      <c r="D41">
        <v>19.7</v>
      </c>
      <c r="E41">
        <v>19.399999999999999</v>
      </c>
      <c r="F41">
        <v>20.3</v>
      </c>
      <c r="G41">
        <v>20</v>
      </c>
      <c r="H41">
        <v>20.100000000000001</v>
      </c>
      <c r="I41">
        <v>18.3</v>
      </c>
    </row>
    <row r="42" spans="1:9" x14ac:dyDescent="0.25">
      <c r="A42">
        <v>40</v>
      </c>
      <c r="B42">
        <v>20.9</v>
      </c>
      <c r="C42">
        <v>19</v>
      </c>
      <c r="D42">
        <v>19.8</v>
      </c>
      <c r="E42">
        <v>19.7</v>
      </c>
      <c r="F42">
        <v>20.399999999999999</v>
      </c>
      <c r="G42">
        <v>20</v>
      </c>
      <c r="H42">
        <v>20</v>
      </c>
      <c r="I42">
        <v>18.399999999999999</v>
      </c>
    </row>
    <row r="43" spans="1:9" x14ac:dyDescent="0.25">
      <c r="A43">
        <v>41</v>
      </c>
      <c r="B43">
        <v>20.9</v>
      </c>
      <c r="C43">
        <v>19.2</v>
      </c>
      <c r="D43">
        <v>19.8</v>
      </c>
      <c r="E43">
        <v>19.5</v>
      </c>
      <c r="F43">
        <v>20.100000000000001</v>
      </c>
      <c r="G43">
        <v>19.899999999999999</v>
      </c>
      <c r="H43">
        <v>19.899999999999999</v>
      </c>
      <c r="I43">
        <v>18.7</v>
      </c>
    </row>
    <row r="44" spans="1:9" x14ac:dyDescent="0.25">
      <c r="A44">
        <v>42</v>
      </c>
      <c r="B44">
        <v>21</v>
      </c>
      <c r="C44">
        <v>18.8</v>
      </c>
      <c r="D44">
        <v>19.7</v>
      </c>
      <c r="E44">
        <v>19.7</v>
      </c>
      <c r="F44">
        <v>20.100000000000001</v>
      </c>
      <c r="G44">
        <v>20</v>
      </c>
      <c r="H44">
        <v>19.899999999999999</v>
      </c>
      <c r="I44">
        <v>18.3</v>
      </c>
    </row>
    <row r="45" spans="1:9" x14ac:dyDescent="0.25">
      <c r="A45">
        <v>43</v>
      </c>
      <c r="B45">
        <v>21</v>
      </c>
      <c r="C45">
        <v>19.3</v>
      </c>
      <c r="D45">
        <v>19.7</v>
      </c>
      <c r="E45">
        <v>19.399999999999999</v>
      </c>
      <c r="F45">
        <v>20.3</v>
      </c>
      <c r="G45">
        <v>20.100000000000001</v>
      </c>
      <c r="H45">
        <v>20.100000000000001</v>
      </c>
      <c r="I45">
        <v>18.3</v>
      </c>
    </row>
    <row r="46" spans="1:9" x14ac:dyDescent="0.25">
      <c r="A46">
        <v>44</v>
      </c>
      <c r="B46">
        <v>21</v>
      </c>
      <c r="C46">
        <v>19.3</v>
      </c>
      <c r="D46">
        <v>19.7</v>
      </c>
      <c r="E46">
        <v>19.7</v>
      </c>
      <c r="F46">
        <v>20.5</v>
      </c>
      <c r="G46">
        <v>19.899999999999999</v>
      </c>
      <c r="H46">
        <v>19.899999999999999</v>
      </c>
      <c r="I46">
        <v>18.399999999999999</v>
      </c>
    </row>
    <row r="47" spans="1:9" x14ac:dyDescent="0.25">
      <c r="A47">
        <v>45</v>
      </c>
      <c r="B47">
        <v>21</v>
      </c>
      <c r="C47">
        <v>19.2</v>
      </c>
      <c r="D47">
        <v>19.8</v>
      </c>
      <c r="E47">
        <v>19.5</v>
      </c>
      <c r="F47">
        <v>20.3</v>
      </c>
      <c r="G47">
        <v>19.899999999999999</v>
      </c>
      <c r="H47">
        <v>20</v>
      </c>
      <c r="I47">
        <v>18.3</v>
      </c>
    </row>
    <row r="48" spans="1:9" x14ac:dyDescent="0.25">
      <c r="A48">
        <v>46</v>
      </c>
      <c r="B48">
        <v>21</v>
      </c>
      <c r="C48">
        <v>19</v>
      </c>
      <c r="D48">
        <v>19.7</v>
      </c>
      <c r="E48">
        <v>19.5</v>
      </c>
      <c r="F48">
        <v>20.100000000000001</v>
      </c>
      <c r="G48">
        <v>20.100000000000001</v>
      </c>
      <c r="H48">
        <v>20</v>
      </c>
      <c r="I48">
        <v>18.2</v>
      </c>
    </row>
    <row r="49" spans="1:10" x14ac:dyDescent="0.25">
      <c r="A49">
        <v>47</v>
      </c>
      <c r="B49">
        <v>21.1</v>
      </c>
      <c r="C49">
        <v>19.3</v>
      </c>
      <c r="D49">
        <v>19.8</v>
      </c>
      <c r="E49">
        <v>19.3</v>
      </c>
      <c r="F49">
        <v>20.100000000000001</v>
      </c>
      <c r="G49">
        <v>20.100000000000001</v>
      </c>
      <c r="H49">
        <v>20.100000000000001</v>
      </c>
      <c r="I49">
        <v>18.2</v>
      </c>
    </row>
    <row r="50" spans="1:10" x14ac:dyDescent="0.25">
      <c r="A50">
        <v>48</v>
      </c>
      <c r="B50">
        <v>20.9</v>
      </c>
      <c r="C50">
        <v>19.3</v>
      </c>
      <c r="D50">
        <v>19.8</v>
      </c>
      <c r="E50">
        <v>19.5</v>
      </c>
      <c r="F50">
        <v>20.3</v>
      </c>
      <c r="G50">
        <v>19.899999999999999</v>
      </c>
      <c r="H50">
        <v>20</v>
      </c>
      <c r="I50">
        <v>18.2</v>
      </c>
    </row>
    <row r="51" spans="1:10" x14ac:dyDescent="0.25">
      <c r="A51">
        <v>49</v>
      </c>
      <c r="B51">
        <v>21</v>
      </c>
      <c r="C51">
        <v>19.3</v>
      </c>
      <c r="D51">
        <v>19.8</v>
      </c>
      <c r="E51">
        <v>19.5</v>
      </c>
      <c r="F51">
        <v>20.100000000000001</v>
      </c>
      <c r="G51">
        <v>20</v>
      </c>
      <c r="H51">
        <v>20.3</v>
      </c>
      <c r="I51">
        <v>18.399999999999999</v>
      </c>
    </row>
    <row r="52" spans="1:10" x14ac:dyDescent="0.25">
      <c r="A52">
        <v>50</v>
      </c>
      <c r="B52">
        <v>21</v>
      </c>
      <c r="C52">
        <v>19</v>
      </c>
      <c r="D52">
        <v>19.7</v>
      </c>
      <c r="E52">
        <v>19.7</v>
      </c>
      <c r="F52">
        <v>20.3</v>
      </c>
      <c r="G52">
        <v>20.100000000000001</v>
      </c>
      <c r="H52">
        <v>20.100000000000001</v>
      </c>
      <c r="I52">
        <v>18.100000000000001</v>
      </c>
    </row>
    <row r="53" spans="1:10" x14ac:dyDescent="0.25">
      <c r="A53" t="s">
        <v>19</v>
      </c>
      <c r="B53">
        <f>AVERAGE(B3:B52)</f>
        <v>21.026000000000003</v>
      </c>
      <c r="C53">
        <f t="shared" ref="C53:I53" si="0">AVERAGE(C3:C52)</f>
        <v>19.171999999999993</v>
      </c>
      <c r="D53">
        <f t="shared" si="0"/>
        <v>19.691999999999997</v>
      </c>
      <c r="E53">
        <f t="shared" si="0"/>
        <v>19.552</v>
      </c>
      <c r="F53">
        <f t="shared" si="0"/>
        <v>20.467999999999993</v>
      </c>
      <c r="G53">
        <f t="shared" si="0"/>
        <v>19.994</v>
      </c>
      <c r="H53">
        <f t="shared" si="0"/>
        <v>20.03</v>
      </c>
      <c r="I53">
        <f t="shared" si="0"/>
        <v>18.520000000000003</v>
      </c>
      <c r="J53">
        <f>AVERAGE(B53:I53)</f>
        <v>19.806749999999997</v>
      </c>
    </row>
    <row r="54" spans="1:10" x14ac:dyDescent="0.25">
      <c r="A54" t="s">
        <v>20</v>
      </c>
      <c r="B54">
        <f>MEDIAN(B3:B52)</f>
        <v>21</v>
      </c>
      <c r="C54">
        <f t="shared" ref="C54:I54" si="1">MEDIAN(C3:C52)</f>
        <v>19.2</v>
      </c>
      <c r="D54">
        <f t="shared" si="1"/>
        <v>19.7</v>
      </c>
      <c r="E54">
        <f t="shared" si="1"/>
        <v>19.5</v>
      </c>
      <c r="F54">
        <f t="shared" si="1"/>
        <v>20.399999999999999</v>
      </c>
      <c r="G54">
        <f t="shared" si="1"/>
        <v>20</v>
      </c>
      <c r="H54">
        <f t="shared" si="1"/>
        <v>20</v>
      </c>
      <c r="I54">
        <f t="shared" si="1"/>
        <v>18.600000000000001</v>
      </c>
      <c r="J54">
        <f>MEDIAN(B54:I54)</f>
        <v>19.850000000000001</v>
      </c>
    </row>
    <row r="55" spans="1:10" x14ac:dyDescent="0.25">
      <c r="A55" t="s">
        <v>21</v>
      </c>
      <c r="B55">
        <f>_xlfn.VAR.P(B3:B52)</f>
        <v>7.9240000000000924E-3</v>
      </c>
      <c r="C55">
        <f t="shared" ref="C55:I55" si="2">_xlfn.VAR.P(C3:C52)</f>
        <v>2.4416000000000083E-2</v>
      </c>
      <c r="D55">
        <f t="shared" si="2"/>
        <v>1.8736000000000023E-2</v>
      </c>
      <c r="E55">
        <f t="shared" si="2"/>
        <v>1.9296000000000039E-2</v>
      </c>
      <c r="F55">
        <f t="shared" si="2"/>
        <v>7.8976000000000018E-2</v>
      </c>
      <c r="G55">
        <f t="shared" si="2"/>
        <v>6.9640000000001446E-3</v>
      </c>
      <c r="H55">
        <f t="shared" si="2"/>
        <v>8.9000000000001352E-3</v>
      </c>
      <c r="I55">
        <f t="shared" si="2"/>
        <v>4.4800000000000034E-2</v>
      </c>
      <c r="J55">
        <f>_xlfn.VAR.P(B55:I55)</f>
        <v>5.301412497499986E-4</v>
      </c>
    </row>
    <row r="56" spans="1:10" x14ac:dyDescent="0.25">
      <c r="A56" t="s">
        <v>22</v>
      </c>
      <c r="B56">
        <f>MIN(B3:B52)</f>
        <v>20.8</v>
      </c>
      <c r="C56">
        <f t="shared" ref="C56:I56" si="3">MIN(C3:C52)</f>
        <v>18.8</v>
      </c>
      <c r="D56">
        <f t="shared" si="3"/>
        <v>19.399999999999999</v>
      </c>
      <c r="E56">
        <f t="shared" si="3"/>
        <v>19.3</v>
      </c>
      <c r="F56">
        <f t="shared" si="3"/>
        <v>20</v>
      </c>
      <c r="G56">
        <f t="shared" si="3"/>
        <v>19.8</v>
      </c>
      <c r="H56">
        <f t="shared" si="3"/>
        <v>19.899999999999999</v>
      </c>
      <c r="I56">
        <f t="shared" si="3"/>
        <v>18.100000000000001</v>
      </c>
      <c r="J56">
        <f>MIN(B56:I56)</f>
        <v>18.100000000000001</v>
      </c>
    </row>
    <row r="57" spans="1:10" x14ac:dyDescent="0.25">
      <c r="A57" t="s">
        <v>23</v>
      </c>
      <c r="B57">
        <f>MAX(B3:B52)</f>
        <v>21.2</v>
      </c>
      <c r="C57">
        <f t="shared" ref="C57:I57" si="4">MAX(C3:C52)</f>
        <v>19.399999999999999</v>
      </c>
      <c r="D57">
        <f t="shared" si="4"/>
        <v>19.899999999999999</v>
      </c>
      <c r="E57">
        <f t="shared" si="4"/>
        <v>19.8</v>
      </c>
      <c r="F57">
        <f t="shared" si="4"/>
        <v>21.2</v>
      </c>
      <c r="G57">
        <f t="shared" si="4"/>
        <v>20.100000000000001</v>
      </c>
      <c r="H57">
        <f t="shared" si="4"/>
        <v>20.3</v>
      </c>
      <c r="I57">
        <f t="shared" si="4"/>
        <v>19</v>
      </c>
      <c r="J57">
        <f>MAX(B57:I57)</f>
        <v>21.2</v>
      </c>
    </row>
    <row r="58" spans="1:10" x14ac:dyDescent="0.25">
      <c r="A58" t="s">
        <v>4</v>
      </c>
      <c r="B58">
        <f>_xlfn.STDEV.P(B3:B52)</f>
        <v>8.9016852337072072E-2</v>
      </c>
      <c r="C58">
        <f t="shared" ref="C58:I58" si="5">_xlfn.STDEV.P(C3:C52)</f>
        <v>0.15625619987699715</v>
      </c>
      <c r="D58">
        <f t="shared" si="5"/>
        <v>0.13687950905814947</v>
      </c>
      <c r="E58">
        <f t="shared" si="5"/>
        <v>0.13891004283348285</v>
      </c>
      <c r="F58">
        <f t="shared" si="5"/>
        <v>0.28102668912400475</v>
      </c>
      <c r="G58">
        <f t="shared" si="5"/>
        <v>8.3450584180101123E-2</v>
      </c>
      <c r="H58">
        <f t="shared" si="5"/>
        <v>9.4339811320566749E-2</v>
      </c>
      <c r="I58">
        <f t="shared" si="5"/>
        <v>0.21166010488516732</v>
      </c>
      <c r="J58">
        <f>_xlfn.STDEV.P(B58:I58)</f>
        <v>6.3778047779809804E-2</v>
      </c>
    </row>
  </sheetData>
  <pageMargins left="0.7" right="0.7" top="0.75" bottom="0.75" header="0.3" footer="0.3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B54" sqref="B54"/>
    </sheetView>
  </sheetViews>
  <sheetFormatPr defaultRowHeight="15" x14ac:dyDescent="0.25"/>
  <cols>
    <col min="2" max="9" width="5" bestFit="1" customWidth="1"/>
    <col min="10" max="10" width="4.5703125" customWidth="1"/>
    <col min="11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101</v>
      </c>
      <c r="D2">
        <v>61</v>
      </c>
      <c r="E2">
        <v>47</v>
      </c>
      <c r="F2">
        <v>54</v>
      </c>
      <c r="G2">
        <v>14</v>
      </c>
      <c r="H2">
        <v>69</v>
      </c>
      <c r="I2">
        <v>9</v>
      </c>
    </row>
    <row r="3" spans="1:9" x14ac:dyDescent="0.25">
      <c r="A3">
        <v>1</v>
      </c>
      <c r="B3">
        <v>22.2</v>
      </c>
      <c r="C3">
        <v>18.899999999999999</v>
      </c>
      <c r="D3">
        <v>21.7</v>
      </c>
      <c r="E3">
        <v>19.8</v>
      </c>
      <c r="F3">
        <v>19</v>
      </c>
      <c r="G3">
        <v>20.6</v>
      </c>
      <c r="H3">
        <v>19.8</v>
      </c>
      <c r="I3">
        <v>19.2</v>
      </c>
    </row>
    <row r="4" spans="1:9" x14ac:dyDescent="0.25">
      <c r="A4">
        <v>2</v>
      </c>
      <c r="B4">
        <v>22.5</v>
      </c>
      <c r="C4">
        <v>18.899999999999999</v>
      </c>
      <c r="D4">
        <v>21.6</v>
      </c>
      <c r="E4">
        <v>19.8</v>
      </c>
      <c r="F4">
        <v>19.2</v>
      </c>
      <c r="G4">
        <v>20.8</v>
      </c>
      <c r="H4">
        <v>20</v>
      </c>
      <c r="I4">
        <v>18.899999999999999</v>
      </c>
    </row>
    <row r="5" spans="1:9" x14ac:dyDescent="0.25">
      <c r="A5">
        <v>3</v>
      </c>
      <c r="B5">
        <v>22.6</v>
      </c>
      <c r="C5">
        <v>19.3</v>
      </c>
      <c r="D5">
        <v>21.5</v>
      </c>
      <c r="E5">
        <v>19.7</v>
      </c>
      <c r="F5">
        <v>19.2</v>
      </c>
      <c r="G5">
        <v>20.9</v>
      </c>
      <c r="H5">
        <v>20.100000000000001</v>
      </c>
      <c r="I5">
        <v>18.899999999999999</v>
      </c>
    </row>
    <row r="6" spans="1:9" x14ac:dyDescent="0.25">
      <c r="A6">
        <v>4</v>
      </c>
      <c r="B6">
        <v>22.5</v>
      </c>
      <c r="C6">
        <v>18.899999999999999</v>
      </c>
      <c r="D6">
        <v>21.5</v>
      </c>
      <c r="E6">
        <v>19.8</v>
      </c>
      <c r="F6">
        <v>19.5</v>
      </c>
      <c r="G6">
        <v>20.6</v>
      </c>
      <c r="H6">
        <v>19.899999999999999</v>
      </c>
      <c r="I6">
        <v>19.2</v>
      </c>
    </row>
    <row r="7" spans="1:9" x14ac:dyDescent="0.25">
      <c r="A7">
        <v>5</v>
      </c>
      <c r="B7">
        <v>22.6</v>
      </c>
      <c r="C7">
        <v>18.899999999999999</v>
      </c>
      <c r="D7">
        <v>21.4</v>
      </c>
      <c r="E7">
        <v>19.8</v>
      </c>
      <c r="F7">
        <v>19.399999999999999</v>
      </c>
      <c r="G7">
        <v>20.6</v>
      </c>
      <c r="H7">
        <v>20</v>
      </c>
      <c r="I7">
        <v>18.899999999999999</v>
      </c>
    </row>
    <row r="8" spans="1:9" x14ac:dyDescent="0.25">
      <c r="A8">
        <v>6</v>
      </c>
      <c r="B8">
        <v>22.6</v>
      </c>
      <c r="C8">
        <v>18.899999999999999</v>
      </c>
      <c r="D8">
        <v>21.4</v>
      </c>
      <c r="E8">
        <v>19.5</v>
      </c>
      <c r="F8">
        <v>19.3</v>
      </c>
      <c r="G8">
        <v>20.8</v>
      </c>
      <c r="H8">
        <v>20.100000000000001</v>
      </c>
      <c r="I8">
        <v>19.3</v>
      </c>
    </row>
    <row r="9" spans="1:9" x14ac:dyDescent="0.25">
      <c r="A9">
        <v>7</v>
      </c>
      <c r="B9">
        <v>22.5</v>
      </c>
      <c r="C9">
        <v>19.2</v>
      </c>
      <c r="D9">
        <v>21.2</v>
      </c>
      <c r="E9">
        <v>19.7</v>
      </c>
      <c r="F9">
        <v>19.399999999999999</v>
      </c>
      <c r="G9">
        <v>20.6</v>
      </c>
      <c r="H9">
        <v>20.100000000000001</v>
      </c>
      <c r="I9">
        <v>19.2</v>
      </c>
    </row>
    <row r="10" spans="1:9" x14ac:dyDescent="0.25">
      <c r="A10">
        <v>8</v>
      </c>
      <c r="B10">
        <v>22.6</v>
      </c>
      <c r="C10">
        <v>19</v>
      </c>
      <c r="D10">
        <v>21.2</v>
      </c>
      <c r="E10">
        <v>19.7</v>
      </c>
      <c r="F10">
        <v>19.5</v>
      </c>
      <c r="G10">
        <v>20.8</v>
      </c>
      <c r="H10">
        <v>20</v>
      </c>
      <c r="I10">
        <v>18.899999999999999</v>
      </c>
    </row>
    <row r="11" spans="1:9" x14ac:dyDescent="0.25">
      <c r="A11">
        <v>9</v>
      </c>
      <c r="B11">
        <v>22.5</v>
      </c>
      <c r="C11">
        <v>19</v>
      </c>
      <c r="D11">
        <v>21.2</v>
      </c>
      <c r="E11">
        <v>19.8</v>
      </c>
      <c r="F11">
        <v>19.5</v>
      </c>
      <c r="G11">
        <v>20.6</v>
      </c>
      <c r="H11">
        <v>19.899999999999999</v>
      </c>
      <c r="I11">
        <v>18.8</v>
      </c>
    </row>
    <row r="12" spans="1:9" x14ac:dyDescent="0.25">
      <c r="A12">
        <v>10</v>
      </c>
      <c r="B12">
        <v>22.2</v>
      </c>
      <c r="C12">
        <v>19.2</v>
      </c>
      <c r="D12">
        <v>21.4</v>
      </c>
      <c r="E12">
        <v>19.5</v>
      </c>
      <c r="F12">
        <v>19.5</v>
      </c>
      <c r="G12">
        <v>20.399999999999999</v>
      </c>
      <c r="H12">
        <v>19.899999999999999</v>
      </c>
      <c r="I12">
        <v>19</v>
      </c>
    </row>
    <row r="13" spans="1:9" x14ac:dyDescent="0.25">
      <c r="A13">
        <v>11</v>
      </c>
      <c r="B13">
        <v>22.3</v>
      </c>
      <c r="C13">
        <v>19.2</v>
      </c>
      <c r="D13">
        <v>21.1</v>
      </c>
      <c r="E13">
        <v>19.8</v>
      </c>
      <c r="F13">
        <v>19.8</v>
      </c>
      <c r="G13">
        <v>20.399999999999999</v>
      </c>
      <c r="H13">
        <v>19.899999999999999</v>
      </c>
      <c r="I13">
        <v>19</v>
      </c>
    </row>
    <row r="14" spans="1:9" x14ac:dyDescent="0.25">
      <c r="A14">
        <v>12</v>
      </c>
      <c r="B14">
        <v>22.2</v>
      </c>
      <c r="C14">
        <v>19</v>
      </c>
      <c r="D14">
        <v>21.2</v>
      </c>
      <c r="E14">
        <v>19.5</v>
      </c>
      <c r="F14">
        <v>19.399999999999999</v>
      </c>
      <c r="G14">
        <v>20.399999999999999</v>
      </c>
      <c r="H14">
        <v>19.8</v>
      </c>
      <c r="I14">
        <v>19.2</v>
      </c>
    </row>
    <row r="15" spans="1:9" x14ac:dyDescent="0.25">
      <c r="A15">
        <v>13</v>
      </c>
      <c r="B15">
        <v>22.5</v>
      </c>
      <c r="C15">
        <v>19.2</v>
      </c>
      <c r="D15">
        <v>21</v>
      </c>
      <c r="E15">
        <v>19.399999999999999</v>
      </c>
      <c r="F15">
        <v>19.7</v>
      </c>
      <c r="G15">
        <v>20.399999999999999</v>
      </c>
      <c r="H15">
        <v>20</v>
      </c>
      <c r="I15">
        <v>19</v>
      </c>
    </row>
    <row r="16" spans="1:9" x14ac:dyDescent="0.25">
      <c r="A16">
        <v>14</v>
      </c>
      <c r="B16">
        <v>22.2</v>
      </c>
      <c r="C16">
        <v>19</v>
      </c>
      <c r="D16">
        <v>21.1</v>
      </c>
      <c r="E16">
        <v>19.5</v>
      </c>
      <c r="F16">
        <v>19.899999999999999</v>
      </c>
      <c r="G16">
        <v>20.3</v>
      </c>
      <c r="H16">
        <v>19.8</v>
      </c>
      <c r="I16">
        <v>19.3</v>
      </c>
    </row>
    <row r="17" spans="1:9" x14ac:dyDescent="0.25">
      <c r="A17">
        <v>15</v>
      </c>
      <c r="B17">
        <v>22.5</v>
      </c>
      <c r="C17">
        <v>19.3</v>
      </c>
      <c r="D17">
        <v>21</v>
      </c>
      <c r="E17">
        <v>19.5</v>
      </c>
      <c r="F17">
        <v>19.5</v>
      </c>
      <c r="G17">
        <v>20.399999999999999</v>
      </c>
      <c r="H17">
        <v>20</v>
      </c>
      <c r="I17">
        <v>19.2</v>
      </c>
    </row>
    <row r="18" spans="1:9" x14ac:dyDescent="0.25">
      <c r="A18">
        <v>16</v>
      </c>
      <c r="B18">
        <v>22.3</v>
      </c>
      <c r="C18">
        <v>19</v>
      </c>
      <c r="D18">
        <v>21</v>
      </c>
      <c r="E18">
        <v>19.5</v>
      </c>
      <c r="F18">
        <v>19.8</v>
      </c>
      <c r="G18">
        <v>20.399999999999999</v>
      </c>
      <c r="H18">
        <v>19.8</v>
      </c>
      <c r="I18">
        <v>18.899999999999999</v>
      </c>
    </row>
    <row r="19" spans="1:9" x14ac:dyDescent="0.25">
      <c r="A19">
        <v>17</v>
      </c>
      <c r="B19">
        <v>22.6</v>
      </c>
      <c r="C19">
        <v>18.899999999999999</v>
      </c>
      <c r="D19">
        <v>20.6</v>
      </c>
      <c r="E19">
        <v>19.5</v>
      </c>
      <c r="F19">
        <v>19.899999999999999</v>
      </c>
      <c r="G19">
        <v>20.5</v>
      </c>
      <c r="H19">
        <v>19.899999999999999</v>
      </c>
      <c r="I19">
        <v>18.899999999999999</v>
      </c>
    </row>
    <row r="20" spans="1:9" x14ac:dyDescent="0.25">
      <c r="A20">
        <v>18</v>
      </c>
      <c r="B20">
        <v>22.5</v>
      </c>
      <c r="C20">
        <v>19</v>
      </c>
      <c r="D20">
        <v>20.9</v>
      </c>
      <c r="E20">
        <v>19.7</v>
      </c>
      <c r="F20">
        <v>19.7</v>
      </c>
      <c r="G20">
        <v>20.100000000000001</v>
      </c>
      <c r="H20">
        <v>19.899999999999999</v>
      </c>
      <c r="I20">
        <v>19</v>
      </c>
    </row>
    <row r="21" spans="1:9" x14ac:dyDescent="0.25">
      <c r="A21">
        <v>19</v>
      </c>
      <c r="B21">
        <v>22.5</v>
      </c>
      <c r="C21">
        <v>19</v>
      </c>
      <c r="D21">
        <v>20.9</v>
      </c>
      <c r="E21">
        <v>19.5</v>
      </c>
      <c r="F21">
        <v>19.8</v>
      </c>
      <c r="G21">
        <v>20.399999999999999</v>
      </c>
      <c r="H21">
        <v>20.100000000000001</v>
      </c>
      <c r="I21">
        <v>19</v>
      </c>
    </row>
    <row r="22" spans="1:9" x14ac:dyDescent="0.25">
      <c r="A22">
        <v>20</v>
      </c>
      <c r="B22">
        <v>22.5</v>
      </c>
      <c r="C22">
        <v>18.8</v>
      </c>
      <c r="D22">
        <v>20.9</v>
      </c>
      <c r="E22">
        <v>19.8</v>
      </c>
      <c r="F22">
        <v>19.8</v>
      </c>
      <c r="G22">
        <v>20.399999999999999</v>
      </c>
      <c r="H22">
        <v>19.899999999999999</v>
      </c>
      <c r="I22">
        <v>18.8</v>
      </c>
    </row>
    <row r="23" spans="1:9" x14ac:dyDescent="0.25">
      <c r="A23">
        <v>21</v>
      </c>
      <c r="B23">
        <v>22.6</v>
      </c>
      <c r="C23">
        <v>19.2</v>
      </c>
      <c r="D23">
        <v>20.8</v>
      </c>
      <c r="E23">
        <v>19.7</v>
      </c>
      <c r="F23">
        <v>19.7</v>
      </c>
      <c r="G23">
        <v>20.100000000000001</v>
      </c>
      <c r="H23">
        <v>20</v>
      </c>
      <c r="I23">
        <v>18.8</v>
      </c>
    </row>
    <row r="24" spans="1:9" x14ac:dyDescent="0.25">
      <c r="A24">
        <v>22</v>
      </c>
      <c r="B24">
        <v>22.6</v>
      </c>
      <c r="C24">
        <v>19</v>
      </c>
      <c r="D24">
        <v>20.6</v>
      </c>
      <c r="E24">
        <v>19.5</v>
      </c>
      <c r="F24">
        <v>20</v>
      </c>
      <c r="G24">
        <v>20.3</v>
      </c>
      <c r="H24">
        <v>20</v>
      </c>
      <c r="I24">
        <v>19.3</v>
      </c>
    </row>
    <row r="25" spans="1:9" x14ac:dyDescent="0.25">
      <c r="A25">
        <v>23</v>
      </c>
      <c r="B25">
        <v>22.3</v>
      </c>
      <c r="C25">
        <v>18.899999999999999</v>
      </c>
      <c r="D25">
        <v>20.399999999999999</v>
      </c>
      <c r="E25">
        <v>19.7</v>
      </c>
      <c r="F25">
        <v>19.899999999999999</v>
      </c>
      <c r="G25">
        <v>20.399999999999999</v>
      </c>
      <c r="H25">
        <v>19.8</v>
      </c>
      <c r="I25">
        <v>18.899999999999999</v>
      </c>
    </row>
    <row r="26" spans="1:9" x14ac:dyDescent="0.25">
      <c r="A26">
        <v>24</v>
      </c>
      <c r="B26">
        <v>22.3</v>
      </c>
      <c r="C26">
        <v>19.2</v>
      </c>
      <c r="D26">
        <v>20.6</v>
      </c>
      <c r="E26">
        <v>19.5</v>
      </c>
      <c r="F26">
        <v>20</v>
      </c>
      <c r="G26">
        <v>20.399999999999999</v>
      </c>
      <c r="H26">
        <v>19.8</v>
      </c>
      <c r="I26">
        <v>19.3</v>
      </c>
    </row>
    <row r="27" spans="1:9" x14ac:dyDescent="0.25">
      <c r="A27">
        <v>25</v>
      </c>
      <c r="B27">
        <v>22.6</v>
      </c>
      <c r="C27">
        <v>19.2</v>
      </c>
      <c r="D27">
        <v>20.6</v>
      </c>
      <c r="E27">
        <v>19.5</v>
      </c>
      <c r="F27">
        <v>19.8</v>
      </c>
      <c r="G27">
        <v>20.3</v>
      </c>
      <c r="H27">
        <v>20.100000000000001</v>
      </c>
      <c r="I27">
        <v>19.3</v>
      </c>
    </row>
    <row r="28" spans="1:9" x14ac:dyDescent="0.25">
      <c r="A28">
        <v>26</v>
      </c>
      <c r="B28">
        <v>22.7</v>
      </c>
      <c r="C28">
        <v>18.899999999999999</v>
      </c>
      <c r="D28">
        <v>20.5</v>
      </c>
      <c r="E28">
        <v>19.5</v>
      </c>
      <c r="F28">
        <v>19.8</v>
      </c>
      <c r="G28">
        <v>20.399999999999999</v>
      </c>
      <c r="H28">
        <v>19.899999999999999</v>
      </c>
      <c r="I28">
        <v>19.2</v>
      </c>
    </row>
    <row r="29" spans="1:9" x14ac:dyDescent="0.25">
      <c r="A29">
        <v>27</v>
      </c>
      <c r="B29">
        <v>22.6</v>
      </c>
      <c r="C29">
        <v>19</v>
      </c>
      <c r="D29">
        <v>20.6</v>
      </c>
      <c r="E29">
        <v>19.7</v>
      </c>
      <c r="F29">
        <v>20</v>
      </c>
      <c r="G29">
        <v>20.100000000000001</v>
      </c>
      <c r="H29">
        <v>20</v>
      </c>
      <c r="I29">
        <v>19</v>
      </c>
    </row>
    <row r="30" spans="1:9" x14ac:dyDescent="0.25">
      <c r="A30">
        <v>28</v>
      </c>
      <c r="B30">
        <v>22.6</v>
      </c>
      <c r="C30">
        <v>19.2</v>
      </c>
      <c r="D30">
        <v>20.5</v>
      </c>
      <c r="E30">
        <v>19.8</v>
      </c>
      <c r="F30">
        <v>19.8</v>
      </c>
      <c r="G30">
        <v>20.100000000000001</v>
      </c>
      <c r="H30">
        <v>19.899999999999999</v>
      </c>
      <c r="I30">
        <v>19.2</v>
      </c>
    </row>
    <row r="31" spans="1:9" x14ac:dyDescent="0.25">
      <c r="A31">
        <v>29</v>
      </c>
      <c r="B31">
        <v>22.5</v>
      </c>
      <c r="C31">
        <v>19.2</v>
      </c>
      <c r="D31">
        <v>20.399999999999999</v>
      </c>
      <c r="E31">
        <v>19.399999999999999</v>
      </c>
      <c r="F31">
        <v>20</v>
      </c>
      <c r="G31">
        <v>20.5</v>
      </c>
      <c r="H31">
        <v>19.899999999999999</v>
      </c>
      <c r="I31">
        <v>19</v>
      </c>
    </row>
    <row r="32" spans="1:9" x14ac:dyDescent="0.25">
      <c r="A32">
        <v>30</v>
      </c>
      <c r="B32">
        <v>22.1</v>
      </c>
      <c r="C32">
        <v>19.3</v>
      </c>
      <c r="D32">
        <v>20.5</v>
      </c>
      <c r="E32">
        <v>19.5</v>
      </c>
      <c r="F32">
        <v>20.100000000000001</v>
      </c>
      <c r="G32">
        <v>20.3</v>
      </c>
      <c r="H32">
        <v>19.8</v>
      </c>
      <c r="I32">
        <v>19.399999999999999</v>
      </c>
    </row>
    <row r="33" spans="1:9" x14ac:dyDescent="0.25">
      <c r="A33">
        <v>31</v>
      </c>
      <c r="B33">
        <v>22.8</v>
      </c>
      <c r="C33">
        <v>19</v>
      </c>
      <c r="D33">
        <v>20.399999999999999</v>
      </c>
      <c r="E33">
        <v>19.399999999999999</v>
      </c>
      <c r="F33">
        <v>20.100000000000001</v>
      </c>
      <c r="G33">
        <v>20.5</v>
      </c>
      <c r="H33">
        <v>20</v>
      </c>
      <c r="I33">
        <v>18.7</v>
      </c>
    </row>
    <row r="34" spans="1:9" x14ac:dyDescent="0.25">
      <c r="A34">
        <v>32</v>
      </c>
      <c r="B34">
        <v>22.5</v>
      </c>
      <c r="C34">
        <v>19</v>
      </c>
      <c r="D34">
        <v>20.3</v>
      </c>
      <c r="E34">
        <v>19.7</v>
      </c>
      <c r="F34">
        <v>20</v>
      </c>
      <c r="G34">
        <v>20.399999999999999</v>
      </c>
      <c r="H34">
        <v>19.899999999999999</v>
      </c>
      <c r="I34">
        <v>18.8</v>
      </c>
    </row>
    <row r="35" spans="1:9" x14ac:dyDescent="0.25">
      <c r="A35">
        <v>33</v>
      </c>
      <c r="B35">
        <v>22.5</v>
      </c>
      <c r="C35">
        <v>19.3</v>
      </c>
      <c r="D35">
        <v>20.3</v>
      </c>
      <c r="E35">
        <v>19.7</v>
      </c>
      <c r="F35">
        <v>20.3</v>
      </c>
      <c r="G35">
        <v>20.100000000000001</v>
      </c>
      <c r="H35">
        <v>19.899999999999999</v>
      </c>
      <c r="I35">
        <v>19</v>
      </c>
    </row>
    <row r="36" spans="1:9" x14ac:dyDescent="0.25">
      <c r="A36">
        <v>34</v>
      </c>
      <c r="B36">
        <v>22.3</v>
      </c>
      <c r="C36">
        <v>19.3</v>
      </c>
      <c r="D36">
        <v>20.399999999999999</v>
      </c>
      <c r="E36">
        <v>19.7</v>
      </c>
      <c r="F36">
        <v>20</v>
      </c>
      <c r="G36">
        <v>20.100000000000001</v>
      </c>
      <c r="H36">
        <v>19.899999999999999</v>
      </c>
      <c r="I36">
        <v>19</v>
      </c>
    </row>
    <row r="37" spans="1:9" x14ac:dyDescent="0.25">
      <c r="A37">
        <v>35</v>
      </c>
      <c r="B37">
        <v>22.2</v>
      </c>
      <c r="C37">
        <v>19.2</v>
      </c>
      <c r="D37">
        <v>20.3</v>
      </c>
      <c r="E37">
        <v>19.7</v>
      </c>
      <c r="F37">
        <v>20.100000000000001</v>
      </c>
      <c r="G37">
        <v>20.100000000000001</v>
      </c>
      <c r="H37">
        <v>19.8</v>
      </c>
      <c r="I37">
        <v>19</v>
      </c>
    </row>
    <row r="38" spans="1:9" x14ac:dyDescent="0.25">
      <c r="A38">
        <v>36</v>
      </c>
      <c r="B38">
        <v>22.6</v>
      </c>
      <c r="C38">
        <v>18.8</v>
      </c>
      <c r="D38">
        <v>20.3</v>
      </c>
      <c r="E38">
        <v>19.7</v>
      </c>
      <c r="F38">
        <v>20.3</v>
      </c>
      <c r="G38">
        <v>20.399999999999999</v>
      </c>
      <c r="H38">
        <v>19.899999999999999</v>
      </c>
      <c r="I38">
        <v>18.8</v>
      </c>
    </row>
    <row r="39" spans="1:9" x14ac:dyDescent="0.25">
      <c r="A39">
        <v>37</v>
      </c>
      <c r="B39">
        <v>22.5</v>
      </c>
      <c r="C39">
        <v>18.899999999999999</v>
      </c>
      <c r="D39">
        <v>20</v>
      </c>
      <c r="E39">
        <v>19.7</v>
      </c>
      <c r="F39">
        <v>20.399999999999999</v>
      </c>
      <c r="G39">
        <v>20.5</v>
      </c>
      <c r="H39">
        <v>19.899999999999999</v>
      </c>
      <c r="I39">
        <v>18.8</v>
      </c>
    </row>
    <row r="40" spans="1:9" x14ac:dyDescent="0.25">
      <c r="A40">
        <v>38</v>
      </c>
      <c r="B40">
        <v>22.7</v>
      </c>
      <c r="C40">
        <v>18.899999999999999</v>
      </c>
      <c r="D40">
        <v>20.100000000000001</v>
      </c>
      <c r="E40">
        <v>19.3</v>
      </c>
      <c r="F40">
        <v>20</v>
      </c>
      <c r="G40">
        <v>20.399999999999999</v>
      </c>
      <c r="H40">
        <v>19.899999999999999</v>
      </c>
      <c r="I40">
        <v>19</v>
      </c>
    </row>
    <row r="41" spans="1:9" x14ac:dyDescent="0.25">
      <c r="A41">
        <v>39</v>
      </c>
      <c r="B41">
        <v>22.7</v>
      </c>
      <c r="C41">
        <v>19</v>
      </c>
      <c r="D41">
        <v>19.899999999999999</v>
      </c>
      <c r="E41">
        <v>19.5</v>
      </c>
      <c r="F41">
        <v>20.3</v>
      </c>
      <c r="G41">
        <v>20.399999999999999</v>
      </c>
      <c r="H41">
        <v>19.899999999999999</v>
      </c>
      <c r="I41">
        <v>19.2</v>
      </c>
    </row>
    <row r="42" spans="1:9" x14ac:dyDescent="0.25">
      <c r="A42">
        <v>40</v>
      </c>
      <c r="B42">
        <v>22.7</v>
      </c>
      <c r="C42">
        <v>18.899999999999999</v>
      </c>
      <c r="D42">
        <v>19.899999999999999</v>
      </c>
      <c r="E42">
        <v>19.5</v>
      </c>
      <c r="F42">
        <v>20.100000000000001</v>
      </c>
      <c r="G42">
        <v>20.399999999999999</v>
      </c>
      <c r="H42">
        <v>20</v>
      </c>
      <c r="I42">
        <v>18.8</v>
      </c>
    </row>
    <row r="43" spans="1:9" x14ac:dyDescent="0.25">
      <c r="A43">
        <v>41</v>
      </c>
      <c r="B43">
        <v>22.6</v>
      </c>
      <c r="C43">
        <v>19.2</v>
      </c>
      <c r="D43">
        <v>20.3</v>
      </c>
      <c r="E43">
        <v>19.7</v>
      </c>
      <c r="F43">
        <v>20</v>
      </c>
      <c r="G43">
        <v>20.3</v>
      </c>
      <c r="H43">
        <v>20</v>
      </c>
      <c r="I43">
        <v>18.899999999999999</v>
      </c>
    </row>
    <row r="44" spans="1:9" x14ac:dyDescent="0.25">
      <c r="A44">
        <v>42</v>
      </c>
      <c r="B44">
        <v>22.6</v>
      </c>
      <c r="C44">
        <v>19.2</v>
      </c>
      <c r="D44">
        <v>20</v>
      </c>
      <c r="E44">
        <v>19.5</v>
      </c>
      <c r="F44">
        <v>20</v>
      </c>
      <c r="G44">
        <v>20.100000000000001</v>
      </c>
      <c r="H44">
        <v>19.899999999999999</v>
      </c>
      <c r="I44">
        <v>19.3</v>
      </c>
    </row>
    <row r="45" spans="1:9" x14ac:dyDescent="0.25">
      <c r="A45">
        <v>43</v>
      </c>
      <c r="B45">
        <v>22.3</v>
      </c>
      <c r="C45">
        <v>19</v>
      </c>
      <c r="D45">
        <v>20.100000000000001</v>
      </c>
      <c r="E45">
        <v>19.7</v>
      </c>
      <c r="F45">
        <v>20.399999999999999</v>
      </c>
      <c r="G45">
        <v>20.3</v>
      </c>
      <c r="H45">
        <v>19.8</v>
      </c>
      <c r="I45">
        <v>18.8</v>
      </c>
    </row>
    <row r="46" spans="1:9" x14ac:dyDescent="0.25">
      <c r="A46">
        <v>44</v>
      </c>
      <c r="B46">
        <v>22.5</v>
      </c>
      <c r="C46">
        <v>19.399999999999999</v>
      </c>
      <c r="D46">
        <v>19.899999999999999</v>
      </c>
      <c r="E46">
        <v>19.399999999999999</v>
      </c>
      <c r="F46">
        <v>20.3</v>
      </c>
      <c r="G46">
        <v>20.399999999999999</v>
      </c>
      <c r="H46">
        <v>20</v>
      </c>
      <c r="I46">
        <v>18.899999999999999</v>
      </c>
    </row>
    <row r="47" spans="1:9" x14ac:dyDescent="0.25">
      <c r="A47">
        <v>45</v>
      </c>
      <c r="B47">
        <v>22.6</v>
      </c>
      <c r="C47">
        <v>19</v>
      </c>
      <c r="D47">
        <v>19.8</v>
      </c>
      <c r="E47">
        <v>19.399999999999999</v>
      </c>
      <c r="F47">
        <v>20.5</v>
      </c>
      <c r="G47">
        <v>20.399999999999999</v>
      </c>
      <c r="H47">
        <v>19.899999999999999</v>
      </c>
      <c r="I47">
        <v>18.899999999999999</v>
      </c>
    </row>
    <row r="48" spans="1:9" x14ac:dyDescent="0.25">
      <c r="A48">
        <v>46</v>
      </c>
      <c r="B48">
        <v>22.5</v>
      </c>
      <c r="C48">
        <v>18.899999999999999</v>
      </c>
      <c r="D48">
        <v>20</v>
      </c>
      <c r="E48">
        <v>19.7</v>
      </c>
      <c r="F48">
        <v>20.100000000000001</v>
      </c>
      <c r="G48">
        <v>20.3</v>
      </c>
      <c r="H48">
        <v>19.899999999999999</v>
      </c>
      <c r="I48">
        <v>18.7</v>
      </c>
    </row>
    <row r="49" spans="1:10" x14ac:dyDescent="0.25">
      <c r="A49">
        <v>47</v>
      </c>
      <c r="B49">
        <v>22.5</v>
      </c>
      <c r="C49">
        <v>19.3</v>
      </c>
      <c r="D49">
        <v>20.3</v>
      </c>
      <c r="E49">
        <v>19.5</v>
      </c>
      <c r="F49">
        <v>20.100000000000001</v>
      </c>
      <c r="G49">
        <v>20.399999999999999</v>
      </c>
      <c r="H49">
        <v>20</v>
      </c>
      <c r="I49">
        <v>19.2</v>
      </c>
    </row>
    <row r="50" spans="1:10" x14ac:dyDescent="0.25">
      <c r="A50">
        <v>48</v>
      </c>
      <c r="B50">
        <v>22.8</v>
      </c>
      <c r="C50">
        <v>18.8</v>
      </c>
      <c r="D50">
        <v>19.7</v>
      </c>
      <c r="E50">
        <v>19.5</v>
      </c>
      <c r="F50">
        <v>20.399999999999999</v>
      </c>
      <c r="G50">
        <v>20.399999999999999</v>
      </c>
      <c r="H50">
        <v>19.899999999999999</v>
      </c>
      <c r="I50">
        <v>19.2</v>
      </c>
    </row>
    <row r="51" spans="1:10" x14ac:dyDescent="0.25">
      <c r="A51">
        <v>49</v>
      </c>
      <c r="B51">
        <v>22.5</v>
      </c>
      <c r="C51">
        <v>19</v>
      </c>
      <c r="D51">
        <v>20.100000000000001</v>
      </c>
      <c r="E51">
        <v>19.5</v>
      </c>
      <c r="F51">
        <v>20.100000000000001</v>
      </c>
      <c r="G51">
        <v>20.3</v>
      </c>
      <c r="H51">
        <v>20</v>
      </c>
      <c r="I51">
        <v>19.3</v>
      </c>
    </row>
    <row r="52" spans="1:10" x14ac:dyDescent="0.25">
      <c r="A52">
        <v>50</v>
      </c>
      <c r="B52">
        <v>22.5</v>
      </c>
      <c r="C52">
        <v>19</v>
      </c>
      <c r="D52">
        <v>19.899999999999999</v>
      </c>
      <c r="E52">
        <v>19.5</v>
      </c>
      <c r="F52">
        <v>20.399999999999999</v>
      </c>
      <c r="G52">
        <v>20.5</v>
      </c>
      <c r="H52">
        <v>20</v>
      </c>
      <c r="I52">
        <v>18.7</v>
      </c>
    </row>
    <row r="53" spans="1:10" x14ac:dyDescent="0.25">
      <c r="A53" t="s">
        <v>19</v>
      </c>
      <c r="B53">
        <f>AVERAGE(B3:B52)</f>
        <v>22.494000000000007</v>
      </c>
      <c r="C53">
        <f t="shared" ref="C53:I53" si="0">AVERAGE(C3:C52)</f>
        <v>19.055999999999994</v>
      </c>
      <c r="D53">
        <f t="shared" si="0"/>
        <v>20.625999999999994</v>
      </c>
      <c r="E53">
        <f t="shared" si="0"/>
        <v>19.598000000000003</v>
      </c>
      <c r="F53">
        <f t="shared" si="0"/>
        <v>19.875999999999998</v>
      </c>
      <c r="G53">
        <f t="shared" si="0"/>
        <v>20.399999999999991</v>
      </c>
      <c r="H53">
        <f t="shared" si="0"/>
        <v>19.931999999999992</v>
      </c>
      <c r="I53">
        <f t="shared" si="0"/>
        <v>19.019999999999996</v>
      </c>
      <c r="J53">
        <f>AVERAGE(B53:I53)</f>
        <v>20.125249999999994</v>
      </c>
    </row>
    <row r="54" spans="1:10" x14ac:dyDescent="0.25">
      <c r="A54" t="s">
        <v>20</v>
      </c>
      <c r="B54">
        <f>MEDIAN(B3:B52)</f>
        <v>22.5</v>
      </c>
      <c r="C54">
        <f t="shared" ref="C54:I54" si="1">MEDIAN(C3:C52)</f>
        <v>19</v>
      </c>
      <c r="D54">
        <f t="shared" si="1"/>
        <v>20.55</v>
      </c>
      <c r="E54">
        <f t="shared" si="1"/>
        <v>19.5</v>
      </c>
      <c r="F54">
        <f t="shared" si="1"/>
        <v>19.95</v>
      </c>
      <c r="G54">
        <f t="shared" si="1"/>
        <v>20.399999999999999</v>
      </c>
      <c r="H54">
        <f t="shared" si="1"/>
        <v>19.899999999999999</v>
      </c>
      <c r="I54">
        <f t="shared" si="1"/>
        <v>19</v>
      </c>
      <c r="J54">
        <f>MEDIAN(B54:I54)</f>
        <v>19.924999999999997</v>
      </c>
    </row>
    <row r="55" spans="1:10" x14ac:dyDescent="0.25">
      <c r="A55" t="s">
        <v>21</v>
      </c>
      <c r="B55">
        <f>_xlfn.VAR.P(B3:B52)</f>
        <v>2.6564000000000067E-2</v>
      </c>
      <c r="C55">
        <f t="shared" ref="C55:I55" si="2">_xlfn.VAR.P(C3:C52)</f>
        <v>2.5264000000000061E-2</v>
      </c>
      <c r="D55">
        <f t="shared" si="2"/>
        <v>0.28832400000000008</v>
      </c>
      <c r="E55">
        <f t="shared" si="2"/>
        <v>1.9396000000000045E-2</v>
      </c>
      <c r="F55">
        <f t="shared" si="2"/>
        <v>0.1246240000000001</v>
      </c>
      <c r="G55">
        <f t="shared" si="2"/>
        <v>3.5599999999999923E-2</v>
      </c>
      <c r="H55">
        <f t="shared" si="2"/>
        <v>7.7760000000000502E-3</v>
      </c>
      <c r="I55">
        <f t="shared" si="2"/>
        <v>3.7200000000000011E-2</v>
      </c>
      <c r="J55">
        <f>_xlfn.VAR.P(B55:I55)</f>
        <v>7.9032648997500038E-3</v>
      </c>
    </row>
    <row r="56" spans="1:10" x14ac:dyDescent="0.25">
      <c r="A56" t="s">
        <v>22</v>
      </c>
      <c r="B56">
        <f>MIN(B3:B52)</f>
        <v>22.1</v>
      </c>
      <c r="C56">
        <f t="shared" ref="C56:I56" si="3">MIN(C3:C52)</f>
        <v>18.8</v>
      </c>
      <c r="D56">
        <f t="shared" si="3"/>
        <v>19.7</v>
      </c>
      <c r="E56">
        <f t="shared" si="3"/>
        <v>19.3</v>
      </c>
      <c r="F56">
        <f t="shared" si="3"/>
        <v>19</v>
      </c>
      <c r="G56">
        <f t="shared" si="3"/>
        <v>20.100000000000001</v>
      </c>
      <c r="H56">
        <f t="shared" si="3"/>
        <v>19.8</v>
      </c>
      <c r="I56">
        <f t="shared" si="3"/>
        <v>18.7</v>
      </c>
      <c r="J56">
        <f>MIN(B56:I56)</f>
        <v>18.7</v>
      </c>
    </row>
    <row r="57" spans="1:10" x14ac:dyDescent="0.25">
      <c r="A57" t="s">
        <v>23</v>
      </c>
      <c r="B57">
        <f>MAX(B3:B52)</f>
        <v>22.8</v>
      </c>
      <c r="C57">
        <f t="shared" ref="C57:I57" si="4">MAX(C3:C52)</f>
        <v>19.399999999999999</v>
      </c>
      <c r="D57">
        <f t="shared" si="4"/>
        <v>21.7</v>
      </c>
      <c r="E57">
        <f t="shared" si="4"/>
        <v>19.8</v>
      </c>
      <c r="F57">
        <f t="shared" si="4"/>
        <v>20.5</v>
      </c>
      <c r="G57">
        <f t="shared" si="4"/>
        <v>20.9</v>
      </c>
      <c r="H57">
        <f t="shared" si="4"/>
        <v>20.100000000000001</v>
      </c>
      <c r="I57">
        <f t="shared" si="4"/>
        <v>19.399999999999999</v>
      </c>
      <c r="J57">
        <f>MAX(B57:I57)</f>
        <v>22.8</v>
      </c>
    </row>
    <row r="58" spans="1:10" x14ac:dyDescent="0.25">
      <c r="A58" t="s">
        <v>4</v>
      </c>
      <c r="B58">
        <f>_xlfn.STDEV.P(B3:B52)</f>
        <v>0.16298466185503491</v>
      </c>
      <c r="C58">
        <f t="shared" ref="C58:I58" si="5">_xlfn.STDEV.P(C3:C52)</f>
        <v>0.15894653189044441</v>
      </c>
      <c r="D58">
        <f t="shared" si="5"/>
        <v>0.53695809892392909</v>
      </c>
      <c r="E58">
        <f t="shared" si="5"/>
        <v>0.13926952286842964</v>
      </c>
      <c r="F58">
        <f t="shared" si="5"/>
        <v>0.35302124581956834</v>
      </c>
      <c r="G58">
        <f t="shared" si="5"/>
        <v>0.18867962264113186</v>
      </c>
      <c r="H58">
        <f t="shared" si="5"/>
        <v>8.8181630740194694E-2</v>
      </c>
      <c r="I58">
        <f t="shared" si="5"/>
        <v>0.19287301521985914</v>
      </c>
      <c r="J58">
        <f>_xlfn.STDEV.P(B58:I58)</f>
        <v>0.13705923690549449</v>
      </c>
    </row>
  </sheetData>
  <pageMargins left="0.7" right="0.7" top="0.75" bottom="0.75" header="0.3" footer="0.3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AI25" sqref="AI25"/>
    </sheetView>
  </sheetViews>
  <sheetFormatPr defaultRowHeight="15" x14ac:dyDescent="0.25"/>
  <cols>
    <col min="2" max="2" width="5" bestFit="1" customWidth="1"/>
    <col min="3" max="3" width="2" bestFit="1" customWidth="1"/>
    <col min="4" max="8" width="5" bestFit="1" customWidth="1"/>
    <col min="9" max="9" width="2" bestFit="1" customWidth="1"/>
    <col min="10" max="10" width="4.85546875" customWidth="1"/>
    <col min="11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0</v>
      </c>
      <c r="D2">
        <v>6</v>
      </c>
      <c r="E2">
        <v>243</v>
      </c>
      <c r="F2">
        <v>38</v>
      </c>
      <c r="G2">
        <v>51</v>
      </c>
      <c r="H2">
        <v>285</v>
      </c>
      <c r="I2">
        <v>0</v>
      </c>
    </row>
    <row r="3" spans="1:9" x14ac:dyDescent="0.25">
      <c r="A3">
        <v>1</v>
      </c>
      <c r="B3">
        <v>22</v>
      </c>
      <c r="C3">
        <v>0</v>
      </c>
      <c r="D3">
        <v>27.5</v>
      </c>
      <c r="E3">
        <v>21.6</v>
      </c>
      <c r="F3">
        <v>20.5</v>
      </c>
      <c r="G3">
        <v>20.9</v>
      </c>
      <c r="H3">
        <v>22.9</v>
      </c>
      <c r="I3">
        <v>0</v>
      </c>
    </row>
    <row r="4" spans="1:9" x14ac:dyDescent="0.25">
      <c r="A4">
        <v>2</v>
      </c>
      <c r="B4">
        <v>21.7</v>
      </c>
      <c r="C4">
        <v>0</v>
      </c>
      <c r="D4">
        <v>27.3</v>
      </c>
      <c r="E4">
        <v>21.6</v>
      </c>
      <c r="F4">
        <v>20.6</v>
      </c>
      <c r="G4">
        <v>20.8</v>
      </c>
      <c r="H4">
        <v>22.8</v>
      </c>
      <c r="I4">
        <v>0</v>
      </c>
    </row>
    <row r="5" spans="1:9" x14ac:dyDescent="0.25">
      <c r="A5">
        <v>3</v>
      </c>
      <c r="B5">
        <v>21.9</v>
      </c>
      <c r="C5">
        <v>0</v>
      </c>
      <c r="D5">
        <v>27.3</v>
      </c>
      <c r="E5">
        <v>21.4</v>
      </c>
      <c r="F5">
        <v>21</v>
      </c>
      <c r="G5">
        <v>21</v>
      </c>
      <c r="H5">
        <v>22.8</v>
      </c>
      <c r="I5">
        <v>0</v>
      </c>
    </row>
    <row r="6" spans="1:9" x14ac:dyDescent="0.25">
      <c r="A6">
        <v>4</v>
      </c>
      <c r="B6">
        <v>22.1</v>
      </c>
      <c r="C6">
        <v>0</v>
      </c>
      <c r="D6">
        <v>27.2</v>
      </c>
      <c r="E6">
        <v>21.2</v>
      </c>
      <c r="F6">
        <v>21</v>
      </c>
      <c r="G6">
        <v>20.9</v>
      </c>
      <c r="H6">
        <v>22.6</v>
      </c>
      <c r="I6">
        <v>0</v>
      </c>
    </row>
    <row r="7" spans="1:9" x14ac:dyDescent="0.25">
      <c r="A7">
        <v>5</v>
      </c>
      <c r="B7">
        <v>21.7</v>
      </c>
      <c r="C7">
        <v>0</v>
      </c>
      <c r="D7">
        <v>27.2</v>
      </c>
      <c r="E7">
        <v>21.4</v>
      </c>
      <c r="F7">
        <v>20.9</v>
      </c>
      <c r="G7">
        <v>21</v>
      </c>
      <c r="H7">
        <v>22.6</v>
      </c>
      <c r="I7">
        <v>0</v>
      </c>
    </row>
    <row r="8" spans="1:9" x14ac:dyDescent="0.25">
      <c r="A8">
        <v>6</v>
      </c>
      <c r="B8">
        <v>22</v>
      </c>
      <c r="C8">
        <v>0</v>
      </c>
      <c r="D8">
        <v>27.1</v>
      </c>
      <c r="E8">
        <v>21.2</v>
      </c>
      <c r="F8">
        <v>20.8</v>
      </c>
      <c r="G8">
        <v>20.8</v>
      </c>
      <c r="H8">
        <v>22.3</v>
      </c>
      <c r="I8">
        <v>0</v>
      </c>
    </row>
    <row r="9" spans="1:9" x14ac:dyDescent="0.25">
      <c r="A9">
        <v>7</v>
      </c>
      <c r="B9">
        <v>22</v>
      </c>
      <c r="C9">
        <v>0</v>
      </c>
      <c r="D9">
        <v>27.3</v>
      </c>
      <c r="E9">
        <v>21.1</v>
      </c>
      <c r="F9">
        <v>20.8</v>
      </c>
      <c r="G9">
        <v>20.9</v>
      </c>
      <c r="H9">
        <v>22.3</v>
      </c>
      <c r="I9">
        <v>0</v>
      </c>
    </row>
    <row r="10" spans="1:9" x14ac:dyDescent="0.25">
      <c r="A10">
        <v>8</v>
      </c>
      <c r="B10">
        <v>22</v>
      </c>
      <c r="C10">
        <v>0</v>
      </c>
      <c r="D10">
        <v>27.2</v>
      </c>
      <c r="E10">
        <v>21.4</v>
      </c>
      <c r="F10">
        <v>20.8</v>
      </c>
      <c r="G10">
        <v>20.8</v>
      </c>
      <c r="H10">
        <v>22.2</v>
      </c>
      <c r="I10">
        <v>0</v>
      </c>
    </row>
    <row r="11" spans="1:9" x14ac:dyDescent="0.25">
      <c r="A11">
        <v>9</v>
      </c>
      <c r="B11">
        <v>21.6</v>
      </c>
      <c r="C11">
        <v>0</v>
      </c>
      <c r="D11">
        <v>27.2</v>
      </c>
      <c r="E11">
        <v>21.4</v>
      </c>
      <c r="F11">
        <v>20.9</v>
      </c>
      <c r="G11">
        <v>20.9</v>
      </c>
      <c r="H11">
        <v>22.1</v>
      </c>
      <c r="I11">
        <v>0</v>
      </c>
    </row>
    <row r="12" spans="1:9" x14ac:dyDescent="0.25">
      <c r="A12">
        <v>10</v>
      </c>
      <c r="B12">
        <v>21.7</v>
      </c>
      <c r="C12">
        <v>0</v>
      </c>
      <c r="D12">
        <v>27.5</v>
      </c>
      <c r="E12">
        <v>21.1</v>
      </c>
      <c r="F12">
        <v>20.5</v>
      </c>
      <c r="G12">
        <v>21</v>
      </c>
      <c r="H12">
        <v>22.1</v>
      </c>
      <c r="I12">
        <v>0</v>
      </c>
    </row>
    <row r="13" spans="1:9" x14ac:dyDescent="0.25">
      <c r="A13">
        <v>11</v>
      </c>
      <c r="B13">
        <v>21.7</v>
      </c>
      <c r="C13">
        <v>0</v>
      </c>
      <c r="D13">
        <v>27.3</v>
      </c>
      <c r="E13">
        <v>21.2</v>
      </c>
      <c r="F13">
        <v>20.9</v>
      </c>
      <c r="G13">
        <v>20.8</v>
      </c>
      <c r="H13">
        <v>21.7</v>
      </c>
      <c r="I13">
        <v>0</v>
      </c>
    </row>
    <row r="14" spans="1:9" x14ac:dyDescent="0.25">
      <c r="A14">
        <v>12</v>
      </c>
      <c r="B14">
        <v>21.9</v>
      </c>
      <c r="C14">
        <v>0</v>
      </c>
      <c r="D14">
        <v>27.2</v>
      </c>
      <c r="E14">
        <v>21.2</v>
      </c>
      <c r="F14">
        <v>20.8</v>
      </c>
      <c r="G14">
        <v>20.8</v>
      </c>
      <c r="H14">
        <v>21.7</v>
      </c>
      <c r="I14">
        <v>0</v>
      </c>
    </row>
    <row r="15" spans="1:9" x14ac:dyDescent="0.25">
      <c r="A15">
        <v>13</v>
      </c>
      <c r="B15">
        <v>21.6</v>
      </c>
      <c r="C15">
        <v>0</v>
      </c>
      <c r="D15">
        <v>27.2</v>
      </c>
      <c r="E15">
        <v>21.1</v>
      </c>
      <c r="F15">
        <v>20.8</v>
      </c>
      <c r="G15">
        <v>20.9</v>
      </c>
      <c r="H15">
        <v>21.7</v>
      </c>
      <c r="I15">
        <v>0</v>
      </c>
    </row>
    <row r="16" spans="1:9" x14ac:dyDescent="0.25">
      <c r="A16">
        <v>14</v>
      </c>
      <c r="B16">
        <v>21.7</v>
      </c>
      <c r="C16">
        <v>0</v>
      </c>
      <c r="D16">
        <v>27.2</v>
      </c>
      <c r="E16">
        <v>21</v>
      </c>
      <c r="F16">
        <v>20.8</v>
      </c>
      <c r="G16">
        <v>21</v>
      </c>
      <c r="H16">
        <v>21.7</v>
      </c>
      <c r="I16">
        <v>0</v>
      </c>
    </row>
    <row r="17" spans="1:9" x14ac:dyDescent="0.25">
      <c r="A17">
        <v>15</v>
      </c>
      <c r="B17">
        <v>21.7</v>
      </c>
      <c r="C17">
        <v>0</v>
      </c>
      <c r="D17">
        <v>27.2</v>
      </c>
      <c r="E17">
        <v>20.9</v>
      </c>
      <c r="F17">
        <v>20.8</v>
      </c>
      <c r="G17">
        <v>20.9</v>
      </c>
      <c r="H17">
        <v>21.6</v>
      </c>
      <c r="I17">
        <v>0</v>
      </c>
    </row>
    <row r="18" spans="1:9" x14ac:dyDescent="0.25">
      <c r="A18">
        <v>16</v>
      </c>
      <c r="B18">
        <v>21.7</v>
      </c>
      <c r="C18">
        <v>0</v>
      </c>
      <c r="D18">
        <v>27.5</v>
      </c>
      <c r="E18">
        <v>21</v>
      </c>
      <c r="F18">
        <v>20.6</v>
      </c>
      <c r="G18">
        <v>20.6</v>
      </c>
      <c r="H18">
        <v>21.6</v>
      </c>
      <c r="I18">
        <v>0</v>
      </c>
    </row>
    <row r="19" spans="1:9" x14ac:dyDescent="0.25">
      <c r="A19">
        <v>17</v>
      </c>
      <c r="B19">
        <v>21.7</v>
      </c>
      <c r="C19">
        <v>0</v>
      </c>
      <c r="D19">
        <v>27.1</v>
      </c>
      <c r="E19">
        <v>20.8</v>
      </c>
      <c r="F19">
        <v>21</v>
      </c>
      <c r="G19">
        <v>20.8</v>
      </c>
      <c r="H19">
        <v>21.7</v>
      </c>
      <c r="I19">
        <v>0</v>
      </c>
    </row>
    <row r="20" spans="1:9" x14ac:dyDescent="0.25">
      <c r="A20">
        <v>18</v>
      </c>
      <c r="B20">
        <v>21.9</v>
      </c>
      <c r="C20">
        <v>0</v>
      </c>
      <c r="D20">
        <v>27.3</v>
      </c>
      <c r="E20">
        <v>21</v>
      </c>
      <c r="F20">
        <v>20.9</v>
      </c>
      <c r="G20">
        <v>20.5</v>
      </c>
      <c r="H20">
        <v>21.6</v>
      </c>
      <c r="I20">
        <v>0</v>
      </c>
    </row>
    <row r="21" spans="1:9" x14ac:dyDescent="0.25">
      <c r="A21">
        <v>19</v>
      </c>
      <c r="B21">
        <v>21.7</v>
      </c>
      <c r="C21">
        <v>0</v>
      </c>
      <c r="D21">
        <v>27.2</v>
      </c>
      <c r="E21">
        <v>21</v>
      </c>
      <c r="F21">
        <v>20.9</v>
      </c>
      <c r="G21">
        <v>20.6</v>
      </c>
      <c r="H21">
        <v>21.7</v>
      </c>
      <c r="I21">
        <v>0</v>
      </c>
    </row>
    <row r="22" spans="1:9" x14ac:dyDescent="0.25">
      <c r="A22">
        <v>20</v>
      </c>
      <c r="B22">
        <v>21.9</v>
      </c>
      <c r="C22">
        <v>0</v>
      </c>
      <c r="D22">
        <v>27.1</v>
      </c>
      <c r="E22">
        <v>20.8</v>
      </c>
      <c r="F22">
        <v>20.8</v>
      </c>
      <c r="G22">
        <v>20.8</v>
      </c>
      <c r="H22">
        <v>21.6</v>
      </c>
      <c r="I22">
        <v>0</v>
      </c>
    </row>
    <row r="23" spans="1:9" x14ac:dyDescent="0.25">
      <c r="A23">
        <v>21</v>
      </c>
      <c r="B23">
        <v>21.9</v>
      </c>
      <c r="C23">
        <v>0</v>
      </c>
      <c r="D23">
        <v>27.2</v>
      </c>
      <c r="E23">
        <v>20.9</v>
      </c>
      <c r="F23">
        <v>20.8</v>
      </c>
      <c r="G23">
        <v>20.6</v>
      </c>
      <c r="H23">
        <v>21.5</v>
      </c>
      <c r="I23">
        <v>0</v>
      </c>
    </row>
    <row r="24" spans="1:9" x14ac:dyDescent="0.25">
      <c r="A24">
        <v>22</v>
      </c>
      <c r="B24">
        <v>21.9</v>
      </c>
      <c r="C24">
        <v>0</v>
      </c>
      <c r="D24">
        <v>27.3</v>
      </c>
      <c r="E24">
        <v>20.8</v>
      </c>
      <c r="F24">
        <v>20.5</v>
      </c>
      <c r="G24">
        <v>20.8</v>
      </c>
      <c r="H24">
        <v>21.6</v>
      </c>
      <c r="I24">
        <v>0</v>
      </c>
    </row>
    <row r="25" spans="1:9" x14ac:dyDescent="0.25">
      <c r="A25">
        <v>23</v>
      </c>
      <c r="B25">
        <v>21.9</v>
      </c>
      <c r="C25">
        <v>0</v>
      </c>
      <c r="D25">
        <v>27.2</v>
      </c>
      <c r="E25">
        <v>20.9</v>
      </c>
      <c r="F25">
        <v>21</v>
      </c>
      <c r="G25">
        <v>20.6</v>
      </c>
      <c r="H25">
        <v>21.2</v>
      </c>
      <c r="I25">
        <v>0</v>
      </c>
    </row>
    <row r="26" spans="1:9" x14ac:dyDescent="0.25">
      <c r="A26">
        <v>24</v>
      </c>
      <c r="B26">
        <v>22</v>
      </c>
      <c r="C26">
        <v>0</v>
      </c>
      <c r="D26">
        <v>27.6</v>
      </c>
      <c r="E26">
        <v>20.9</v>
      </c>
      <c r="F26">
        <v>20.6</v>
      </c>
      <c r="G26">
        <v>20.6</v>
      </c>
      <c r="H26">
        <v>21.5</v>
      </c>
      <c r="I26">
        <v>0</v>
      </c>
    </row>
    <row r="27" spans="1:9" x14ac:dyDescent="0.25">
      <c r="A27">
        <v>25</v>
      </c>
      <c r="B27">
        <v>22</v>
      </c>
      <c r="C27">
        <v>0</v>
      </c>
      <c r="D27">
        <v>26.9</v>
      </c>
      <c r="E27">
        <v>20.6</v>
      </c>
      <c r="F27">
        <v>21</v>
      </c>
      <c r="G27">
        <v>21</v>
      </c>
      <c r="H27">
        <v>21.9</v>
      </c>
      <c r="I27">
        <v>0</v>
      </c>
    </row>
    <row r="28" spans="1:9" x14ac:dyDescent="0.25">
      <c r="A28">
        <v>26</v>
      </c>
      <c r="B28">
        <v>21.9</v>
      </c>
      <c r="C28">
        <v>0</v>
      </c>
      <c r="D28">
        <v>27.2</v>
      </c>
      <c r="E28">
        <v>20.5</v>
      </c>
      <c r="F28">
        <v>20.6</v>
      </c>
      <c r="G28">
        <v>20.9</v>
      </c>
      <c r="H28">
        <v>21.9</v>
      </c>
      <c r="I28">
        <v>0</v>
      </c>
    </row>
    <row r="29" spans="1:9" x14ac:dyDescent="0.25">
      <c r="A29">
        <v>27</v>
      </c>
      <c r="B29">
        <v>21.6</v>
      </c>
      <c r="C29">
        <v>0</v>
      </c>
      <c r="D29">
        <v>27.3</v>
      </c>
      <c r="E29">
        <v>20.8</v>
      </c>
      <c r="F29">
        <v>20.6</v>
      </c>
      <c r="G29">
        <v>20.5</v>
      </c>
      <c r="H29">
        <v>21.5</v>
      </c>
      <c r="I29">
        <v>0</v>
      </c>
    </row>
    <row r="30" spans="1:9" x14ac:dyDescent="0.25">
      <c r="A30">
        <v>28</v>
      </c>
      <c r="B30">
        <v>22.1</v>
      </c>
      <c r="C30">
        <v>0</v>
      </c>
      <c r="D30">
        <v>27.5</v>
      </c>
      <c r="E30">
        <v>20.6</v>
      </c>
      <c r="F30">
        <v>20.5</v>
      </c>
      <c r="G30">
        <v>20.6</v>
      </c>
      <c r="H30">
        <v>21.4</v>
      </c>
      <c r="I30">
        <v>0</v>
      </c>
    </row>
    <row r="31" spans="1:9" x14ac:dyDescent="0.25">
      <c r="A31">
        <v>29</v>
      </c>
      <c r="B31">
        <v>21.7</v>
      </c>
      <c r="C31">
        <v>0</v>
      </c>
      <c r="D31">
        <v>27.5</v>
      </c>
      <c r="E31">
        <v>20.6</v>
      </c>
      <c r="F31">
        <v>20.6</v>
      </c>
      <c r="G31">
        <v>20.5</v>
      </c>
      <c r="H31">
        <v>21.5</v>
      </c>
      <c r="I31">
        <v>0</v>
      </c>
    </row>
    <row r="32" spans="1:9" x14ac:dyDescent="0.25">
      <c r="A32">
        <v>30</v>
      </c>
      <c r="B32">
        <v>21.9</v>
      </c>
      <c r="C32">
        <v>0</v>
      </c>
      <c r="D32">
        <v>27.1</v>
      </c>
      <c r="E32">
        <v>20.6</v>
      </c>
      <c r="F32">
        <v>20.6</v>
      </c>
      <c r="G32">
        <v>20.6</v>
      </c>
      <c r="H32">
        <v>21.1</v>
      </c>
      <c r="I32">
        <v>0</v>
      </c>
    </row>
    <row r="33" spans="1:9" x14ac:dyDescent="0.25">
      <c r="A33">
        <v>31</v>
      </c>
      <c r="B33">
        <v>21.7</v>
      </c>
      <c r="C33">
        <v>0</v>
      </c>
      <c r="D33">
        <v>27.5</v>
      </c>
      <c r="E33">
        <v>20.5</v>
      </c>
      <c r="F33">
        <v>20.5</v>
      </c>
      <c r="G33">
        <v>20.6</v>
      </c>
      <c r="H33">
        <v>21.4</v>
      </c>
      <c r="I33">
        <v>0</v>
      </c>
    </row>
    <row r="34" spans="1:9" x14ac:dyDescent="0.25">
      <c r="A34">
        <v>32</v>
      </c>
      <c r="B34">
        <v>21.9</v>
      </c>
      <c r="C34">
        <v>0</v>
      </c>
      <c r="D34">
        <v>27.5</v>
      </c>
      <c r="E34">
        <v>20.399999999999999</v>
      </c>
      <c r="F34">
        <v>20.6</v>
      </c>
      <c r="G34">
        <v>20.5</v>
      </c>
      <c r="H34">
        <v>21.1</v>
      </c>
      <c r="I34">
        <v>0</v>
      </c>
    </row>
    <row r="35" spans="1:9" x14ac:dyDescent="0.25">
      <c r="A35">
        <v>33</v>
      </c>
      <c r="B35">
        <v>21.6</v>
      </c>
      <c r="C35">
        <v>0</v>
      </c>
      <c r="D35">
        <v>27</v>
      </c>
      <c r="E35">
        <v>20.6</v>
      </c>
      <c r="F35">
        <v>20.9</v>
      </c>
      <c r="G35">
        <v>20.6</v>
      </c>
      <c r="H35">
        <v>21</v>
      </c>
      <c r="I35">
        <v>0</v>
      </c>
    </row>
    <row r="36" spans="1:9" x14ac:dyDescent="0.25">
      <c r="A36">
        <v>34</v>
      </c>
      <c r="B36">
        <v>21.9</v>
      </c>
      <c r="C36">
        <v>0</v>
      </c>
      <c r="D36">
        <v>27.2</v>
      </c>
      <c r="E36">
        <v>20.6</v>
      </c>
      <c r="F36">
        <v>20.5</v>
      </c>
      <c r="G36">
        <v>20.8</v>
      </c>
      <c r="H36">
        <v>21.4</v>
      </c>
      <c r="I36">
        <v>0</v>
      </c>
    </row>
    <row r="37" spans="1:9" x14ac:dyDescent="0.25">
      <c r="A37">
        <v>35</v>
      </c>
      <c r="B37">
        <v>21.6</v>
      </c>
      <c r="C37">
        <v>0</v>
      </c>
      <c r="D37">
        <v>27.1</v>
      </c>
      <c r="E37">
        <v>20.5</v>
      </c>
      <c r="F37">
        <v>20.8</v>
      </c>
      <c r="G37">
        <v>20.8</v>
      </c>
      <c r="H37">
        <v>21.2</v>
      </c>
      <c r="I37">
        <v>0</v>
      </c>
    </row>
    <row r="38" spans="1:9" x14ac:dyDescent="0.25">
      <c r="A38">
        <v>36</v>
      </c>
      <c r="B38">
        <v>21.7</v>
      </c>
      <c r="C38">
        <v>0</v>
      </c>
      <c r="D38">
        <v>27.2</v>
      </c>
      <c r="E38">
        <v>20.5</v>
      </c>
      <c r="F38">
        <v>20.9</v>
      </c>
      <c r="G38">
        <v>20.9</v>
      </c>
      <c r="H38">
        <v>21.4</v>
      </c>
      <c r="I38">
        <v>0</v>
      </c>
    </row>
    <row r="39" spans="1:9" x14ac:dyDescent="0.25">
      <c r="A39">
        <v>37</v>
      </c>
      <c r="B39">
        <v>22</v>
      </c>
      <c r="C39">
        <v>0</v>
      </c>
      <c r="D39">
        <v>27.2</v>
      </c>
      <c r="E39">
        <v>20.5</v>
      </c>
      <c r="F39">
        <v>20.6</v>
      </c>
      <c r="G39">
        <v>20.8</v>
      </c>
      <c r="H39">
        <v>21.2</v>
      </c>
      <c r="I39">
        <v>0</v>
      </c>
    </row>
    <row r="40" spans="1:9" x14ac:dyDescent="0.25">
      <c r="A40">
        <v>38</v>
      </c>
      <c r="B40">
        <v>21.9</v>
      </c>
      <c r="C40">
        <v>0</v>
      </c>
      <c r="D40">
        <v>27.1</v>
      </c>
      <c r="E40">
        <v>20.3</v>
      </c>
      <c r="F40">
        <v>20.5</v>
      </c>
      <c r="G40">
        <v>20.8</v>
      </c>
      <c r="H40">
        <v>21.2</v>
      </c>
      <c r="I40">
        <v>0</v>
      </c>
    </row>
    <row r="41" spans="1:9" x14ac:dyDescent="0.25">
      <c r="A41">
        <v>39</v>
      </c>
      <c r="B41">
        <v>21.9</v>
      </c>
      <c r="C41">
        <v>0</v>
      </c>
      <c r="D41">
        <v>27</v>
      </c>
      <c r="E41">
        <v>20.399999999999999</v>
      </c>
      <c r="F41">
        <v>20.9</v>
      </c>
      <c r="G41">
        <v>20.6</v>
      </c>
      <c r="H41">
        <v>21.2</v>
      </c>
      <c r="I41">
        <v>0</v>
      </c>
    </row>
    <row r="42" spans="1:9" x14ac:dyDescent="0.25">
      <c r="A42">
        <v>40</v>
      </c>
      <c r="B42">
        <v>21.6</v>
      </c>
      <c r="C42">
        <v>0</v>
      </c>
      <c r="D42">
        <v>27.1</v>
      </c>
      <c r="E42">
        <v>20.5</v>
      </c>
      <c r="F42">
        <v>20.9</v>
      </c>
      <c r="G42">
        <v>20.6</v>
      </c>
      <c r="H42">
        <v>21</v>
      </c>
      <c r="I42">
        <v>0</v>
      </c>
    </row>
    <row r="43" spans="1:9" x14ac:dyDescent="0.25">
      <c r="A43">
        <v>41</v>
      </c>
      <c r="B43">
        <v>22</v>
      </c>
      <c r="C43">
        <v>0</v>
      </c>
      <c r="D43">
        <v>27.2</v>
      </c>
      <c r="E43">
        <v>20.399999999999999</v>
      </c>
      <c r="F43">
        <v>20.6</v>
      </c>
      <c r="G43">
        <v>20.6</v>
      </c>
      <c r="H43">
        <v>21.1</v>
      </c>
      <c r="I43">
        <v>0</v>
      </c>
    </row>
    <row r="44" spans="1:9" x14ac:dyDescent="0.25">
      <c r="A44">
        <v>42</v>
      </c>
      <c r="B44">
        <v>21.7</v>
      </c>
      <c r="C44">
        <v>0</v>
      </c>
      <c r="D44">
        <v>27.2</v>
      </c>
      <c r="E44">
        <v>20.399999999999999</v>
      </c>
      <c r="F44">
        <v>20.8</v>
      </c>
      <c r="G44">
        <v>20.8</v>
      </c>
      <c r="H44">
        <v>20.9</v>
      </c>
      <c r="I44">
        <v>0</v>
      </c>
    </row>
    <row r="45" spans="1:9" x14ac:dyDescent="0.25">
      <c r="A45">
        <v>43</v>
      </c>
      <c r="B45">
        <v>21.9</v>
      </c>
      <c r="C45">
        <v>0</v>
      </c>
      <c r="D45">
        <v>27.1</v>
      </c>
      <c r="E45">
        <v>20.3</v>
      </c>
      <c r="F45">
        <v>20.8</v>
      </c>
      <c r="G45">
        <v>20.8</v>
      </c>
      <c r="H45">
        <v>21.1</v>
      </c>
      <c r="I45">
        <v>0</v>
      </c>
    </row>
    <row r="46" spans="1:9" x14ac:dyDescent="0.25">
      <c r="A46">
        <v>44</v>
      </c>
      <c r="B46">
        <v>22</v>
      </c>
      <c r="C46">
        <v>0</v>
      </c>
      <c r="D46">
        <v>27.2</v>
      </c>
      <c r="E46">
        <v>20.100000000000001</v>
      </c>
      <c r="F46">
        <v>20.5</v>
      </c>
      <c r="G46">
        <v>20.8</v>
      </c>
      <c r="H46">
        <v>21</v>
      </c>
      <c r="I46">
        <v>0</v>
      </c>
    </row>
    <row r="47" spans="1:9" x14ac:dyDescent="0.25">
      <c r="A47">
        <v>45</v>
      </c>
      <c r="B47">
        <v>21.5</v>
      </c>
      <c r="C47">
        <v>0</v>
      </c>
      <c r="D47">
        <v>27.2</v>
      </c>
      <c r="E47">
        <v>20.399999999999999</v>
      </c>
      <c r="F47">
        <v>20.6</v>
      </c>
      <c r="G47">
        <v>20.8</v>
      </c>
      <c r="H47">
        <v>20.8</v>
      </c>
      <c r="I47">
        <v>0</v>
      </c>
    </row>
    <row r="48" spans="1:9" x14ac:dyDescent="0.25">
      <c r="A48">
        <v>46</v>
      </c>
      <c r="B48">
        <v>21.7</v>
      </c>
      <c r="C48">
        <v>0</v>
      </c>
      <c r="D48">
        <v>27.3</v>
      </c>
      <c r="E48">
        <v>20.3</v>
      </c>
      <c r="F48">
        <v>20.5</v>
      </c>
      <c r="G48">
        <v>20.6</v>
      </c>
      <c r="H48">
        <v>21</v>
      </c>
      <c r="I48">
        <v>0</v>
      </c>
    </row>
    <row r="49" spans="1:10" x14ac:dyDescent="0.25">
      <c r="A49">
        <v>47</v>
      </c>
      <c r="B49">
        <v>21.6</v>
      </c>
      <c r="C49">
        <v>0</v>
      </c>
      <c r="D49">
        <v>27.1</v>
      </c>
      <c r="E49">
        <v>20.3</v>
      </c>
      <c r="F49">
        <v>20.6</v>
      </c>
      <c r="G49">
        <v>20.8</v>
      </c>
      <c r="H49">
        <v>21</v>
      </c>
      <c r="I49">
        <v>0</v>
      </c>
    </row>
    <row r="50" spans="1:10" x14ac:dyDescent="0.25">
      <c r="A50">
        <v>48</v>
      </c>
      <c r="B50">
        <v>21.6</v>
      </c>
      <c r="C50">
        <v>0</v>
      </c>
      <c r="D50">
        <v>27</v>
      </c>
      <c r="E50">
        <v>20.399999999999999</v>
      </c>
      <c r="F50">
        <v>20.8</v>
      </c>
      <c r="G50">
        <v>20.6</v>
      </c>
      <c r="H50">
        <v>20.9</v>
      </c>
      <c r="I50">
        <v>0</v>
      </c>
    </row>
    <row r="51" spans="1:10" x14ac:dyDescent="0.25">
      <c r="A51">
        <v>49</v>
      </c>
      <c r="B51">
        <v>21.6</v>
      </c>
      <c r="C51">
        <v>0</v>
      </c>
      <c r="D51">
        <v>27.3</v>
      </c>
      <c r="E51">
        <v>20.3</v>
      </c>
      <c r="F51">
        <v>20.6</v>
      </c>
      <c r="G51">
        <v>20.6</v>
      </c>
      <c r="H51">
        <v>20.9</v>
      </c>
      <c r="I51">
        <v>0</v>
      </c>
    </row>
    <row r="52" spans="1:10" x14ac:dyDescent="0.25">
      <c r="A52">
        <v>50</v>
      </c>
      <c r="B52">
        <v>21.9</v>
      </c>
      <c r="C52">
        <v>0</v>
      </c>
      <c r="D52">
        <v>27.1</v>
      </c>
      <c r="E52">
        <v>20.100000000000001</v>
      </c>
      <c r="F52">
        <v>20.6</v>
      </c>
      <c r="G52">
        <v>20.8</v>
      </c>
      <c r="H52">
        <v>20.9</v>
      </c>
      <c r="I52">
        <v>0</v>
      </c>
    </row>
    <row r="53" spans="1:10" x14ac:dyDescent="0.25">
      <c r="A53" t="s">
        <v>19</v>
      </c>
      <c r="B53">
        <f>AVERAGE(B3:B52)</f>
        <v>21.807999999999996</v>
      </c>
      <c r="C53">
        <f t="shared" ref="C53:I53" si="0">AVERAGE(C3:C52)</f>
        <v>0</v>
      </c>
      <c r="D53">
        <f t="shared" si="0"/>
        <v>27.23</v>
      </c>
      <c r="E53">
        <f t="shared" si="0"/>
        <v>20.767999999999994</v>
      </c>
      <c r="F53">
        <f t="shared" si="0"/>
        <v>20.727999999999998</v>
      </c>
      <c r="G53">
        <f t="shared" si="0"/>
        <v>20.751999999999999</v>
      </c>
      <c r="H53">
        <f t="shared" si="0"/>
        <v>21.562000000000008</v>
      </c>
      <c r="I53">
        <f t="shared" si="0"/>
        <v>0</v>
      </c>
      <c r="J53">
        <f>AVERAGE(B53,D53:H53)</f>
        <v>22.141333333333332</v>
      </c>
    </row>
    <row r="54" spans="1:10" x14ac:dyDescent="0.25">
      <c r="A54" t="s">
        <v>20</v>
      </c>
      <c r="B54">
        <f>MEDIAN(B3:B52)</f>
        <v>21.9</v>
      </c>
      <c r="C54">
        <f t="shared" ref="C54:I54" si="1">MEDIAN(C3:C52)</f>
        <v>0</v>
      </c>
      <c r="D54">
        <f t="shared" si="1"/>
        <v>27.2</v>
      </c>
      <c r="E54">
        <f t="shared" si="1"/>
        <v>20.700000000000003</v>
      </c>
      <c r="F54">
        <f t="shared" si="1"/>
        <v>20.8</v>
      </c>
      <c r="G54">
        <f t="shared" si="1"/>
        <v>20.8</v>
      </c>
      <c r="H54">
        <f t="shared" si="1"/>
        <v>21.5</v>
      </c>
      <c r="I54">
        <f t="shared" si="1"/>
        <v>0</v>
      </c>
      <c r="J54">
        <f>MEDIAN(B54,D54:H54)</f>
        <v>21.15</v>
      </c>
    </row>
    <row r="55" spans="1:10" x14ac:dyDescent="0.25">
      <c r="A55" t="s">
        <v>21</v>
      </c>
      <c r="B55">
        <f>_xlfn.VAR.P(B3:B52)</f>
        <v>2.5535999999999906E-2</v>
      </c>
      <c r="C55">
        <f t="shared" ref="C55:I55" si="2">_xlfn.VAR.P(C3:C52)</f>
        <v>0</v>
      </c>
      <c r="D55">
        <f t="shared" si="2"/>
        <v>2.29E-2</v>
      </c>
      <c r="E55">
        <f t="shared" si="2"/>
        <v>0.15497599999999975</v>
      </c>
      <c r="F55">
        <f t="shared" si="2"/>
        <v>2.8015999999999822E-2</v>
      </c>
      <c r="G55">
        <f t="shared" si="2"/>
        <v>2.2495999999999815E-2</v>
      </c>
      <c r="H55">
        <f t="shared" si="2"/>
        <v>0.29955600000000027</v>
      </c>
      <c r="I55">
        <f t="shared" si="2"/>
        <v>0</v>
      </c>
      <c r="J55">
        <f>_xlfn.VAR.P(B55,D55:H55)</f>
        <v>1.0860356035555579E-2</v>
      </c>
    </row>
    <row r="56" spans="1:10" x14ac:dyDescent="0.25">
      <c r="A56" t="s">
        <v>22</v>
      </c>
      <c r="B56">
        <f>MIN(B3:B52)</f>
        <v>21.5</v>
      </c>
      <c r="C56">
        <f t="shared" ref="C56:I56" si="3">MIN(C3:C52)</f>
        <v>0</v>
      </c>
      <c r="D56">
        <f t="shared" si="3"/>
        <v>26.9</v>
      </c>
      <c r="E56">
        <f t="shared" si="3"/>
        <v>20.100000000000001</v>
      </c>
      <c r="F56">
        <f t="shared" si="3"/>
        <v>20.5</v>
      </c>
      <c r="G56">
        <f t="shared" si="3"/>
        <v>20.5</v>
      </c>
      <c r="H56">
        <f t="shared" si="3"/>
        <v>20.8</v>
      </c>
      <c r="I56">
        <f t="shared" si="3"/>
        <v>0</v>
      </c>
      <c r="J56">
        <f>MIN(B56,D56:H56)</f>
        <v>20.100000000000001</v>
      </c>
    </row>
    <row r="57" spans="1:10" x14ac:dyDescent="0.25">
      <c r="A57" t="s">
        <v>23</v>
      </c>
      <c r="B57">
        <f>MAX(B3:B52)</f>
        <v>22.1</v>
      </c>
      <c r="C57">
        <f t="shared" ref="C57:I57" si="4">MAX(C3:C52)</f>
        <v>0</v>
      </c>
      <c r="D57">
        <f t="shared" si="4"/>
        <v>27.6</v>
      </c>
      <c r="E57">
        <f t="shared" si="4"/>
        <v>21.6</v>
      </c>
      <c r="F57">
        <f t="shared" si="4"/>
        <v>21</v>
      </c>
      <c r="G57">
        <f t="shared" si="4"/>
        <v>21</v>
      </c>
      <c r="H57">
        <f t="shared" si="4"/>
        <v>22.9</v>
      </c>
      <c r="I57">
        <f t="shared" si="4"/>
        <v>0</v>
      </c>
      <c r="J57">
        <f>MAX(B57,D57:H57)</f>
        <v>27.6</v>
      </c>
    </row>
    <row r="58" spans="1:10" x14ac:dyDescent="0.25">
      <c r="A58" t="s">
        <v>4</v>
      </c>
      <c r="B58">
        <f>_xlfn.STDEV.P(B3:B52)</f>
        <v>0.15979987484350514</v>
      </c>
      <c r="C58">
        <f t="shared" ref="C58:I58" si="5">_xlfn.STDEV.P(C3:C52)</f>
        <v>0</v>
      </c>
      <c r="D58">
        <f t="shared" si="5"/>
        <v>0.15132745950421556</v>
      </c>
      <c r="E58">
        <f t="shared" si="5"/>
        <v>0.39366991249014671</v>
      </c>
      <c r="F58">
        <f t="shared" si="5"/>
        <v>0.16737980762326088</v>
      </c>
      <c r="G58">
        <f t="shared" si="5"/>
        <v>0.14998666607402078</v>
      </c>
      <c r="H58">
        <f t="shared" si="5"/>
        <v>0.54731709273509832</v>
      </c>
      <c r="I58">
        <f t="shared" si="5"/>
        <v>0</v>
      </c>
      <c r="J58">
        <f>_xlfn.STDEV.P(B58,D58:H58)</f>
        <v>0.15434538980774401</v>
      </c>
    </row>
  </sheetData>
  <pageMargins left="0.7" right="0.7" top="0.75" bottom="0.75" header="0.3" footer="0.3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B1" sqref="B1"/>
    </sheetView>
  </sheetViews>
  <sheetFormatPr defaultRowHeight="15" x14ac:dyDescent="0.25"/>
  <cols>
    <col min="2" max="2" width="4" bestFit="1" customWidth="1"/>
    <col min="3" max="3" width="2" bestFit="1" customWidth="1"/>
    <col min="4" max="8" width="4" bestFit="1" customWidth="1"/>
    <col min="9" max="9" width="2" bestFit="1" customWidth="1"/>
    <col min="10" max="10" width="5.7109375" customWidth="1"/>
    <col min="11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0</v>
      </c>
      <c r="D2">
        <v>141</v>
      </c>
      <c r="E2">
        <v>233</v>
      </c>
      <c r="F2">
        <v>256</v>
      </c>
      <c r="G2">
        <v>306</v>
      </c>
      <c r="H2">
        <v>187</v>
      </c>
      <c r="I2">
        <v>0</v>
      </c>
    </row>
    <row r="3" spans="1:9" x14ac:dyDescent="0.25">
      <c r="A3">
        <v>1</v>
      </c>
      <c r="B3">
        <v>0.5</v>
      </c>
      <c r="C3">
        <v>0</v>
      </c>
      <c r="D3">
        <v>0.7</v>
      </c>
      <c r="E3">
        <v>0.1</v>
      </c>
      <c r="F3">
        <v>0.7</v>
      </c>
      <c r="G3">
        <v>0.7</v>
      </c>
      <c r="H3">
        <v>0.6</v>
      </c>
      <c r="I3">
        <v>0</v>
      </c>
    </row>
    <row r="4" spans="1:9" x14ac:dyDescent="0.25">
      <c r="A4">
        <v>2</v>
      </c>
      <c r="B4">
        <v>0.6</v>
      </c>
      <c r="C4">
        <v>0</v>
      </c>
      <c r="D4">
        <v>0.7</v>
      </c>
      <c r="E4">
        <v>0.2</v>
      </c>
      <c r="F4">
        <v>0.5</v>
      </c>
      <c r="G4">
        <v>0.6</v>
      </c>
      <c r="H4">
        <v>0.7</v>
      </c>
      <c r="I4">
        <v>0</v>
      </c>
    </row>
    <row r="5" spans="1:9" x14ac:dyDescent="0.25">
      <c r="A5">
        <v>3</v>
      </c>
      <c r="B5">
        <v>0.7</v>
      </c>
      <c r="C5">
        <v>0</v>
      </c>
      <c r="D5">
        <v>0.5</v>
      </c>
      <c r="E5">
        <v>0.1</v>
      </c>
      <c r="F5">
        <v>1</v>
      </c>
      <c r="G5">
        <v>0.7</v>
      </c>
      <c r="H5">
        <v>0.6</v>
      </c>
      <c r="I5">
        <v>0</v>
      </c>
    </row>
    <row r="6" spans="1:9" x14ac:dyDescent="0.25">
      <c r="A6">
        <v>4</v>
      </c>
      <c r="B6">
        <v>0.5</v>
      </c>
      <c r="C6">
        <v>0</v>
      </c>
      <c r="D6">
        <v>0.6</v>
      </c>
      <c r="E6">
        <v>0.1</v>
      </c>
      <c r="F6">
        <v>0.9</v>
      </c>
      <c r="G6">
        <v>0.6</v>
      </c>
      <c r="H6">
        <v>0.6</v>
      </c>
      <c r="I6">
        <v>0</v>
      </c>
    </row>
    <row r="7" spans="1:9" x14ac:dyDescent="0.25">
      <c r="A7">
        <v>5</v>
      </c>
      <c r="B7">
        <v>0.4</v>
      </c>
      <c r="C7">
        <v>0</v>
      </c>
      <c r="D7">
        <v>0.6</v>
      </c>
      <c r="E7">
        <v>0.2</v>
      </c>
      <c r="F7">
        <v>0.9</v>
      </c>
      <c r="G7">
        <v>0.6</v>
      </c>
      <c r="H7">
        <v>0.6</v>
      </c>
      <c r="I7">
        <v>0</v>
      </c>
    </row>
    <row r="8" spans="1:9" x14ac:dyDescent="0.25">
      <c r="A8">
        <v>6</v>
      </c>
      <c r="B8">
        <v>0.2</v>
      </c>
      <c r="C8">
        <v>0</v>
      </c>
      <c r="D8">
        <v>0.7</v>
      </c>
      <c r="E8">
        <v>0.2</v>
      </c>
      <c r="F8">
        <v>0.7</v>
      </c>
      <c r="G8">
        <v>0.7</v>
      </c>
      <c r="H8">
        <v>0.6</v>
      </c>
      <c r="I8">
        <v>0</v>
      </c>
    </row>
    <row r="9" spans="1:9" x14ac:dyDescent="0.25">
      <c r="A9">
        <v>7</v>
      </c>
      <c r="B9">
        <v>0.4</v>
      </c>
      <c r="C9">
        <v>0</v>
      </c>
      <c r="D9">
        <v>0.6</v>
      </c>
      <c r="E9">
        <v>0.4</v>
      </c>
      <c r="F9">
        <v>0.7</v>
      </c>
      <c r="G9">
        <v>0.6</v>
      </c>
      <c r="H9">
        <v>0.6</v>
      </c>
      <c r="I9">
        <v>0</v>
      </c>
    </row>
    <row r="10" spans="1:9" x14ac:dyDescent="0.25">
      <c r="A10">
        <v>8</v>
      </c>
      <c r="B10">
        <v>0.6</v>
      </c>
      <c r="C10">
        <v>0</v>
      </c>
      <c r="D10">
        <v>0.9</v>
      </c>
      <c r="E10">
        <v>0.4</v>
      </c>
      <c r="F10">
        <v>0.9</v>
      </c>
      <c r="G10">
        <v>0.6</v>
      </c>
      <c r="H10">
        <v>0.4</v>
      </c>
      <c r="I10">
        <v>0</v>
      </c>
    </row>
    <row r="11" spans="1:9" x14ac:dyDescent="0.25">
      <c r="A11">
        <v>9</v>
      </c>
      <c r="B11">
        <v>0.5</v>
      </c>
      <c r="C11">
        <v>0</v>
      </c>
      <c r="D11">
        <v>0.7</v>
      </c>
      <c r="E11">
        <v>0.4</v>
      </c>
      <c r="F11">
        <v>0.7</v>
      </c>
      <c r="G11">
        <v>0.5</v>
      </c>
      <c r="H11">
        <v>0.6</v>
      </c>
      <c r="I11">
        <v>0</v>
      </c>
    </row>
    <row r="12" spans="1:9" x14ac:dyDescent="0.25">
      <c r="A12">
        <v>10</v>
      </c>
      <c r="B12">
        <v>0.7</v>
      </c>
      <c r="C12">
        <v>0</v>
      </c>
      <c r="D12">
        <v>0.7</v>
      </c>
      <c r="E12">
        <v>0.1</v>
      </c>
      <c r="F12">
        <v>0.7</v>
      </c>
      <c r="G12">
        <v>0.7</v>
      </c>
      <c r="H12">
        <v>0.6</v>
      </c>
      <c r="I12">
        <v>0</v>
      </c>
    </row>
    <row r="13" spans="1:9" x14ac:dyDescent="0.25">
      <c r="A13">
        <v>11</v>
      </c>
      <c r="B13">
        <v>0.4</v>
      </c>
      <c r="C13">
        <v>0</v>
      </c>
      <c r="D13">
        <v>0.6</v>
      </c>
      <c r="E13">
        <v>0.4</v>
      </c>
      <c r="F13">
        <v>0.9</v>
      </c>
      <c r="G13">
        <v>0.7</v>
      </c>
      <c r="H13">
        <v>0.6</v>
      </c>
      <c r="I13">
        <v>0</v>
      </c>
    </row>
    <row r="14" spans="1:9" x14ac:dyDescent="0.25">
      <c r="A14">
        <v>12</v>
      </c>
      <c r="B14">
        <v>0.5</v>
      </c>
      <c r="C14">
        <v>0</v>
      </c>
      <c r="D14">
        <v>0.6</v>
      </c>
      <c r="E14">
        <v>0.4</v>
      </c>
      <c r="F14">
        <v>1</v>
      </c>
      <c r="G14">
        <v>0.6</v>
      </c>
      <c r="H14">
        <v>0.4</v>
      </c>
      <c r="I14">
        <v>0</v>
      </c>
    </row>
    <row r="15" spans="1:9" x14ac:dyDescent="0.25">
      <c r="A15">
        <v>13</v>
      </c>
      <c r="B15">
        <v>0.4</v>
      </c>
      <c r="C15">
        <v>0</v>
      </c>
      <c r="D15">
        <v>0.6</v>
      </c>
      <c r="E15">
        <v>0.2</v>
      </c>
      <c r="F15">
        <v>0.7</v>
      </c>
      <c r="G15">
        <v>0.7</v>
      </c>
      <c r="H15">
        <v>0.7</v>
      </c>
      <c r="I15">
        <v>0</v>
      </c>
    </row>
    <row r="16" spans="1:9" x14ac:dyDescent="0.25">
      <c r="A16">
        <v>14</v>
      </c>
      <c r="B16">
        <v>0.6</v>
      </c>
      <c r="C16">
        <v>0</v>
      </c>
      <c r="D16">
        <v>0.7</v>
      </c>
      <c r="E16">
        <v>0.4</v>
      </c>
      <c r="F16">
        <v>1</v>
      </c>
      <c r="G16">
        <v>0.6</v>
      </c>
      <c r="H16">
        <v>0.5</v>
      </c>
      <c r="I16">
        <v>0</v>
      </c>
    </row>
    <row r="17" spans="1:9" x14ac:dyDescent="0.25">
      <c r="A17">
        <v>15</v>
      </c>
      <c r="B17">
        <v>0.4</v>
      </c>
      <c r="C17">
        <v>0</v>
      </c>
      <c r="D17">
        <v>0.6</v>
      </c>
      <c r="E17">
        <v>0.2</v>
      </c>
      <c r="F17">
        <v>0.9</v>
      </c>
      <c r="G17">
        <v>0.7</v>
      </c>
      <c r="H17">
        <v>0.6</v>
      </c>
      <c r="I17">
        <v>0</v>
      </c>
    </row>
    <row r="18" spans="1:9" x14ac:dyDescent="0.25">
      <c r="A18">
        <v>16</v>
      </c>
      <c r="B18">
        <v>0.4</v>
      </c>
      <c r="C18">
        <v>0</v>
      </c>
      <c r="D18">
        <v>0.6</v>
      </c>
      <c r="E18">
        <v>0.4</v>
      </c>
      <c r="F18">
        <v>0.9</v>
      </c>
      <c r="G18">
        <v>0.6</v>
      </c>
      <c r="H18">
        <v>0.6</v>
      </c>
      <c r="I18">
        <v>0</v>
      </c>
    </row>
    <row r="19" spans="1:9" x14ac:dyDescent="0.25">
      <c r="A19">
        <v>17</v>
      </c>
      <c r="B19">
        <v>0.5</v>
      </c>
      <c r="C19">
        <v>0</v>
      </c>
      <c r="D19">
        <v>0.7</v>
      </c>
      <c r="E19">
        <v>0.4</v>
      </c>
      <c r="F19">
        <v>0.9</v>
      </c>
      <c r="G19">
        <v>0.6</v>
      </c>
      <c r="H19">
        <v>0.4</v>
      </c>
      <c r="I19">
        <v>0</v>
      </c>
    </row>
    <row r="20" spans="1:9" x14ac:dyDescent="0.25">
      <c r="A20">
        <v>18</v>
      </c>
      <c r="B20">
        <v>0.6</v>
      </c>
      <c r="C20">
        <v>0</v>
      </c>
      <c r="D20">
        <v>0.9</v>
      </c>
      <c r="E20">
        <v>0.2</v>
      </c>
      <c r="F20">
        <v>0.5</v>
      </c>
      <c r="G20">
        <v>0.6</v>
      </c>
      <c r="H20">
        <v>0.6</v>
      </c>
      <c r="I20">
        <v>0</v>
      </c>
    </row>
    <row r="21" spans="1:9" x14ac:dyDescent="0.25">
      <c r="A21">
        <v>19</v>
      </c>
      <c r="B21">
        <v>0.7</v>
      </c>
      <c r="C21">
        <v>0</v>
      </c>
      <c r="D21">
        <v>0.6</v>
      </c>
      <c r="E21">
        <v>0.1</v>
      </c>
      <c r="F21">
        <v>0.7</v>
      </c>
      <c r="G21">
        <v>0.7</v>
      </c>
      <c r="H21">
        <v>0.7</v>
      </c>
      <c r="I21">
        <v>0</v>
      </c>
    </row>
    <row r="22" spans="1:9" x14ac:dyDescent="0.25">
      <c r="A22">
        <v>20</v>
      </c>
      <c r="B22">
        <v>0.7</v>
      </c>
      <c r="C22">
        <v>0</v>
      </c>
      <c r="D22">
        <v>0.6</v>
      </c>
      <c r="E22">
        <v>0.4</v>
      </c>
      <c r="F22">
        <v>0.6</v>
      </c>
      <c r="G22">
        <v>0.5</v>
      </c>
      <c r="H22">
        <v>0.7</v>
      </c>
      <c r="I22">
        <v>0</v>
      </c>
    </row>
    <row r="23" spans="1:9" x14ac:dyDescent="0.25">
      <c r="A23">
        <v>21</v>
      </c>
      <c r="B23">
        <v>0.6</v>
      </c>
      <c r="C23">
        <v>0</v>
      </c>
      <c r="D23">
        <v>0.5</v>
      </c>
      <c r="E23">
        <v>0.4</v>
      </c>
      <c r="F23">
        <v>0.7</v>
      </c>
      <c r="G23">
        <v>0.7</v>
      </c>
      <c r="H23">
        <v>0.6</v>
      </c>
      <c r="I23">
        <v>0</v>
      </c>
    </row>
    <row r="24" spans="1:9" x14ac:dyDescent="0.25">
      <c r="A24">
        <v>22</v>
      </c>
      <c r="B24">
        <v>0.5</v>
      </c>
      <c r="C24">
        <v>0</v>
      </c>
      <c r="D24">
        <v>0.6</v>
      </c>
      <c r="E24">
        <v>0.4</v>
      </c>
      <c r="F24">
        <v>0.9</v>
      </c>
      <c r="G24">
        <v>0.6</v>
      </c>
      <c r="H24">
        <v>0.4</v>
      </c>
      <c r="I24">
        <v>0</v>
      </c>
    </row>
    <row r="25" spans="1:9" x14ac:dyDescent="0.25">
      <c r="A25">
        <v>23</v>
      </c>
      <c r="B25">
        <v>0.6</v>
      </c>
      <c r="C25">
        <v>0</v>
      </c>
      <c r="D25">
        <v>0.7</v>
      </c>
      <c r="E25">
        <v>0.1</v>
      </c>
      <c r="F25">
        <v>0.7</v>
      </c>
      <c r="G25">
        <v>0.6</v>
      </c>
      <c r="H25">
        <v>0.7</v>
      </c>
      <c r="I25">
        <v>0</v>
      </c>
    </row>
    <row r="26" spans="1:9" x14ac:dyDescent="0.25">
      <c r="A26">
        <v>24</v>
      </c>
      <c r="B26">
        <v>0.6</v>
      </c>
      <c r="C26">
        <v>0</v>
      </c>
      <c r="D26">
        <v>0.7</v>
      </c>
      <c r="E26">
        <v>0.2</v>
      </c>
      <c r="F26">
        <v>0.7</v>
      </c>
      <c r="G26">
        <v>0.6</v>
      </c>
      <c r="H26">
        <v>0.6</v>
      </c>
      <c r="I26">
        <v>0</v>
      </c>
    </row>
    <row r="27" spans="1:9" x14ac:dyDescent="0.25">
      <c r="A27">
        <v>25</v>
      </c>
      <c r="B27">
        <v>0.7</v>
      </c>
      <c r="C27">
        <v>0</v>
      </c>
      <c r="D27">
        <v>0.6</v>
      </c>
      <c r="E27">
        <v>0.1</v>
      </c>
      <c r="F27">
        <v>0.9</v>
      </c>
      <c r="G27">
        <v>0.7</v>
      </c>
      <c r="H27">
        <v>0.6</v>
      </c>
      <c r="I27">
        <v>0</v>
      </c>
    </row>
    <row r="28" spans="1:9" x14ac:dyDescent="0.25">
      <c r="A28">
        <v>26</v>
      </c>
      <c r="B28">
        <v>0.4</v>
      </c>
      <c r="C28">
        <v>0</v>
      </c>
      <c r="D28">
        <v>0.5</v>
      </c>
      <c r="E28">
        <v>0.2</v>
      </c>
      <c r="F28">
        <v>1.1000000000000001</v>
      </c>
      <c r="G28">
        <v>0.7</v>
      </c>
      <c r="H28">
        <v>0.6</v>
      </c>
      <c r="I28">
        <v>0</v>
      </c>
    </row>
    <row r="29" spans="1:9" x14ac:dyDescent="0.25">
      <c r="A29">
        <v>27</v>
      </c>
      <c r="B29">
        <v>0.6</v>
      </c>
      <c r="C29">
        <v>0</v>
      </c>
      <c r="D29">
        <v>0.7</v>
      </c>
      <c r="E29">
        <v>0.4</v>
      </c>
      <c r="F29">
        <v>0.7</v>
      </c>
      <c r="G29">
        <v>0.5</v>
      </c>
      <c r="H29">
        <v>0.5</v>
      </c>
      <c r="I29">
        <v>0</v>
      </c>
    </row>
    <row r="30" spans="1:9" x14ac:dyDescent="0.25">
      <c r="A30">
        <v>28</v>
      </c>
      <c r="B30">
        <v>0.6</v>
      </c>
      <c r="C30">
        <v>0</v>
      </c>
      <c r="D30">
        <v>0.4</v>
      </c>
      <c r="E30">
        <v>0.1</v>
      </c>
      <c r="F30">
        <v>0.7</v>
      </c>
      <c r="G30">
        <v>0.7</v>
      </c>
      <c r="H30">
        <v>0.6</v>
      </c>
      <c r="I30">
        <v>0</v>
      </c>
    </row>
    <row r="31" spans="1:9" x14ac:dyDescent="0.25">
      <c r="A31">
        <v>29</v>
      </c>
      <c r="B31">
        <v>0.6</v>
      </c>
      <c r="C31">
        <v>0</v>
      </c>
      <c r="D31">
        <v>0.6</v>
      </c>
      <c r="E31">
        <v>0.1</v>
      </c>
      <c r="F31">
        <v>0.7</v>
      </c>
      <c r="G31">
        <v>0.6</v>
      </c>
      <c r="H31">
        <v>0.7</v>
      </c>
      <c r="I31">
        <v>0</v>
      </c>
    </row>
    <row r="32" spans="1:9" x14ac:dyDescent="0.25">
      <c r="A32">
        <v>30</v>
      </c>
      <c r="B32">
        <v>0.6</v>
      </c>
      <c r="C32">
        <v>0</v>
      </c>
      <c r="D32">
        <v>0.7</v>
      </c>
      <c r="E32">
        <v>0.4</v>
      </c>
      <c r="F32">
        <v>0.7</v>
      </c>
      <c r="G32">
        <v>0.5</v>
      </c>
      <c r="H32">
        <v>0.6</v>
      </c>
      <c r="I32">
        <v>0</v>
      </c>
    </row>
    <row r="33" spans="1:9" x14ac:dyDescent="0.25">
      <c r="A33">
        <v>31</v>
      </c>
      <c r="B33">
        <v>0.2</v>
      </c>
      <c r="C33">
        <v>0</v>
      </c>
      <c r="D33">
        <v>0.5</v>
      </c>
      <c r="E33">
        <v>0.4</v>
      </c>
      <c r="F33">
        <v>0.9</v>
      </c>
      <c r="G33">
        <v>0.9</v>
      </c>
      <c r="H33">
        <v>0.5</v>
      </c>
      <c r="I33">
        <v>0</v>
      </c>
    </row>
    <row r="34" spans="1:9" x14ac:dyDescent="0.25">
      <c r="A34">
        <v>32</v>
      </c>
      <c r="B34">
        <v>0.5</v>
      </c>
      <c r="C34">
        <v>0</v>
      </c>
      <c r="D34">
        <v>0.5</v>
      </c>
      <c r="E34">
        <v>0.2</v>
      </c>
      <c r="F34">
        <v>0.7</v>
      </c>
      <c r="G34">
        <v>0.7</v>
      </c>
      <c r="H34">
        <v>0.6</v>
      </c>
      <c r="I34">
        <v>0</v>
      </c>
    </row>
    <row r="35" spans="1:9" x14ac:dyDescent="0.25">
      <c r="A35">
        <v>33</v>
      </c>
      <c r="B35">
        <v>0.5</v>
      </c>
      <c r="C35">
        <v>0</v>
      </c>
      <c r="D35">
        <v>0.4</v>
      </c>
      <c r="E35">
        <v>0.4</v>
      </c>
      <c r="F35">
        <v>1.1000000000000001</v>
      </c>
      <c r="G35">
        <v>0.7</v>
      </c>
      <c r="H35">
        <v>0.6</v>
      </c>
      <c r="I35">
        <v>0</v>
      </c>
    </row>
    <row r="36" spans="1:9" x14ac:dyDescent="0.25">
      <c r="A36">
        <v>34</v>
      </c>
      <c r="B36">
        <v>0.9</v>
      </c>
      <c r="C36">
        <v>0</v>
      </c>
      <c r="D36">
        <v>0.6</v>
      </c>
      <c r="E36">
        <v>0.4</v>
      </c>
      <c r="F36">
        <v>0.7</v>
      </c>
      <c r="G36">
        <v>0.6</v>
      </c>
      <c r="H36">
        <v>0.5</v>
      </c>
      <c r="I36">
        <v>0</v>
      </c>
    </row>
    <row r="37" spans="1:9" x14ac:dyDescent="0.25">
      <c r="A37">
        <v>35</v>
      </c>
      <c r="B37">
        <v>0.6</v>
      </c>
      <c r="C37">
        <v>0</v>
      </c>
      <c r="D37">
        <v>0.6</v>
      </c>
      <c r="E37">
        <v>0.1</v>
      </c>
      <c r="F37">
        <v>0.7</v>
      </c>
      <c r="G37">
        <v>0.7</v>
      </c>
      <c r="H37">
        <v>0.6</v>
      </c>
      <c r="I37">
        <v>0</v>
      </c>
    </row>
    <row r="38" spans="1:9" x14ac:dyDescent="0.25">
      <c r="A38">
        <v>36</v>
      </c>
      <c r="B38">
        <v>0.4</v>
      </c>
      <c r="C38">
        <v>0</v>
      </c>
      <c r="D38">
        <v>0.6</v>
      </c>
      <c r="E38">
        <v>0.5</v>
      </c>
      <c r="F38">
        <v>0.9</v>
      </c>
      <c r="G38">
        <v>0.7</v>
      </c>
      <c r="H38">
        <v>0.6</v>
      </c>
      <c r="I38">
        <v>0</v>
      </c>
    </row>
    <row r="39" spans="1:9" x14ac:dyDescent="0.25">
      <c r="A39">
        <v>37</v>
      </c>
      <c r="B39">
        <v>0.4</v>
      </c>
      <c r="C39">
        <v>0</v>
      </c>
      <c r="D39">
        <v>0.5</v>
      </c>
      <c r="E39">
        <v>0.4</v>
      </c>
      <c r="F39">
        <v>1.1000000000000001</v>
      </c>
      <c r="G39">
        <v>0.7</v>
      </c>
      <c r="H39">
        <v>0.6</v>
      </c>
      <c r="I39">
        <v>0</v>
      </c>
    </row>
    <row r="40" spans="1:9" x14ac:dyDescent="0.25">
      <c r="A40">
        <v>38</v>
      </c>
      <c r="B40">
        <v>0.5</v>
      </c>
      <c r="C40">
        <v>0</v>
      </c>
      <c r="D40">
        <v>0.6</v>
      </c>
      <c r="E40">
        <v>0.4</v>
      </c>
      <c r="F40">
        <v>0.7</v>
      </c>
      <c r="G40">
        <v>0.6</v>
      </c>
      <c r="H40">
        <v>0.5</v>
      </c>
      <c r="I40">
        <v>0</v>
      </c>
    </row>
    <row r="41" spans="1:9" x14ac:dyDescent="0.25">
      <c r="A41">
        <v>39</v>
      </c>
      <c r="B41">
        <v>0.7</v>
      </c>
      <c r="C41">
        <v>0</v>
      </c>
      <c r="D41">
        <v>0.7</v>
      </c>
      <c r="E41">
        <v>0.4</v>
      </c>
      <c r="F41">
        <v>0.9</v>
      </c>
      <c r="G41">
        <v>0.5</v>
      </c>
      <c r="H41">
        <v>0.5</v>
      </c>
      <c r="I41">
        <v>0</v>
      </c>
    </row>
    <row r="42" spans="1:9" x14ac:dyDescent="0.25">
      <c r="A42">
        <v>40</v>
      </c>
      <c r="B42">
        <v>0.6</v>
      </c>
      <c r="C42">
        <v>0</v>
      </c>
      <c r="D42">
        <v>0.5</v>
      </c>
      <c r="E42">
        <v>0.2</v>
      </c>
      <c r="F42">
        <v>0.7</v>
      </c>
      <c r="G42">
        <v>0.7</v>
      </c>
      <c r="H42">
        <v>0.6</v>
      </c>
      <c r="I42">
        <v>0</v>
      </c>
    </row>
    <row r="43" spans="1:9" x14ac:dyDescent="0.25">
      <c r="A43">
        <v>41</v>
      </c>
      <c r="B43">
        <v>0.6</v>
      </c>
      <c r="C43">
        <v>0</v>
      </c>
      <c r="D43">
        <v>0.6</v>
      </c>
      <c r="E43">
        <v>0.4</v>
      </c>
      <c r="F43">
        <v>0.6</v>
      </c>
      <c r="G43">
        <v>0.5</v>
      </c>
      <c r="H43">
        <v>0.5</v>
      </c>
      <c r="I43">
        <v>0</v>
      </c>
    </row>
    <row r="44" spans="1:9" x14ac:dyDescent="0.25">
      <c r="A44">
        <v>42</v>
      </c>
      <c r="B44">
        <v>0.4</v>
      </c>
      <c r="C44">
        <v>0</v>
      </c>
      <c r="D44">
        <v>0.7</v>
      </c>
      <c r="E44">
        <v>0.4</v>
      </c>
      <c r="F44">
        <v>0.7</v>
      </c>
      <c r="G44">
        <v>0.7</v>
      </c>
      <c r="H44">
        <v>0.5</v>
      </c>
      <c r="I44">
        <v>0</v>
      </c>
    </row>
    <row r="45" spans="1:9" x14ac:dyDescent="0.25">
      <c r="A45">
        <v>43</v>
      </c>
      <c r="B45">
        <v>0.6</v>
      </c>
      <c r="C45">
        <v>0</v>
      </c>
      <c r="D45">
        <v>0.7</v>
      </c>
      <c r="E45">
        <v>0.4</v>
      </c>
      <c r="F45">
        <v>1</v>
      </c>
      <c r="G45">
        <v>0.6</v>
      </c>
      <c r="H45">
        <v>0.5</v>
      </c>
      <c r="I45">
        <v>0</v>
      </c>
    </row>
    <row r="46" spans="1:9" x14ac:dyDescent="0.25">
      <c r="A46">
        <v>44</v>
      </c>
      <c r="B46">
        <v>0.6</v>
      </c>
      <c r="C46">
        <v>0</v>
      </c>
      <c r="D46">
        <v>0.5</v>
      </c>
      <c r="E46">
        <v>0.2</v>
      </c>
      <c r="F46">
        <v>0.9</v>
      </c>
      <c r="G46">
        <v>0.7</v>
      </c>
      <c r="H46">
        <v>0.7</v>
      </c>
      <c r="I46">
        <v>0</v>
      </c>
    </row>
    <row r="47" spans="1:9" x14ac:dyDescent="0.25">
      <c r="A47">
        <v>45</v>
      </c>
      <c r="B47">
        <v>0.7</v>
      </c>
      <c r="C47">
        <v>0</v>
      </c>
      <c r="D47">
        <v>0.6</v>
      </c>
      <c r="E47">
        <v>0.4</v>
      </c>
      <c r="F47">
        <v>1</v>
      </c>
      <c r="G47">
        <v>0.5</v>
      </c>
      <c r="H47">
        <v>0.5</v>
      </c>
      <c r="I47">
        <v>0</v>
      </c>
    </row>
    <row r="48" spans="1:9" x14ac:dyDescent="0.25">
      <c r="A48">
        <v>46</v>
      </c>
      <c r="B48">
        <v>0.4</v>
      </c>
      <c r="C48">
        <v>0</v>
      </c>
      <c r="D48">
        <v>0.6</v>
      </c>
      <c r="E48">
        <v>0.5</v>
      </c>
      <c r="F48">
        <v>0.9</v>
      </c>
      <c r="G48">
        <v>0.6</v>
      </c>
      <c r="H48">
        <v>0.5</v>
      </c>
      <c r="I48">
        <v>0</v>
      </c>
    </row>
    <row r="49" spans="1:10" x14ac:dyDescent="0.25">
      <c r="A49">
        <v>47</v>
      </c>
      <c r="B49">
        <v>0.4</v>
      </c>
      <c r="C49">
        <v>0</v>
      </c>
      <c r="D49">
        <v>0.7</v>
      </c>
      <c r="E49">
        <v>0.4</v>
      </c>
      <c r="F49">
        <v>0.7</v>
      </c>
      <c r="G49">
        <v>0.6</v>
      </c>
      <c r="H49">
        <v>0.5</v>
      </c>
      <c r="I49">
        <v>0</v>
      </c>
    </row>
    <row r="50" spans="1:10" x14ac:dyDescent="0.25">
      <c r="A50">
        <v>48</v>
      </c>
      <c r="B50">
        <v>0.7</v>
      </c>
      <c r="C50">
        <v>0</v>
      </c>
      <c r="D50">
        <v>0.6</v>
      </c>
      <c r="E50">
        <v>0.2</v>
      </c>
      <c r="F50">
        <v>0.7</v>
      </c>
      <c r="G50">
        <v>0.7</v>
      </c>
      <c r="H50">
        <v>0.7</v>
      </c>
      <c r="I50">
        <v>0</v>
      </c>
    </row>
    <row r="51" spans="1:10" x14ac:dyDescent="0.25">
      <c r="A51">
        <v>49</v>
      </c>
      <c r="B51">
        <v>0.4</v>
      </c>
      <c r="C51">
        <v>0</v>
      </c>
      <c r="D51">
        <v>0.7</v>
      </c>
      <c r="E51">
        <v>0.4</v>
      </c>
      <c r="F51">
        <v>1</v>
      </c>
      <c r="G51">
        <v>0.6</v>
      </c>
      <c r="H51">
        <v>0.5</v>
      </c>
      <c r="I51">
        <v>0</v>
      </c>
    </row>
    <row r="52" spans="1:10" x14ac:dyDescent="0.25">
      <c r="A52">
        <v>50</v>
      </c>
      <c r="B52">
        <v>0.4</v>
      </c>
      <c r="C52">
        <v>0</v>
      </c>
      <c r="D52">
        <v>0.5</v>
      </c>
      <c r="E52">
        <v>0.4</v>
      </c>
      <c r="F52">
        <v>0.9</v>
      </c>
      <c r="G52">
        <v>0.7</v>
      </c>
      <c r="H52">
        <v>0.5</v>
      </c>
      <c r="I52">
        <v>0</v>
      </c>
    </row>
    <row r="53" spans="1:10" x14ac:dyDescent="0.25">
      <c r="A53" t="s">
        <v>19</v>
      </c>
      <c r="B53">
        <f>AVERAGE(B3:B52)</f>
        <v>0.53199999999999981</v>
      </c>
      <c r="C53">
        <f t="shared" ref="C53:I53" si="0">AVERAGE(C3:C52)</f>
        <v>0</v>
      </c>
      <c r="D53">
        <f t="shared" si="0"/>
        <v>0.61799999999999999</v>
      </c>
      <c r="E53">
        <f t="shared" si="0"/>
        <v>0.29600000000000004</v>
      </c>
      <c r="F53">
        <f t="shared" si="0"/>
        <v>0.80799999999999983</v>
      </c>
      <c r="G53">
        <f t="shared" si="0"/>
        <v>0.6359999999999999</v>
      </c>
      <c r="H53">
        <f t="shared" si="0"/>
        <v>0.57200000000000006</v>
      </c>
      <c r="I53">
        <f t="shared" si="0"/>
        <v>0</v>
      </c>
      <c r="J53">
        <f>AVERAGE(B53,D53:H53)</f>
        <v>0.57699999999999996</v>
      </c>
    </row>
    <row r="54" spans="1:10" x14ac:dyDescent="0.25">
      <c r="A54" t="s">
        <v>20</v>
      </c>
      <c r="B54">
        <f>MEDIAN(B3:B52)</f>
        <v>0.55000000000000004</v>
      </c>
      <c r="C54">
        <f t="shared" ref="C54:I54" si="1">MEDIAN(C3:C52)</f>
        <v>0</v>
      </c>
      <c r="D54">
        <f t="shared" si="1"/>
        <v>0.6</v>
      </c>
      <c r="E54">
        <f t="shared" si="1"/>
        <v>0.4</v>
      </c>
      <c r="F54">
        <f t="shared" si="1"/>
        <v>0.7</v>
      </c>
      <c r="G54">
        <f t="shared" si="1"/>
        <v>0.6</v>
      </c>
      <c r="H54">
        <f t="shared" si="1"/>
        <v>0.6</v>
      </c>
      <c r="I54">
        <f t="shared" si="1"/>
        <v>0</v>
      </c>
      <c r="J54">
        <f>MEDIAN(B54,D54:H54)</f>
        <v>0.6</v>
      </c>
    </row>
    <row r="55" spans="1:10" x14ac:dyDescent="0.25">
      <c r="A55" t="s">
        <v>21</v>
      </c>
      <c r="B55">
        <f>_xlfn.VAR.P(B3:B52)</f>
        <v>1.8176000000000157E-2</v>
      </c>
      <c r="C55">
        <f t="shared" ref="C55:I55" si="2">_xlfn.VAR.P(C3:C52)</f>
        <v>0</v>
      </c>
      <c r="D55">
        <f t="shared" si="2"/>
        <v>9.8759999999997027E-3</v>
      </c>
      <c r="E55">
        <f t="shared" si="2"/>
        <v>1.7184000000000015E-2</v>
      </c>
      <c r="F55">
        <f t="shared" si="2"/>
        <v>2.2735999999999968E-2</v>
      </c>
      <c r="G55">
        <f t="shared" si="2"/>
        <v>6.3039999999999052E-3</v>
      </c>
      <c r="H55">
        <f t="shared" si="2"/>
        <v>6.8159999999998031E-3</v>
      </c>
      <c r="I55">
        <f t="shared" si="2"/>
        <v>0</v>
      </c>
      <c r="J55">
        <f>_xlfn.VAR.P(B55,D55:H55)</f>
        <v>3.8388460888890081E-5</v>
      </c>
    </row>
    <row r="56" spans="1:10" x14ac:dyDescent="0.25">
      <c r="A56" t="s">
        <v>22</v>
      </c>
      <c r="B56">
        <f>MIN(B3:B52)</f>
        <v>0.2</v>
      </c>
      <c r="C56">
        <f t="shared" ref="C56:I56" si="3">MIN(C3:C52)</f>
        <v>0</v>
      </c>
      <c r="D56">
        <f t="shared" si="3"/>
        <v>0.4</v>
      </c>
      <c r="E56">
        <f t="shared" si="3"/>
        <v>0.1</v>
      </c>
      <c r="F56">
        <f t="shared" si="3"/>
        <v>0.5</v>
      </c>
      <c r="G56">
        <f t="shared" si="3"/>
        <v>0.5</v>
      </c>
      <c r="H56">
        <f t="shared" si="3"/>
        <v>0.4</v>
      </c>
      <c r="I56">
        <f t="shared" si="3"/>
        <v>0</v>
      </c>
      <c r="J56">
        <f>MIN(B56,D56:H56)</f>
        <v>0.1</v>
      </c>
    </row>
    <row r="57" spans="1:10" x14ac:dyDescent="0.25">
      <c r="A57" t="s">
        <v>23</v>
      </c>
      <c r="B57">
        <f>MAX(B3:B52)</f>
        <v>0.9</v>
      </c>
      <c r="C57">
        <f t="shared" ref="C57:I57" si="4">MAX(C3:C52)</f>
        <v>0</v>
      </c>
      <c r="D57">
        <f t="shared" si="4"/>
        <v>0.9</v>
      </c>
      <c r="E57">
        <f t="shared" si="4"/>
        <v>0.5</v>
      </c>
      <c r="F57">
        <f t="shared" si="4"/>
        <v>1.1000000000000001</v>
      </c>
      <c r="G57">
        <f t="shared" si="4"/>
        <v>0.9</v>
      </c>
      <c r="H57">
        <f t="shared" si="4"/>
        <v>0.7</v>
      </c>
      <c r="I57">
        <f t="shared" si="4"/>
        <v>0</v>
      </c>
      <c r="J57">
        <f>MAX(B57,D57:H57)</f>
        <v>1.1000000000000001</v>
      </c>
    </row>
    <row r="58" spans="1:10" x14ac:dyDescent="0.25">
      <c r="A58" t="s">
        <v>4</v>
      </c>
      <c r="B58">
        <f>_xlfn.STDEV.P(B3:B52)</f>
        <v>0.13481839637082232</v>
      </c>
      <c r="C58">
        <f t="shared" ref="C58:I58" si="5">_xlfn.STDEV.P(C3:C52)</f>
        <v>0</v>
      </c>
      <c r="D58">
        <f t="shared" si="5"/>
        <v>9.9378065990437262E-2</v>
      </c>
      <c r="E58">
        <f t="shared" si="5"/>
        <v>0.13108775686539156</v>
      </c>
      <c r="F58">
        <f t="shared" si="5"/>
        <v>0.150784614599766</v>
      </c>
      <c r="G58">
        <f t="shared" si="5"/>
        <v>7.9397732965116236E-2</v>
      </c>
      <c r="H58">
        <f t="shared" si="5"/>
        <v>8.2559069762199983E-2</v>
      </c>
      <c r="I58">
        <f t="shared" si="5"/>
        <v>0</v>
      </c>
      <c r="J58">
        <f>_xlfn.STDEV.P(B58,D58:H58)</f>
        <v>2.7301422518851218E-2</v>
      </c>
    </row>
  </sheetData>
  <pageMargins left="0.7" right="0.7" top="0.75" bottom="0.75" header="0.3" footer="0.3"/>
  <drawing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sqref="A1:A58"/>
    </sheetView>
  </sheetViews>
  <sheetFormatPr defaultRowHeight="15" x14ac:dyDescent="0.25"/>
  <cols>
    <col min="2" max="2" width="5" bestFit="1" customWidth="1"/>
    <col min="3" max="3" width="2" bestFit="1" customWidth="1"/>
    <col min="4" max="8" width="5" bestFit="1" customWidth="1"/>
    <col min="9" max="9" width="2" bestFit="1" customWidth="1"/>
    <col min="10" max="10" width="7" customWidth="1"/>
    <col min="11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0</v>
      </c>
      <c r="D2">
        <v>141</v>
      </c>
      <c r="E2">
        <v>233</v>
      </c>
      <c r="F2">
        <v>256</v>
      </c>
      <c r="G2">
        <v>306</v>
      </c>
      <c r="H2">
        <v>187</v>
      </c>
      <c r="I2">
        <v>0</v>
      </c>
    </row>
    <row r="3" spans="1:9" x14ac:dyDescent="0.25">
      <c r="A3">
        <v>1</v>
      </c>
      <c r="B3">
        <v>22</v>
      </c>
      <c r="C3">
        <v>0</v>
      </c>
      <c r="D3">
        <v>25.1</v>
      </c>
      <c r="E3">
        <v>25</v>
      </c>
      <c r="F3">
        <v>22.5</v>
      </c>
      <c r="G3">
        <v>22</v>
      </c>
      <c r="H3">
        <v>21.7</v>
      </c>
      <c r="I3">
        <v>0</v>
      </c>
    </row>
    <row r="4" spans="1:9" x14ac:dyDescent="0.25">
      <c r="A4">
        <v>2</v>
      </c>
      <c r="B4">
        <v>21.9</v>
      </c>
      <c r="C4">
        <v>0</v>
      </c>
      <c r="D4">
        <v>25.4</v>
      </c>
      <c r="E4">
        <v>25.3</v>
      </c>
      <c r="F4">
        <v>22.8</v>
      </c>
      <c r="G4">
        <v>21.9</v>
      </c>
      <c r="H4">
        <v>21.4</v>
      </c>
      <c r="I4">
        <v>0</v>
      </c>
    </row>
    <row r="5" spans="1:9" x14ac:dyDescent="0.25">
      <c r="A5">
        <v>3</v>
      </c>
      <c r="B5">
        <v>22.2</v>
      </c>
      <c r="C5">
        <v>0</v>
      </c>
      <c r="D5">
        <v>25.3</v>
      </c>
      <c r="E5">
        <v>25.4</v>
      </c>
      <c r="F5">
        <v>22.5</v>
      </c>
      <c r="G5">
        <v>21.7</v>
      </c>
      <c r="H5">
        <v>21.5</v>
      </c>
      <c r="I5">
        <v>0</v>
      </c>
    </row>
    <row r="6" spans="1:9" x14ac:dyDescent="0.25">
      <c r="A6">
        <v>4</v>
      </c>
      <c r="B6">
        <v>22</v>
      </c>
      <c r="C6">
        <v>0</v>
      </c>
      <c r="D6">
        <v>25</v>
      </c>
      <c r="E6">
        <v>24.9</v>
      </c>
      <c r="F6">
        <v>22.5</v>
      </c>
      <c r="G6">
        <v>21.9</v>
      </c>
      <c r="H6">
        <v>21.6</v>
      </c>
      <c r="I6">
        <v>0</v>
      </c>
    </row>
    <row r="7" spans="1:9" x14ac:dyDescent="0.25">
      <c r="A7">
        <v>5</v>
      </c>
      <c r="B7">
        <v>21.9</v>
      </c>
      <c r="C7">
        <v>0</v>
      </c>
      <c r="D7">
        <v>25.4</v>
      </c>
      <c r="E7">
        <v>25.1</v>
      </c>
      <c r="F7">
        <v>22.5</v>
      </c>
      <c r="G7">
        <v>21.7</v>
      </c>
      <c r="H7">
        <v>21.4</v>
      </c>
      <c r="I7">
        <v>0</v>
      </c>
    </row>
    <row r="8" spans="1:9" x14ac:dyDescent="0.25">
      <c r="A8">
        <v>6</v>
      </c>
      <c r="B8">
        <v>22</v>
      </c>
      <c r="C8">
        <v>0</v>
      </c>
      <c r="D8">
        <v>25.4</v>
      </c>
      <c r="E8">
        <v>25</v>
      </c>
      <c r="F8">
        <v>22.2</v>
      </c>
      <c r="G8">
        <v>21.6</v>
      </c>
      <c r="H8">
        <v>21.4</v>
      </c>
      <c r="I8">
        <v>0</v>
      </c>
    </row>
    <row r="9" spans="1:9" x14ac:dyDescent="0.25">
      <c r="A9">
        <v>7</v>
      </c>
      <c r="B9">
        <v>21.7</v>
      </c>
      <c r="C9">
        <v>0</v>
      </c>
      <c r="D9">
        <v>25.1</v>
      </c>
      <c r="E9">
        <v>25.1</v>
      </c>
      <c r="F9">
        <v>22.2</v>
      </c>
      <c r="G9">
        <v>21.7</v>
      </c>
      <c r="H9">
        <v>21.2</v>
      </c>
      <c r="I9">
        <v>0</v>
      </c>
    </row>
    <row r="10" spans="1:9" x14ac:dyDescent="0.25">
      <c r="A10">
        <v>8</v>
      </c>
      <c r="B10">
        <v>22</v>
      </c>
      <c r="C10">
        <v>0</v>
      </c>
      <c r="D10">
        <v>24.9</v>
      </c>
      <c r="E10">
        <v>24.7</v>
      </c>
      <c r="F10">
        <v>22.5</v>
      </c>
      <c r="G10">
        <v>21.7</v>
      </c>
      <c r="H10">
        <v>21.4</v>
      </c>
      <c r="I10">
        <v>0</v>
      </c>
    </row>
    <row r="11" spans="1:9" x14ac:dyDescent="0.25">
      <c r="A11">
        <v>9</v>
      </c>
      <c r="B11">
        <v>22.1</v>
      </c>
      <c r="C11">
        <v>0</v>
      </c>
      <c r="D11">
        <v>25.1</v>
      </c>
      <c r="E11">
        <v>24.9</v>
      </c>
      <c r="F11">
        <v>22</v>
      </c>
      <c r="G11">
        <v>21.7</v>
      </c>
      <c r="H11">
        <v>21.4</v>
      </c>
      <c r="I11">
        <v>0</v>
      </c>
    </row>
    <row r="12" spans="1:9" x14ac:dyDescent="0.25">
      <c r="A12">
        <v>10</v>
      </c>
      <c r="B12">
        <v>22</v>
      </c>
      <c r="C12">
        <v>0</v>
      </c>
      <c r="D12">
        <v>25</v>
      </c>
      <c r="E12">
        <v>24.8</v>
      </c>
      <c r="F12">
        <v>22.1</v>
      </c>
      <c r="G12">
        <v>21.7</v>
      </c>
      <c r="H12">
        <v>21.4</v>
      </c>
      <c r="I12">
        <v>0</v>
      </c>
    </row>
    <row r="13" spans="1:9" x14ac:dyDescent="0.25">
      <c r="A13">
        <v>11</v>
      </c>
      <c r="B13">
        <v>21.9</v>
      </c>
      <c r="C13">
        <v>0</v>
      </c>
      <c r="D13">
        <v>24.9</v>
      </c>
      <c r="E13">
        <v>24.9</v>
      </c>
      <c r="F13">
        <v>22</v>
      </c>
      <c r="G13">
        <v>21.7</v>
      </c>
      <c r="H13">
        <v>21.2</v>
      </c>
      <c r="I13">
        <v>0</v>
      </c>
    </row>
    <row r="14" spans="1:9" x14ac:dyDescent="0.25">
      <c r="A14">
        <v>12</v>
      </c>
      <c r="B14">
        <v>21.7</v>
      </c>
      <c r="C14">
        <v>0</v>
      </c>
      <c r="D14">
        <v>25</v>
      </c>
      <c r="E14">
        <v>24.8</v>
      </c>
      <c r="F14">
        <v>22.1</v>
      </c>
      <c r="G14">
        <v>21.6</v>
      </c>
      <c r="H14">
        <v>21.1</v>
      </c>
      <c r="I14">
        <v>0</v>
      </c>
    </row>
    <row r="15" spans="1:9" x14ac:dyDescent="0.25">
      <c r="A15">
        <v>13</v>
      </c>
      <c r="B15">
        <v>21.9</v>
      </c>
      <c r="C15">
        <v>0</v>
      </c>
      <c r="D15">
        <v>24.8</v>
      </c>
      <c r="E15">
        <v>24.8</v>
      </c>
      <c r="F15">
        <v>22</v>
      </c>
      <c r="G15">
        <v>21.7</v>
      </c>
      <c r="H15">
        <v>21.2</v>
      </c>
      <c r="I15">
        <v>0</v>
      </c>
    </row>
    <row r="16" spans="1:9" x14ac:dyDescent="0.25">
      <c r="A16">
        <v>14</v>
      </c>
      <c r="B16">
        <v>22.1</v>
      </c>
      <c r="C16">
        <v>0</v>
      </c>
      <c r="D16">
        <v>25</v>
      </c>
      <c r="E16">
        <v>24.8</v>
      </c>
      <c r="F16">
        <v>22.1</v>
      </c>
      <c r="G16">
        <v>21.6</v>
      </c>
      <c r="H16">
        <v>20.9</v>
      </c>
      <c r="I16">
        <v>0</v>
      </c>
    </row>
    <row r="17" spans="1:9" x14ac:dyDescent="0.25">
      <c r="A17">
        <v>15</v>
      </c>
      <c r="B17">
        <v>21.9</v>
      </c>
      <c r="C17">
        <v>0</v>
      </c>
      <c r="D17">
        <v>25</v>
      </c>
      <c r="E17">
        <v>24.9</v>
      </c>
      <c r="F17">
        <v>22.1</v>
      </c>
      <c r="G17">
        <v>21.6</v>
      </c>
      <c r="H17">
        <v>21</v>
      </c>
      <c r="I17">
        <v>0</v>
      </c>
    </row>
    <row r="18" spans="1:9" x14ac:dyDescent="0.25">
      <c r="A18">
        <v>16</v>
      </c>
      <c r="B18">
        <v>21.9</v>
      </c>
      <c r="C18">
        <v>0</v>
      </c>
      <c r="D18">
        <v>24.8</v>
      </c>
      <c r="E18">
        <v>24.7</v>
      </c>
      <c r="F18">
        <v>22.2</v>
      </c>
      <c r="G18">
        <v>21.7</v>
      </c>
      <c r="H18">
        <v>21</v>
      </c>
      <c r="I18">
        <v>0</v>
      </c>
    </row>
    <row r="19" spans="1:9" x14ac:dyDescent="0.25">
      <c r="A19">
        <v>17</v>
      </c>
      <c r="B19">
        <v>22</v>
      </c>
      <c r="C19">
        <v>0</v>
      </c>
      <c r="D19">
        <v>25</v>
      </c>
      <c r="E19">
        <v>24.8</v>
      </c>
      <c r="F19">
        <v>22.1</v>
      </c>
      <c r="G19">
        <v>21.4</v>
      </c>
      <c r="H19">
        <v>21</v>
      </c>
      <c r="I19">
        <v>0</v>
      </c>
    </row>
    <row r="20" spans="1:9" x14ac:dyDescent="0.25">
      <c r="A20">
        <v>18</v>
      </c>
      <c r="B20">
        <v>22.2</v>
      </c>
      <c r="C20">
        <v>0</v>
      </c>
      <c r="D20">
        <v>24.7</v>
      </c>
      <c r="E20">
        <v>24.5</v>
      </c>
      <c r="F20">
        <v>22</v>
      </c>
      <c r="G20">
        <v>21.6</v>
      </c>
      <c r="H20">
        <v>21</v>
      </c>
      <c r="I20">
        <v>0</v>
      </c>
    </row>
    <row r="21" spans="1:9" x14ac:dyDescent="0.25">
      <c r="A21">
        <v>19</v>
      </c>
      <c r="B21">
        <v>22</v>
      </c>
      <c r="C21">
        <v>0</v>
      </c>
      <c r="D21">
        <v>25.1</v>
      </c>
      <c r="E21">
        <v>24.7</v>
      </c>
      <c r="F21">
        <v>21.9</v>
      </c>
      <c r="G21">
        <v>21.4</v>
      </c>
      <c r="H21">
        <v>20.9</v>
      </c>
      <c r="I21">
        <v>0</v>
      </c>
    </row>
    <row r="22" spans="1:9" x14ac:dyDescent="0.25">
      <c r="A22">
        <v>20</v>
      </c>
      <c r="B22">
        <v>22.1</v>
      </c>
      <c r="C22">
        <v>0</v>
      </c>
      <c r="D22">
        <v>24.9</v>
      </c>
      <c r="E22">
        <v>24.5</v>
      </c>
      <c r="F22">
        <v>21.6</v>
      </c>
      <c r="G22">
        <v>21.5</v>
      </c>
      <c r="H22">
        <v>21.1</v>
      </c>
      <c r="I22">
        <v>0</v>
      </c>
    </row>
    <row r="23" spans="1:9" x14ac:dyDescent="0.25">
      <c r="A23">
        <v>21</v>
      </c>
      <c r="B23">
        <v>22.1</v>
      </c>
      <c r="C23">
        <v>0</v>
      </c>
      <c r="D23">
        <v>24.9</v>
      </c>
      <c r="E23">
        <v>24.4</v>
      </c>
      <c r="F23">
        <v>21.9</v>
      </c>
      <c r="G23">
        <v>21.5</v>
      </c>
      <c r="H23">
        <v>21</v>
      </c>
      <c r="I23">
        <v>0</v>
      </c>
    </row>
    <row r="24" spans="1:9" x14ac:dyDescent="0.25">
      <c r="A24">
        <v>22</v>
      </c>
      <c r="B24">
        <v>22.2</v>
      </c>
      <c r="C24">
        <v>0</v>
      </c>
      <c r="D24">
        <v>24.9</v>
      </c>
      <c r="E24">
        <v>24.8</v>
      </c>
      <c r="F24">
        <v>21.7</v>
      </c>
      <c r="G24">
        <v>21.5</v>
      </c>
      <c r="H24">
        <v>20.9</v>
      </c>
      <c r="I24">
        <v>0</v>
      </c>
    </row>
    <row r="25" spans="1:9" x14ac:dyDescent="0.25">
      <c r="A25">
        <v>23</v>
      </c>
      <c r="B25">
        <v>22.1</v>
      </c>
      <c r="C25">
        <v>0</v>
      </c>
      <c r="D25">
        <v>24.9</v>
      </c>
      <c r="E25">
        <v>24.7</v>
      </c>
      <c r="F25">
        <v>22</v>
      </c>
      <c r="G25">
        <v>21.2</v>
      </c>
      <c r="H25">
        <v>20.6</v>
      </c>
      <c r="I25">
        <v>0</v>
      </c>
    </row>
    <row r="26" spans="1:9" x14ac:dyDescent="0.25">
      <c r="A26">
        <v>24</v>
      </c>
      <c r="B26">
        <v>21.7</v>
      </c>
      <c r="C26">
        <v>0</v>
      </c>
      <c r="D26">
        <v>24.9</v>
      </c>
      <c r="E26">
        <v>24.7</v>
      </c>
      <c r="F26">
        <v>22</v>
      </c>
      <c r="G26">
        <v>21.5</v>
      </c>
      <c r="H26">
        <v>20.8</v>
      </c>
      <c r="I26">
        <v>0</v>
      </c>
    </row>
    <row r="27" spans="1:9" x14ac:dyDescent="0.25">
      <c r="A27">
        <v>25</v>
      </c>
      <c r="B27">
        <v>22.1</v>
      </c>
      <c r="C27">
        <v>0</v>
      </c>
      <c r="D27">
        <v>24.8</v>
      </c>
      <c r="E27">
        <v>24.4</v>
      </c>
      <c r="F27">
        <v>21.9</v>
      </c>
      <c r="G27">
        <v>21.5</v>
      </c>
      <c r="H27">
        <v>21</v>
      </c>
      <c r="I27">
        <v>0</v>
      </c>
    </row>
    <row r="28" spans="1:9" x14ac:dyDescent="0.25">
      <c r="A28">
        <v>26</v>
      </c>
      <c r="B28">
        <v>22.1</v>
      </c>
      <c r="C28">
        <v>0</v>
      </c>
      <c r="D28">
        <v>24.8</v>
      </c>
      <c r="E28">
        <v>24.7</v>
      </c>
      <c r="F28">
        <v>21.9</v>
      </c>
      <c r="G28">
        <v>21.2</v>
      </c>
      <c r="H28">
        <v>20.6</v>
      </c>
      <c r="I28">
        <v>0</v>
      </c>
    </row>
    <row r="29" spans="1:9" x14ac:dyDescent="0.25">
      <c r="A29">
        <v>27</v>
      </c>
      <c r="B29">
        <v>22</v>
      </c>
      <c r="C29">
        <v>0</v>
      </c>
      <c r="D29">
        <v>24.8</v>
      </c>
      <c r="E29">
        <v>24.7</v>
      </c>
      <c r="F29">
        <v>21.9</v>
      </c>
      <c r="G29">
        <v>21.5</v>
      </c>
      <c r="H29">
        <v>20.9</v>
      </c>
      <c r="I29">
        <v>0</v>
      </c>
    </row>
    <row r="30" spans="1:9" x14ac:dyDescent="0.25">
      <c r="A30">
        <v>28</v>
      </c>
      <c r="B30">
        <v>22.1</v>
      </c>
      <c r="C30">
        <v>0</v>
      </c>
      <c r="D30">
        <v>24.9</v>
      </c>
      <c r="E30">
        <v>24.7</v>
      </c>
      <c r="F30">
        <v>21.7</v>
      </c>
      <c r="G30">
        <v>21.4</v>
      </c>
      <c r="H30">
        <v>20.8</v>
      </c>
      <c r="I30">
        <v>0</v>
      </c>
    </row>
    <row r="31" spans="1:9" x14ac:dyDescent="0.25">
      <c r="A31">
        <v>29</v>
      </c>
      <c r="B31">
        <v>22.2</v>
      </c>
      <c r="C31">
        <v>0</v>
      </c>
      <c r="D31">
        <v>24.8</v>
      </c>
      <c r="E31">
        <v>24.5</v>
      </c>
      <c r="F31">
        <v>21.7</v>
      </c>
      <c r="G31">
        <v>21.6</v>
      </c>
      <c r="H31">
        <v>20.8</v>
      </c>
      <c r="I31">
        <v>0</v>
      </c>
    </row>
    <row r="32" spans="1:9" x14ac:dyDescent="0.25">
      <c r="A32">
        <v>30</v>
      </c>
      <c r="B32">
        <v>22.3</v>
      </c>
      <c r="C32">
        <v>0</v>
      </c>
      <c r="D32">
        <v>24.8</v>
      </c>
      <c r="E32">
        <v>24.3</v>
      </c>
      <c r="F32">
        <v>21.7</v>
      </c>
      <c r="G32">
        <v>21.5</v>
      </c>
      <c r="H32">
        <v>20.9</v>
      </c>
      <c r="I32">
        <v>0</v>
      </c>
    </row>
    <row r="33" spans="1:9" x14ac:dyDescent="0.25">
      <c r="A33">
        <v>31</v>
      </c>
      <c r="B33">
        <v>22</v>
      </c>
      <c r="C33">
        <v>0</v>
      </c>
      <c r="D33">
        <v>24.8</v>
      </c>
      <c r="E33">
        <v>24.5</v>
      </c>
      <c r="F33">
        <v>21.9</v>
      </c>
      <c r="G33">
        <v>21.4</v>
      </c>
      <c r="H33">
        <v>20.6</v>
      </c>
      <c r="I33">
        <v>0</v>
      </c>
    </row>
    <row r="34" spans="1:9" x14ac:dyDescent="0.25">
      <c r="A34">
        <v>32</v>
      </c>
      <c r="B34">
        <v>22.1</v>
      </c>
      <c r="C34">
        <v>0</v>
      </c>
      <c r="D34">
        <v>24.9</v>
      </c>
      <c r="E34">
        <v>24.7</v>
      </c>
      <c r="F34">
        <v>22</v>
      </c>
      <c r="G34">
        <v>21.4</v>
      </c>
      <c r="H34">
        <v>20.6</v>
      </c>
      <c r="I34">
        <v>0</v>
      </c>
    </row>
    <row r="35" spans="1:9" x14ac:dyDescent="0.25">
      <c r="A35">
        <v>33</v>
      </c>
      <c r="B35">
        <v>22.1</v>
      </c>
      <c r="C35">
        <v>0</v>
      </c>
      <c r="D35">
        <v>24.8</v>
      </c>
      <c r="E35">
        <v>24.5</v>
      </c>
      <c r="F35">
        <v>21.9</v>
      </c>
      <c r="G35">
        <v>21.4</v>
      </c>
      <c r="H35">
        <v>20.5</v>
      </c>
      <c r="I35">
        <v>0</v>
      </c>
    </row>
    <row r="36" spans="1:9" x14ac:dyDescent="0.25">
      <c r="A36">
        <v>34</v>
      </c>
      <c r="B36">
        <v>22</v>
      </c>
      <c r="C36">
        <v>0</v>
      </c>
      <c r="D36">
        <v>24.8</v>
      </c>
      <c r="E36">
        <v>24.4</v>
      </c>
      <c r="F36">
        <v>21.9</v>
      </c>
      <c r="G36">
        <v>21.5</v>
      </c>
      <c r="H36">
        <v>20.6</v>
      </c>
      <c r="I36">
        <v>0</v>
      </c>
    </row>
    <row r="37" spans="1:9" x14ac:dyDescent="0.25">
      <c r="A37">
        <v>35</v>
      </c>
      <c r="B37">
        <v>22</v>
      </c>
      <c r="C37">
        <v>0</v>
      </c>
      <c r="D37">
        <v>24.9</v>
      </c>
      <c r="E37">
        <v>24.5</v>
      </c>
      <c r="F37">
        <v>21.6</v>
      </c>
      <c r="G37">
        <v>21.4</v>
      </c>
      <c r="H37">
        <v>20.6</v>
      </c>
      <c r="I37">
        <v>0</v>
      </c>
    </row>
    <row r="38" spans="1:9" x14ac:dyDescent="0.25">
      <c r="A38">
        <v>36</v>
      </c>
      <c r="B38">
        <v>22.1</v>
      </c>
      <c r="C38">
        <v>0</v>
      </c>
      <c r="D38">
        <v>24.9</v>
      </c>
      <c r="E38">
        <v>24.5</v>
      </c>
      <c r="F38">
        <v>21.5</v>
      </c>
      <c r="G38">
        <v>21.4</v>
      </c>
      <c r="H38">
        <v>20.8</v>
      </c>
      <c r="I38">
        <v>0</v>
      </c>
    </row>
    <row r="39" spans="1:9" x14ac:dyDescent="0.25">
      <c r="A39">
        <v>37</v>
      </c>
      <c r="B39">
        <v>22.2</v>
      </c>
      <c r="C39">
        <v>0</v>
      </c>
      <c r="D39">
        <v>24.7</v>
      </c>
      <c r="E39">
        <v>24.5</v>
      </c>
      <c r="F39">
        <v>21.7</v>
      </c>
      <c r="G39">
        <v>21.1</v>
      </c>
      <c r="H39">
        <v>20.5</v>
      </c>
      <c r="I39">
        <v>0</v>
      </c>
    </row>
    <row r="40" spans="1:9" x14ac:dyDescent="0.25">
      <c r="A40">
        <v>38</v>
      </c>
      <c r="B40">
        <v>21.9</v>
      </c>
      <c r="C40">
        <v>0</v>
      </c>
      <c r="D40">
        <v>24.7</v>
      </c>
      <c r="E40">
        <v>24.5</v>
      </c>
      <c r="F40">
        <v>21.9</v>
      </c>
      <c r="G40">
        <v>21.4</v>
      </c>
      <c r="H40">
        <v>20.399999999999999</v>
      </c>
      <c r="I40">
        <v>0</v>
      </c>
    </row>
    <row r="41" spans="1:9" x14ac:dyDescent="0.25">
      <c r="A41">
        <v>39</v>
      </c>
      <c r="B41">
        <v>22.1</v>
      </c>
      <c r="C41">
        <v>0</v>
      </c>
      <c r="D41">
        <v>24.9</v>
      </c>
      <c r="E41">
        <v>24.3</v>
      </c>
      <c r="F41">
        <v>21.6</v>
      </c>
      <c r="G41">
        <v>21.2</v>
      </c>
      <c r="H41">
        <v>20.5</v>
      </c>
      <c r="I41">
        <v>0</v>
      </c>
    </row>
    <row r="42" spans="1:9" x14ac:dyDescent="0.25">
      <c r="A42">
        <v>40</v>
      </c>
      <c r="B42">
        <v>22</v>
      </c>
      <c r="C42">
        <v>0</v>
      </c>
      <c r="D42">
        <v>24.7</v>
      </c>
      <c r="E42">
        <v>24.3</v>
      </c>
      <c r="F42">
        <v>21.9</v>
      </c>
      <c r="G42">
        <v>21.4</v>
      </c>
      <c r="H42">
        <v>20.6</v>
      </c>
      <c r="I42">
        <v>0</v>
      </c>
    </row>
    <row r="43" spans="1:9" x14ac:dyDescent="0.25">
      <c r="A43">
        <v>41</v>
      </c>
      <c r="B43">
        <v>22</v>
      </c>
      <c r="C43">
        <v>0</v>
      </c>
      <c r="D43">
        <v>24.9</v>
      </c>
      <c r="E43">
        <v>24.5</v>
      </c>
      <c r="F43">
        <v>21.6</v>
      </c>
      <c r="G43">
        <v>21.1</v>
      </c>
      <c r="H43">
        <v>20.5</v>
      </c>
      <c r="I43">
        <v>0</v>
      </c>
    </row>
    <row r="44" spans="1:9" x14ac:dyDescent="0.25">
      <c r="A44">
        <v>42</v>
      </c>
      <c r="B44">
        <v>22.1</v>
      </c>
      <c r="C44">
        <v>0</v>
      </c>
      <c r="D44">
        <v>24.9</v>
      </c>
      <c r="E44">
        <v>24.5</v>
      </c>
      <c r="F44">
        <v>21.7</v>
      </c>
      <c r="G44">
        <v>21.2</v>
      </c>
      <c r="H44">
        <v>20.399999999999999</v>
      </c>
      <c r="I44">
        <v>0</v>
      </c>
    </row>
    <row r="45" spans="1:9" x14ac:dyDescent="0.25">
      <c r="A45">
        <v>43</v>
      </c>
      <c r="B45">
        <v>21.7</v>
      </c>
      <c r="C45">
        <v>0</v>
      </c>
      <c r="D45">
        <v>24.7</v>
      </c>
      <c r="E45">
        <v>24.4</v>
      </c>
      <c r="F45">
        <v>21.9</v>
      </c>
      <c r="G45">
        <v>21.2</v>
      </c>
      <c r="H45">
        <v>20.5</v>
      </c>
      <c r="I45">
        <v>0</v>
      </c>
    </row>
    <row r="46" spans="1:9" x14ac:dyDescent="0.25">
      <c r="A46">
        <v>44</v>
      </c>
      <c r="B46">
        <v>22.1</v>
      </c>
      <c r="C46">
        <v>0</v>
      </c>
      <c r="D46">
        <v>24.4</v>
      </c>
      <c r="E46">
        <v>24</v>
      </c>
      <c r="F46">
        <v>21.6</v>
      </c>
      <c r="G46">
        <v>21.4</v>
      </c>
      <c r="H46">
        <v>20.5</v>
      </c>
      <c r="I46">
        <v>0</v>
      </c>
    </row>
    <row r="47" spans="1:9" x14ac:dyDescent="0.25">
      <c r="A47">
        <v>45</v>
      </c>
      <c r="B47">
        <v>22.1</v>
      </c>
      <c r="C47">
        <v>0</v>
      </c>
      <c r="D47">
        <v>24.7</v>
      </c>
      <c r="E47">
        <v>24.4</v>
      </c>
      <c r="F47">
        <v>21.7</v>
      </c>
      <c r="G47">
        <v>21.4</v>
      </c>
      <c r="H47">
        <v>20.3</v>
      </c>
      <c r="I47">
        <v>0</v>
      </c>
    </row>
    <row r="48" spans="1:9" x14ac:dyDescent="0.25">
      <c r="A48">
        <v>46</v>
      </c>
      <c r="B48">
        <v>22.2</v>
      </c>
      <c r="C48">
        <v>0</v>
      </c>
      <c r="D48">
        <v>24.7</v>
      </c>
      <c r="E48">
        <v>24.5</v>
      </c>
      <c r="F48">
        <v>21.9</v>
      </c>
      <c r="G48">
        <v>21</v>
      </c>
      <c r="H48">
        <v>20.399999999999999</v>
      </c>
      <c r="I48">
        <v>0</v>
      </c>
    </row>
    <row r="49" spans="1:10" x14ac:dyDescent="0.25">
      <c r="A49">
        <v>47</v>
      </c>
      <c r="B49">
        <v>22</v>
      </c>
      <c r="C49">
        <v>0</v>
      </c>
      <c r="D49">
        <v>24.5</v>
      </c>
      <c r="E49">
        <v>24.3</v>
      </c>
      <c r="F49">
        <v>21.7</v>
      </c>
      <c r="G49">
        <v>21.4</v>
      </c>
      <c r="H49">
        <v>20.399999999999999</v>
      </c>
      <c r="I49">
        <v>0</v>
      </c>
    </row>
    <row r="50" spans="1:10" x14ac:dyDescent="0.25">
      <c r="A50">
        <v>48</v>
      </c>
      <c r="B50">
        <v>22.1</v>
      </c>
      <c r="C50">
        <v>0</v>
      </c>
      <c r="D50">
        <v>24.5</v>
      </c>
      <c r="E50">
        <v>24.4</v>
      </c>
      <c r="F50">
        <v>21.6</v>
      </c>
      <c r="G50">
        <v>21.4</v>
      </c>
      <c r="H50">
        <v>20.5</v>
      </c>
      <c r="I50">
        <v>0</v>
      </c>
    </row>
    <row r="51" spans="1:10" x14ac:dyDescent="0.25">
      <c r="A51">
        <v>49</v>
      </c>
      <c r="B51">
        <v>22</v>
      </c>
      <c r="C51">
        <v>0</v>
      </c>
      <c r="D51">
        <v>24.7</v>
      </c>
      <c r="E51">
        <v>24.5</v>
      </c>
      <c r="F51">
        <v>21.6</v>
      </c>
      <c r="G51">
        <v>21.2</v>
      </c>
      <c r="H51">
        <v>20.3</v>
      </c>
      <c r="I51">
        <v>0</v>
      </c>
    </row>
    <row r="52" spans="1:10" x14ac:dyDescent="0.25">
      <c r="A52">
        <v>50</v>
      </c>
      <c r="B52">
        <v>22</v>
      </c>
      <c r="C52">
        <v>0</v>
      </c>
      <c r="D52">
        <v>24.5</v>
      </c>
      <c r="E52">
        <v>24.4</v>
      </c>
      <c r="F52">
        <v>21.6</v>
      </c>
      <c r="G52">
        <v>21.2</v>
      </c>
      <c r="H52">
        <v>20.5</v>
      </c>
      <c r="I52">
        <v>0</v>
      </c>
    </row>
    <row r="53" spans="1:10" x14ac:dyDescent="0.25">
      <c r="A53" t="s">
        <v>19</v>
      </c>
      <c r="B53">
        <f>AVERAGE(B3:B52)</f>
        <v>22.024000000000004</v>
      </c>
      <c r="C53">
        <f t="shared" ref="C53:I53" si="0">AVERAGE(C3:C52)</f>
        <v>0</v>
      </c>
      <c r="D53">
        <f t="shared" si="0"/>
        <v>24.879999999999995</v>
      </c>
      <c r="E53">
        <f t="shared" si="0"/>
        <v>24.642000000000007</v>
      </c>
      <c r="F53">
        <f t="shared" si="0"/>
        <v>21.941999999999997</v>
      </c>
      <c r="G53">
        <f t="shared" si="0"/>
        <v>21.478000000000002</v>
      </c>
      <c r="H53">
        <f t="shared" si="0"/>
        <v>20.861999999999995</v>
      </c>
      <c r="I53">
        <f t="shared" si="0"/>
        <v>0</v>
      </c>
      <c r="J53">
        <f>AVERAGE(B53,D53:H53)</f>
        <v>22.638000000000002</v>
      </c>
    </row>
    <row r="54" spans="1:10" x14ac:dyDescent="0.25">
      <c r="A54" t="s">
        <v>20</v>
      </c>
      <c r="B54">
        <f>MEDIAN(B3:B52)</f>
        <v>22</v>
      </c>
      <c r="C54">
        <f t="shared" ref="C54:I54" si="1">MEDIAN(C3:C52)</f>
        <v>0</v>
      </c>
      <c r="D54">
        <f t="shared" si="1"/>
        <v>24.9</v>
      </c>
      <c r="E54">
        <f t="shared" si="1"/>
        <v>24.6</v>
      </c>
      <c r="F54">
        <f t="shared" si="1"/>
        <v>21.9</v>
      </c>
      <c r="G54">
        <f t="shared" si="1"/>
        <v>21.5</v>
      </c>
      <c r="H54">
        <f t="shared" si="1"/>
        <v>20.85</v>
      </c>
      <c r="I54">
        <f t="shared" si="1"/>
        <v>0</v>
      </c>
      <c r="J54">
        <f>MEDIAN(B54,D54:H54)</f>
        <v>21.95</v>
      </c>
    </row>
    <row r="55" spans="1:10" x14ac:dyDescent="0.25">
      <c r="A55" t="s">
        <v>21</v>
      </c>
      <c r="B55">
        <f>_xlfn.VAR.P(B3:B52)</f>
        <v>1.7824000000000149E-2</v>
      </c>
      <c r="C55">
        <f t="shared" ref="C55:I55" si="2">_xlfn.VAR.P(C3:C52)</f>
        <v>0</v>
      </c>
      <c r="D55">
        <f t="shared" si="2"/>
        <v>4.5200000000000004E-2</v>
      </c>
      <c r="E55">
        <f t="shared" si="2"/>
        <v>7.363600000000009E-2</v>
      </c>
      <c r="F55">
        <f t="shared" si="2"/>
        <v>8.5235999999999923E-2</v>
      </c>
      <c r="G55">
        <f t="shared" si="2"/>
        <v>4.611599999999999E-2</v>
      </c>
      <c r="H55">
        <f t="shared" si="2"/>
        <v>0.13995599999999978</v>
      </c>
      <c r="I55">
        <f t="shared" si="2"/>
        <v>0</v>
      </c>
      <c r="J55">
        <f>_xlfn.VAR.P(B55,D55:H55)</f>
        <v>1.5038150648888807E-3</v>
      </c>
    </row>
    <row r="56" spans="1:10" x14ac:dyDescent="0.25">
      <c r="A56" t="s">
        <v>22</v>
      </c>
      <c r="B56">
        <f>MIN(B3:B52)</f>
        <v>21.7</v>
      </c>
      <c r="C56">
        <f t="shared" ref="C56:I56" si="3">MIN(C3:C52)</f>
        <v>0</v>
      </c>
      <c r="D56">
        <f t="shared" si="3"/>
        <v>24.4</v>
      </c>
      <c r="E56">
        <f t="shared" si="3"/>
        <v>24</v>
      </c>
      <c r="F56">
        <f t="shared" si="3"/>
        <v>21.5</v>
      </c>
      <c r="G56">
        <f t="shared" si="3"/>
        <v>21</v>
      </c>
      <c r="H56">
        <f t="shared" si="3"/>
        <v>20.3</v>
      </c>
      <c r="I56">
        <f t="shared" si="3"/>
        <v>0</v>
      </c>
      <c r="J56">
        <f>MIN(B56,D56:H56)</f>
        <v>20.3</v>
      </c>
    </row>
    <row r="57" spans="1:10" x14ac:dyDescent="0.25">
      <c r="A57" t="s">
        <v>23</v>
      </c>
      <c r="B57">
        <f>MAX(B3:B52)</f>
        <v>22.3</v>
      </c>
      <c r="C57">
        <f t="shared" ref="C57:I57" si="4">MAX(C3:C52)</f>
        <v>0</v>
      </c>
      <c r="D57">
        <f t="shared" si="4"/>
        <v>25.4</v>
      </c>
      <c r="E57">
        <f t="shared" si="4"/>
        <v>25.4</v>
      </c>
      <c r="F57">
        <f t="shared" si="4"/>
        <v>22.8</v>
      </c>
      <c r="G57">
        <f t="shared" si="4"/>
        <v>22</v>
      </c>
      <c r="H57">
        <f t="shared" si="4"/>
        <v>21.7</v>
      </c>
      <c r="I57">
        <f t="shared" si="4"/>
        <v>0</v>
      </c>
      <c r="J57">
        <f>MAX(B57,D57:H57)</f>
        <v>25.4</v>
      </c>
    </row>
    <row r="58" spans="1:10" x14ac:dyDescent="0.25">
      <c r="A58" t="s">
        <v>4</v>
      </c>
      <c r="B58">
        <f>_xlfn.STDEV.P(B3:B52)</f>
        <v>0.13350655414622964</v>
      </c>
      <c r="C58">
        <f t="shared" ref="C58:I58" si="5">_xlfn.STDEV.P(C3:C52)</f>
        <v>0</v>
      </c>
      <c r="D58">
        <f t="shared" si="5"/>
        <v>0.21260291625469299</v>
      </c>
      <c r="E58">
        <f t="shared" si="5"/>
        <v>0.27135954009395008</v>
      </c>
      <c r="F58">
        <f t="shared" si="5"/>
        <v>0.29195205085767068</v>
      </c>
      <c r="G58">
        <f t="shared" si="5"/>
        <v>0.21474636201807934</v>
      </c>
      <c r="H58">
        <f t="shared" si="5"/>
        <v>0.37410693658364552</v>
      </c>
      <c r="I58">
        <f t="shared" si="5"/>
        <v>0</v>
      </c>
      <c r="J58">
        <f>_xlfn.STDEV.P(B58,D58:H58)</f>
        <v>7.5089195535788286E-2</v>
      </c>
    </row>
  </sheetData>
  <pageMargins left="0.7" right="0.7" top="0.75" bottom="0.75" header="0.3" footer="0.3"/>
  <drawing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C43" sqref="C43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3</v>
      </c>
    </row>
    <row r="2" spans="1:3" x14ac:dyDescent="0.25">
      <c r="A2">
        <f>'1RS'!$B$2</f>
        <v>221</v>
      </c>
      <c r="B2">
        <f>'1RS'!$B$53</f>
        <v>21.042000000000002</v>
      </c>
      <c r="C2">
        <f>'1LC'!$B$53</f>
        <v>0.44400000000000001</v>
      </c>
    </row>
    <row r="3" spans="1:3" x14ac:dyDescent="0.25">
      <c r="A3">
        <f>'2RS'!$B$2</f>
        <v>221</v>
      </c>
      <c r="B3">
        <f>'2RS'!$B$53</f>
        <v>20.897999999999993</v>
      </c>
      <c r="C3">
        <f>'2LC'!$B$53</f>
        <v>0.51200000000000001</v>
      </c>
    </row>
    <row r="4" spans="1:3" x14ac:dyDescent="0.25">
      <c r="A4">
        <f>'3RS'!$B$2</f>
        <v>221</v>
      </c>
      <c r="B4">
        <f>'3RS'!$B$53</f>
        <v>20.99</v>
      </c>
      <c r="C4">
        <f>'3LC'!$B$53</f>
        <v>0.50800000000000001</v>
      </c>
    </row>
    <row r="5" spans="1:3" x14ac:dyDescent="0.25">
      <c r="A5">
        <f>'4RS'!$B$2</f>
        <v>221</v>
      </c>
      <c r="B5">
        <f>'4RS'!$B$53</f>
        <v>21.026000000000003</v>
      </c>
      <c r="C5">
        <f>'4LC'!$B$53</f>
        <v>0.52600000000000002</v>
      </c>
    </row>
    <row r="6" spans="1:3" x14ac:dyDescent="0.25">
      <c r="A6">
        <f>'5RS'!$B$2</f>
        <v>221</v>
      </c>
      <c r="B6">
        <f>'5RS'!$B$53</f>
        <v>20.997999999999998</v>
      </c>
      <c r="C6">
        <f>'5LC'!$B$53</f>
        <v>0.49600000000000011</v>
      </c>
    </row>
    <row r="7" spans="1:3" x14ac:dyDescent="0.25">
      <c r="A7">
        <f>'6RS'!$B$2</f>
        <v>221</v>
      </c>
      <c r="B7">
        <f>'6RS'!$B$53</f>
        <v>21.088000000000001</v>
      </c>
      <c r="C7">
        <f>'6LC'!$B$53</f>
        <v>0.51400000000000012</v>
      </c>
    </row>
    <row r="8" spans="1:3" x14ac:dyDescent="0.25">
      <c r="A8">
        <f>'7RS'!$B$2</f>
        <v>221</v>
      </c>
      <c r="B8">
        <f>'7RS'!$B$53</f>
        <v>21.046000000000003</v>
      </c>
      <c r="C8">
        <f>'7LC'!$B$53</f>
        <v>0.53400000000000003</v>
      </c>
    </row>
    <row r="9" spans="1:3" x14ac:dyDescent="0.25">
      <c r="A9">
        <f>'8RS'!$B$2</f>
        <v>221</v>
      </c>
      <c r="B9">
        <f>'8RS'!$B$53</f>
        <v>21.108000000000001</v>
      </c>
      <c r="C9">
        <f>'8LC'!$B$53</f>
        <v>0.64600000000000013</v>
      </c>
    </row>
    <row r="10" spans="1:3" x14ac:dyDescent="0.25">
      <c r="A10">
        <f>'9RS'!$B$2</f>
        <v>221</v>
      </c>
      <c r="B10">
        <f>'9RS'!$B$53</f>
        <v>21.562000000000008</v>
      </c>
      <c r="C10">
        <f>'9LC'!$B$53</f>
        <v>0.43</v>
      </c>
    </row>
    <row r="11" spans="1:3" x14ac:dyDescent="0.25">
      <c r="A11">
        <f>'10RS'!$B$2</f>
        <v>221</v>
      </c>
      <c r="B11">
        <f>'10RS'!$B$53</f>
        <v>21.616000000000007</v>
      </c>
      <c r="C11">
        <f>'10LC'!$B$53</f>
        <v>0.50199999999999989</v>
      </c>
    </row>
    <row r="12" spans="1:3" x14ac:dyDescent="0.25">
      <c r="A12">
        <f>'11RS'!$B$2</f>
        <v>221</v>
      </c>
      <c r="B12">
        <f>'11RS'!$B$53</f>
        <v>21.458000000000006</v>
      </c>
      <c r="C12">
        <f>'11LC'!$B$53</f>
        <v>0.5079999999999999</v>
      </c>
    </row>
    <row r="13" spans="1:3" x14ac:dyDescent="0.25">
      <c r="A13">
        <f>'12RS'!$B$2</f>
        <v>221</v>
      </c>
      <c r="B13">
        <f>'12RS'!$B$53</f>
        <v>21.838000000000008</v>
      </c>
      <c r="C13">
        <f>'12LC'!$B$53</f>
        <v>0.49799999999999989</v>
      </c>
    </row>
    <row r="14" spans="1:3" x14ac:dyDescent="0.25">
      <c r="A14">
        <f>'13RS'!$B$2</f>
        <v>221</v>
      </c>
      <c r="B14">
        <f>'13RS'!$B$53</f>
        <v>21.85</v>
      </c>
      <c r="C14">
        <f>'13LC'!$B$53</f>
        <v>0.52000000000000024</v>
      </c>
    </row>
    <row r="15" spans="1:3" x14ac:dyDescent="0.25">
      <c r="A15">
        <f>'14RS'!$B$2</f>
        <v>221</v>
      </c>
      <c r="B15">
        <f>'14RS'!$B$53</f>
        <v>21.984000000000002</v>
      </c>
      <c r="C15">
        <f>'14LC'!$B$53</f>
        <v>0.56000000000000016</v>
      </c>
    </row>
    <row r="16" spans="1:3" x14ac:dyDescent="0.25">
      <c r="A16">
        <f>'15RS'!$B$2</f>
        <v>221</v>
      </c>
      <c r="B16">
        <f>'15RS'!$B$53</f>
        <v>21.990000000000006</v>
      </c>
      <c r="C16">
        <f>'15LC'!$B$53</f>
        <v>0.55199999999999994</v>
      </c>
    </row>
    <row r="17" spans="1:3" x14ac:dyDescent="0.25">
      <c r="A17">
        <f>'16RS'!$B$2</f>
        <v>221</v>
      </c>
      <c r="B17">
        <f>'16RS'!$B$53</f>
        <v>21.940000000000005</v>
      </c>
      <c r="C17">
        <f>'16LC'!$B$53</f>
        <v>0.54800000000000015</v>
      </c>
    </row>
    <row r="18" spans="1:3" x14ac:dyDescent="0.25">
      <c r="A18">
        <f>'17RS'!$B$2</f>
        <v>221</v>
      </c>
      <c r="B18">
        <f>'17RS'!$B$53</f>
        <v>21.986000000000004</v>
      </c>
      <c r="C18">
        <f>'17LC'!$B$53</f>
        <v>0.57000000000000017</v>
      </c>
    </row>
    <row r="19" spans="1:3" x14ac:dyDescent="0.25">
      <c r="A19">
        <f>'18RS'!$B$2</f>
        <v>221</v>
      </c>
      <c r="B19">
        <f>'18RS'!$B$53</f>
        <v>21.198</v>
      </c>
      <c r="C19">
        <f>'18LC'!$B$53</f>
        <v>0.55600000000000005</v>
      </c>
    </row>
    <row r="20" spans="1:3" x14ac:dyDescent="0.25">
      <c r="A20">
        <f>'19RS'!$B$2</f>
        <v>221</v>
      </c>
      <c r="B20">
        <f>'19RS'!$B$53</f>
        <v>21.640000000000008</v>
      </c>
      <c r="C20">
        <f>'19LC'!$B$53</f>
        <v>0.58200000000000018</v>
      </c>
    </row>
    <row r="21" spans="1:3" x14ac:dyDescent="0.25">
      <c r="A21">
        <f>'20RS'!$B$2</f>
        <v>221</v>
      </c>
      <c r="B21">
        <f>'20RS'!$B$53</f>
        <v>21.456000000000007</v>
      </c>
      <c r="C21">
        <f>'20LC'!$B$53</f>
        <v>0.56599999999999995</v>
      </c>
    </row>
    <row r="22" spans="1:3" x14ac:dyDescent="0.25">
      <c r="A22">
        <f>'21RS'!$B$2</f>
        <v>221</v>
      </c>
      <c r="B22">
        <f>'21RS'!$B$53</f>
        <v>21.670000000000009</v>
      </c>
      <c r="C22">
        <f>'21LC'!$B$53</f>
        <v>0.56599999999999995</v>
      </c>
    </row>
    <row r="23" spans="1:3" x14ac:dyDescent="0.25">
      <c r="A23">
        <f>'22RS'!$B$2</f>
        <v>221</v>
      </c>
      <c r="B23">
        <f>'22RS'!$B$53</f>
        <v>21.658000000000012</v>
      </c>
      <c r="C23">
        <f>'22LC'!$B$53</f>
        <v>0.57799999999999985</v>
      </c>
    </row>
    <row r="24" spans="1:3" x14ac:dyDescent="0.25">
      <c r="A24">
        <f>'23RS'!$B$2</f>
        <v>221</v>
      </c>
      <c r="B24">
        <f>'23RS'!$B$53</f>
        <v>21.716000000000005</v>
      </c>
      <c r="C24">
        <f>'23LC'!$B$53</f>
        <v>0.55799999999999983</v>
      </c>
    </row>
    <row r="25" spans="1:3" x14ac:dyDescent="0.25">
      <c r="A25">
        <f>'24RS'!$B$2</f>
        <v>221</v>
      </c>
      <c r="B25">
        <f>'24RS'!$B$53</f>
        <v>21.756000000000004</v>
      </c>
      <c r="C25">
        <f>'24LC'!$B$53</f>
        <v>0.53200000000000014</v>
      </c>
    </row>
    <row r="26" spans="1:3" x14ac:dyDescent="0.25">
      <c r="A26">
        <f>'25RS'!$B$2</f>
        <v>221</v>
      </c>
      <c r="B26">
        <f>'25RS'!$B$53</f>
        <v>21.392000000000003</v>
      </c>
      <c r="C26">
        <f>'25LC'!$B$53</f>
        <v>0.28199999999999992</v>
      </c>
    </row>
    <row r="27" spans="1:3" x14ac:dyDescent="0.25">
      <c r="A27">
        <f>'26RS'!$B$2</f>
        <v>221</v>
      </c>
      <c r="B27">
        <f>'26RS'!$B$53</f>
        <v>21.38</v>
      </c>
      <c r="C27">
        <f>'26LC'!$B$53</f>
        <v>0.35799999999999987</v>
      </c>
    </row>
    <row r="28" spans="1:3" x14ac:dyDescent="0.25">
      <c r="A28">
        <f>'27RS'!$B$2</f>
        <v>221</v>
      </c>
      <c r="B28">
        <f>'27RS'!$B$53</f>
        <v>21.423999999999999</v>
      </c>
      <c r="C28">
        <f>'27LC'!$B$53</f>
        <v>0.44</v>
      </c>
    </row>
    <row r="29" spans="1:3" x14ac:dyDescent="0.25">
      <c r="A29">
        <f>'28RS'!$B$2</f>
        <v>221</v>
      </c>
      <c r="B29">
        <f>'28RS'!$B$53</f>
        <v>21.413999999999998</v>
      </c>
      <c r="C29">
        <f>'28LC'!$B$53</f>
        <v>0.41199999999999987</v>
      </c>
    </row>
    <row r="30" spans="1:3" x14ac:dyDescent="0.25">
      <c r="A30">
        <f>'29RS'!$B$2</f>
        <v>221</v>
      </c>
      <c r="B30">
        <f>'29RS'!$B$53</f>
        <v>21.558000000000003</v>
      </c>
      <c r="C30">
        <f>'29LC'!$B$53</f>
        <v>0.43799999999999978</v>
      </c>
    </row>
    <row r="31" spans="1:3" x14ac:dyDescent="0.25">
      <c r="A31">
        <f>'30RS'!$B$2</f>
        <v>221</v>
      </c>
      <c r="B31">
        <f>'30RS'!$B$53</f>
        <v>21.504000000000008</v>
      </c>
      <c r="C31">
        <f>'30LC'!$B$53</f>
        <v>0.50199999999999989</v>
      </c>
    </row>
    <row r="32" spans="1:3" x14ac:dyDescent="0.25">
      <c r="A32">
        <f>'31RS'!$B$2</f>
        <v>221</v>
      </c>
      <c r="B32">
        <f>'31RS'!$B$53</f>
        <v>21.414000000000005</v>
      </c>
      <c r="C32">
        <f>'31LC'!$B$53</f>
        <v>0.43799999999999989</v>
      </c>
    </row>
    <row r="33" spans="1:3" x14ac:dyDescent="0.25">
      <c r="A33">
        <f>'32RS'!$B$2</f>
        <v>221</v>
      </c>
      <c r="B33">
        <f>'32RS'!$B$53</f>
        <v>21.310000000000006</v>
      </c>
      <c r="C33">
        <f>'32LC'!$B$53</f>
        <v>0.49199999999999994</v>
      </c>
    </row>
    <row r="34" spans="1:3" x14ac:dyDescent="0.25">
      <c r="A34">
        <f>'33RS'!$B$2</f>
        <v>221</v>
      </c>
      <c r="B34">
        <f>'33RS'!$B$53</f>
        <v>21.506000000000004</v>
      </c>
      <c r="C34">
        <f>'33LC'!$B$53</f>
        <v>0.51399999999999979</v>
      </c>
    </row>
    <row r="35" spans="1:3" x14ac:dyDescent="0.25">
      <c r="A35">
        <f>'34RS'!$B$2</f>
        <v>221</v>
      </c>
      <c r="B35">
        <f>'34RS'!$B$53</f>
        <v>21.570000000000007</v>
      </c>
      <c r="C35">
        <f>'34LC'!$B$53</f>
        <v>0.51400000000000001</v>
      </c>
    </row>
    <row r="36" spans="1:3" x14ac:dyDescent="0.25">
      <c r="A36">
        <f>'35RS'!$B$2</f>
        <v>221</v>
      </c>
      <c r="B36">
        <f>'35RS'!$B$53</f>
        <v>21.734000000000009</v>
      </c>
      <c r="C36">
        <f>'35LC'!$B$53</f>
        <v>0.53</v>
      </c>
    </row>
    <row r="37" spans="1:3" x14ac:dyDescent="0.25">
      <c r="A37">
        <f>'36RS'!$B$2</f>
        <v>221</v>
      </c>
      <c r="B37">
        <f>'36RS'!$B$53</f>
        <v>21.690000000000008</v>
      </c>
      <c r="C37">
        <f>'36LC'!$B$53</f>
        <v>0.53800000000000003</v>
      </c>
    </row>
    <row r="38" spans="1:3" x14ac:dyDescent="0.25">
      <c r="A38">
        <f>'37RS'!$B$2</f>
        <v>221</v>
      </c>
      <c r="B38">
        <f>'37RS'!$B$53</f>
        <v>21.754000000000001</v>
      </c>
      <c r="C38">
        <f>'37LC'!$B$53</f>
        <v>0.50600000000000012</v>
      </c>
    </row>
    <row r="39" spans="1:3" x14ac:dyDescent="0.25">
      <c r="A39">
        <f>'38RS'!$B$2</f>
        <v>221</v>
      </c>
      <c r="B39">
        <f>'38RS'!$B$53</f>
        <v>21.662000000000013</v>
      </c>
      <c r="C39">
        <f>'38LC'!$B$53</f>
        <v>0.45999999999999974</v>
      </c>
    </row>
    <row r="40" spans="1:3" x14ac:dyDescent="0.25">
      <c r="A40">
        <f>'39RS'!$B$2</f>
        <v>221</v>
      </c>
      <c r="B40">
        <f>'39RS'!$B$53</f>
        <v>22.195999999999994</v>
      </c>
      <c r="C40">
        <f>'39LC'!$B$53</f>
        <v>0.56200000000000006</v>
      </c>
    </row>
    <row r="41" spans="1:3" x14ac:dyDescent="0.25">
      <c r="A41">
        <f>'40RS'!$B$2</f>
        <v>221</v>
      </c>
      <c r="B41">
        <f>'40RS'!$B$53</f>
        <v>22.494000000000007</v>
      </c>
      <c r="C41">
        <f>'40LC'!$B$53</f>
        <v>0.54599999999999982</v>
      </c>
    </row>
    <row r="42" spans="1:3" x14ac:dyDescent="0.25">
      <c r="A42">
        <f>'41RS'!$B$2</f>
        <v>221</v>
      </c>
      <c r="B42">
        <f>'41RS'!$B$53</f>
        <v>21.807999999999996</v>
      </c>
      <c r="C42">
        <f>AVERAGE(C41,C43)</f>
        <v>0.53899999999999981</v>
      </c>
    </row>
    <row r="43" spans="1:3" x14ac:dyDescent="0.25">
      <c r="A43">
        <f>'42RS'!$B$2</f>
        <v>221</v>
      </c>
      <c r="B43">
        <f>'42RS'!$B$53</f>
        <v>22.024000000000004</v>
      </c>
      <c r="C43">
        <f>'42LC'!$B$53</f>
        <v>0.53199999999999981</v>
      </c>
    </row>
  </sheetData>
  <pageMargins left="0.7" right="0.7" top="0.75" bottom="0.75" header="0.3" footer="0.3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2"/>
  <sheetViews>
    <sheetView workbookViewId="0">
      <selection activeCell="B238" sqref="B238"/>
    </sheetView>
  </sheetViews>
  <sheetFormatPr defaultRowHeight="15" x14ac:dyDescent="0.25"/>
  <cols>
    <col min="1" max="1" width="11.42578125" customWidth="1"/>
  </cols>
  <sheetData>
    <row r="1" spans="1:3" x14ac:dyDescent="0.25">
      <c r="A1" t="s">
        <v>0</v>
      </c>
      <c r="B1" t="s">
        <v>1</v>
      </c>
      <c r="C1" t="s">
        <v>3</v>
      </c>
    </row>
    <row r="2" spans="1:3" x14ac:dyDescent="0.25">
      <c r="A2">
        <f>'33RS'!$F$2</f>
        <v>1</v>
      </c>
      <c r="B2">
        <f>'33RS'!$F$53</f>
        <v>20.197999999999997</v>
      </c>
      <c r="C2">
        <f>'33LC'!$F$53</f>
        <v>0.79200000000000015</v>
      </c>
    </row>
    <row r="3" spans="1:3" x14ac:dyDescent="0.25">
      <c r="A3">
        <f>'32RS'!$I$2</f>
        <v>4</v>
      </c>
      <c r="B3">
        <f>'32RS'!$I$53</f>
        <v>16.772000000000006</v>
      </c>
      <c r="C3">
        <f>'32LC'!$I$53</f>
        <v>0.182</v>
      </c>
    </row>
    <row r="4" spans="1:3" x14ac:dyDescent="0.25">
      <c r="A4">
        <f>'34RS'!$D$2</f>
        <v>6</v>
      </c>
      <c r="B4">
        <f>'34RS'!$D$53</f>
        <v>27.951999999999998</v>
      </c>
      <c r="C4">
        <f>'34LC'!$D$53</f>
        <v>0.5980000000000002</v>
      </c>
    </row>
    <row r="5" spans="1:3" x14ac:dyDescent="0.25">
      <c r="A5">
        <f>'41RS'!$D$2</f>
        <v>6</v>
      </c>
      <c r="B5">
        <f>'41RS'!$D$53</f>
        <v>27.23</v>
      </c>
      <c r="C5">
        <f>'41LC'!$C$52</f>
        <v>0</v>
      </c>
    </row>
    <row r="6" spans="1:3" x14ac:dyDescent="0.25">
      <c r="A6">
        <f>'35RS'!$I$2</f>
        <v>7</v>
      </c>
      <c r="B6">
        <f>'35RS'!$I$53</f>
        <v>18.294000000000004</v>
      </c>
      <c r="C6">
        <f>'35LC'!$I$53</f>
        <v>0.98</v>
      </c>
    </row>
    <row r="7" spans="1:3" x14ac:dyDescent="0.25">
      <c r="A7">
        <f>'38RS'!$G$2</f>
        <v>8</v>
      </c>
      <c r="B7">
        <f>'38RS'!$G$53</f>
        <v>19.334</v>
      </c>
      <c r="C7">
        <f>'38LC'!$G$53</f>
        <v>0.59000000000000008</v>
      </c>
    </row>
    <row r="8" spans="1:3" x14ac:dyDescent="0.25">
      <c r="A8">
        <f>'40RS'!$I$2</f>
        <v>9</v>
      </c>
      <c r="B8">
        <f>'40RS'!$I$53</f>
        <v>19.019999999999996</v>
      </c>
      <c r="C8">
        <f>'40LC'!$I$53</f>
        <v>1.2180000000000002</v>
      </c>
    </row>
    <row r="9" spans="1:3" x14ac:dyDescent="0.25">
      <c r="A9">
        <f>'27RS'!$E$2</f>
        <v>10</v>
      </c>
      <c r="B9">
        <f>'27RS'!$E$53</f>
        <v>19.507999999999992</v>
      </c>
      <c r="C9">
        <f>'27LC'!$E$53</f>
        <v>0.22999999999999993</v>
      </c>
    </row>
    <row r="10" spans="1:3" x14ac:dyDescent="0.25">
      <c r="A10">
        <f>'35RS'!$G$2</f>
        <v>11</v>
      </c>
      <c r="B10">
        <f>'35RS'!$G$53</f>
        <v>21.12</v>
      </c>
      <c r="C10">
        <f>'35LC'!$G$53</f>
        <v>0.74800000000000011</v>
      </c>
    </row>
    <row r="11" spans="1:3" x14ac:dyDescent="0.25">
      <c r="A11">
        <f>'5RS'!$E$2</f>
        <v>12</v>
      </c>
      <c r="B11">
        <f>'5RS'!$E$53</f>
        <v>18.823999999999987</v>
      </c>
      <c r="C11">
        <f>'5LC'!$E$53</f>
        <v>0.32200000000000001</v>
      </c>
    </row>
    <row r="12" spans="1:3" x14ac:dyDescent="0.25">
      <c r="A12">
        <f>'38RS'!$F$2</f>
        <v>13</v>
      </c>
      <c r="B12">
        <f>'38RS'!$F$53</f>
        <v>20.367999999999995</v>
      </c>
      <c r="C12">
        <f>'38LC'!$F$53</f>
        <v>0.73</v>
      </c>
    </row>
    <row r="13" spans="1:3" x14ac:dyDescent="0.25">
      <c r="A13">
        <f>'40RS'!$G$2</f>
        <v>14</v>
      </c>
      <c r="B13">
        <f>'40RS'!$G$53</f>
        <v>20.399999999999991</v>
      </c>
      <c r="C13">
        <f>'40LC'!$G$53</f>
        <v>0.66799999999999982</v>
      </c>
    </row>
    <row r="14" spans="1:3" x14ac:dyDescent="0.25">
      <c r="A14">
        <f>'37RS'!$E$2</f>
        <v>17</v>
      </c>
      <c r="B14">
        <f>'37RS'!$E$53</f>
        <v>19.413999999999991</v>
      </c>
      <c r="C14">
        <f>'37LC'!$E$53</f>
        <v>0.316</v>
      </c>
    </row>
    <row r="15" spans="1:3" x14ac:dyDescent="0.25">
      <c r="A15">
        <f>'36RS'!$F$2</f>
        <v>18</v>
      </c>
      <c r="B15">
        <f>'36RS'!$F$53</f>
        <v>19.81999999999999</v>
      </c>
      <c r="C15">
        <f>'36LC'!$F$53</f>
        <v>0.79599999999999993</v>
      </c>
    </row>
    <row r="16" spans="1:3" x14ac:dyDescent="0.25">
      <c r="A16">
        <f>'31RS'!$F$2</f>
        <v>19</v>
      </c>
      <c r="B16">
        <f>'31RS'!$F$53</f>
        <v>20.567999999999994</v>
      </c>
      <c r="C16">
        <f>'31LC'!$F$53</f>
        <v>0.84999999999999987</v>
      </c>
    </row>
    <row r="17" spans="1:3" x14ac:dyDescent="0.25">
      <c r="A17">
        <f>'31RS'!$I$2</f>
        <v>20</v>
      </c>
      <c r="B17">
        <f>'31RS'!$I$53</f>
        <v>17.424000000000007</v>
      </c>
      <c r="C17">
        <f>'31LC'!$I$53</f>
        <v>0.17800000000000005</v>
      </c>
    </row>
    <row r="18" spans="1:3" x14ac:dyDescent="0.25">
      <c r="A18">
        <f>'10RS'!$C$2</f>
        <v>21</v>
      </c>
      <c r="B18">
        <f>'10RS'!$C$53</f>
        <v>19.180000000000003</v>
      </c>
      <c r="C18">
        <f>'10LC'!$C$53</f>
        <v>0.28599999999999987</v>
      </c>
    </row>
    <row r="19" spans="1:3" x14ac:dyDescent="0.25">
      <c r="A19">
        <f>'39RS'!$E$2</f>
        <v>22</v>
      </c>
      <c r="B19">
        <f>'39RS'!$E$53</f>
        <v>20.085999999999999</v>
      </c>
      <c r="C19">
        <f>'39LC'!$E$53</f>
        <v>0.34399999999999992</v>
      </c>
    </row>
    <row r="20" spans="1:3" x14ac:dyDescent="0.25">
      <c r="A20">
        <f>'39RS'!$G$2</f>
        <v>23</v>
      </c>
      <c r="B20">
        <f>'39RS'!$G$53</f>
        <v>20.833999999999993</v>
      </c>
      <c r="C20">
        <f>'39LC'!$G$53</f>
        <v>0.85199999999999942</v>
      </c>
    </row>
    <row r="21" spans="1:3" x14ac:dyDescent="0.25">
      <c r="A21">
        <f>'35RS'!$C$2</f>
        <v>24</v>
      </c>
      <c r="B21">
        <f>'35RS'!$C$53</f>
        <v>18.608000000000001</v>
      </c>
      <c r="C21">
        <f>'35LC'!$C$53</f>
        <v>0.36399999999999993</v>
      </c>
    </row>
    <row r="22" spans="1:3" x14ac:dyDescent="0.25">
      <c r="A22">
        <f>'38RS'!$H$2</f>
        <v>25</v>
      </c>
      <c r="B22">
        <f>'38RS'!$H$53</f>
        <v>18.967999999999996</v>
      </c>
      <c r="C22">
        <f>'38LC'!$H$53</f>
        <v>0.49599999999999972</v>
      </c>
    </row>
    <row r="23" spans="1:3" x14ac:dyDescent="0.25">
      <c r="A23">
        <f>'35RS'!$H$2</f>
        <v>26</v>
      </c>
      <c r="B23">
        <f>'35RS'!$H$53</f>
        <v>19.361999999999988</v>
      </c>
      <c r="C23">
        <f>'35LC'!$H$53</f>
        <v>0.6020000000000002</v>
      </c>
    </row>
    <row r="24" spans="1:3" x14ac:dyDescent="0.25">
      <c r="A24">
        <f>'29RS'!$G$2</f>
        <v>27</v>
      </c>
      <c r="B24">
        <f>'29RS'!$G$53</f>
        <v>20.297999999999991</v>
      </c>
      <c r="C24">
        <f>'29LC'!$G$53</f>
        <v>0.79599999999999982</v>
      </c>
    </row>
    <row r="25" spans="1:3" x14ac:dyDescent="0.25">
      <c r="A25">
        <f>'7RS'!$I$2</f>
        <v>28</v>
      </c>
      <c r="B25">
        <f>'7RS'!$I$53</f>
        <v>17.637999999999998</v>
      </c>
      <c r="C25">
        <f>'7LC'!$I$53</f>
        <v>0.72199999999999998</v>
      </c>
    </row>
    <row r="26" spans="1:3" x14ac:dyDescent="0.25">
      <c r="A26">
        <f>'39RS'!$C$2</f>
        <v>29</v>
      </c>
      <c r="B26">
        <f>'39RS'!$C$53</f>
        <v>18.725999999999999</v>
      </c>
      <c r="C26">
        <f>'39LC'!$C$53</f>
        <v>0.39199999999999996</v>
      </c>
    </row>
    <row r="27" spans="1:3" x14ac:dyDescent="0.25">
      <c r="A27">
        <f>'25RS'!$H$2</f>
        <v>30</v>
      </c>
      <c r="B27">
        <f>'25RS'!$H$53</f>
        <v>18.447999999999993</v>
      </c>
      <c r="C27">
        <f>'25LC'!$H$53</f>
        <v>0.54600000000000004</v>
      </c>
    </row>
    <row r="28" spans="1:3" x14ac:dyDescent="0.25">
      <c r="A28">
        <f>'36RS'!$H$2</f>
        <v>31</v>
      </c>
      <c r="B28">
        <f>'36RS'!$H$53</f>
        <v>18.885999999999996</v>
      </c>
      <c r="C28">
        <f>'36LC'!$H$53</f>
        <v>0.56600000000000017</v>
      </c>
    </row>
    <row r="29" spans="1:3" x14ac:dyDescent="0.25">
      <c r="A29">
        <f>'29RS'!$H$2</f>
        <v>32</v>
      </c>
      <c r="B29">
        <f>'29RS'!$H$53</f>
        <v>18.90199999999999</v>
      </c>
      <c r="C29">
        <f>'29LC'!$H$53</f>
        <v>0.51800000000000013</v>
      </c>
    </row>
    <row r="30" spans="1:3" x14ac:dyDescent="0.25">
      <c r="A30">
        <f>'38RS'!$E$2</f>
        <v>34</v>
      </c>
      <c r="B30">
        <f>'38RS'!$E$53</f>
        <v>18.249999999999996</v>
      </c>
      <c r="C30">
        <f>'38LC'!$E$53</f>
        <v>0.28799999999999998</v>
      </c>
    </row>
    <row r="31" spans="1:3" x14ac:dyDescent="0.25">
      <c r="A31">
        <f>'36RS'!$I$2</f>
        <v>36</v>
      </c>
      <c r="B31">
        <f>'36RS'!$I$53</f>
        <v>19.523999999999997</v>
      </c>
      <c r="C31">
        <f>'36LC'!$I$53</f>
        <v>1.0940000000000001</v>
      </c>
    </row>
    <row r="32" spans="1:3" x14ac:dyDescent="0.25">
      <c r="A32">
        <f>'37RS'!$G$2</f>
        <v>37</v>
      </c>
      <c r="B32">
        <f>'37RS'!$G$53</f>
        <v>20.275999999999989</v>
      </c>
      <c r="C32">
        <f>'37LC'!$G$53</f>
        <v>0.64599999999999991</v>
      </c>
    </row>
    <row r="33" spans="1:4" x14ac:dyDescent="0.25">
      <c r="A33">
        <f>'39RS'!$I$2</f>
        <v>38</v>
      </c>
      <c r="B33">
        <f>'39RS'!$I$53</f>
        <v>20.419999999999991</v>
      </c>
      <c r="C33">
        <f>'39LC'!$I$53</f>
        <v>2.5199999999999987</v>
      </c>
    </row>
    <row r="34" spans="1:4" x14ac:dyDescent="0.25">
      <c r="A34">
        <f>'41RS'!$F$2</f>
        <v>38</v>
      </c>
      <c r="B34">
        <f>'41RS'!$F$53</f>
        <v>20.727999999999998</v>
      </c>
      <c r="C34">
        <f>'41LC'!$E$52</f>
        <v>0</v>
      </c>
    </row>
    <row r="35" spans="1:4" x14ac:dyDescent="0.25">
      <c r="A35">
        <f>'36RS'!$C$2</f>
        <v>39</v>
      </c>
      <c r="B35">
        <f>'36RS'!$C$53</f>
        <v>18.202000000000005</v>
      </c>
      <c r="C35">
        <f>'36LC'!$C$53</f>
        <v>0.38800000000000012</v>
      </c>
    </row>
    <row r="36" spans="1:4" x14ac:dyDescent="0.25">
      <c r="A36">
        <f>'30RS'!$H$2</f>
        <v>40</v>
      </c>
      <c r="B36">
        <f>'30RS'!$H$53</f>
        <v>18.29000000000001</v>
      </c>
      <c r="C36">
        <f>'30LC'!$H$53</f>
        <v>0.55200000000000005</v>
      </c>
    </row>
    <row r="37" spans="1:4" x14ac:dyDescent="0.25">
      <c r="A37">
        <f>'15RS'!$I$2</f>
        <v>41</v>
      </c>
      <c r="B37">
        <f>'15RS'!$I$53</f>
        <v>17.670000000000012</v>
      </c>
      <c r="C37">
        <f>'15LC'!$I$53</f>
        <v>0.82400000000000007</v>
      </c>
    </row>
    <row r="38" spans="1:4" x14ac:dyDescent="0.25">
      <c r="A38">
        <f>'27RS'!$C$2</f>
        <v>42</v>
      </c>
      <c r="B38">
        <f>'27RS'!$C$53</f>
        <v>19.583999999999993</v>
      </c>
      <c r="C38">
        <f>'27LC'!$C$53</f>
        <v>0.54399999999999982</v>
      </c>
    </row>
    <row r="39" spans="1:4" x14ac:dyDescent="0.25">
      <c r="A39">
        <f>'11RS'!$F$2</f>
        <v>43</v>
      </c>
      <c r="B39">
        <f>'11RS'!$F$53</f>
        <v>21.272000000000002</v>
      </c>
      <c r="C39">
        <f>'11LC'!$F$53</f>
        <v>0.80000000000000016</v>
      </c>
    </row>
    <row r="40" spans="1:4" x14ac:dyDescent="0.25">
      <c r="A40">
        <f>'8RS'!$H$2</f>
        <v>44</v>
      </c>
      <c r="B40">
        <f>'8RS'!$H$53</f>
        <v>19.327999999999989</v>
      </c>
      <c r="C40">
        <f>'8LC'!$H$53</f>
        <v>0.62400000000000011</v>
      </c>
    </row>
    <row r="41" spans="1:4" x14ac:dyDescent="0.25">
      <c r="A41">
        <f>'28RS'!$E$2</f>
        <v>45</v>
      </c>
      <c r="B41">
        <f>'28RS'!$E$53</f>
        <v>18.637999999999998</v>
      </c>
      <c r="C41">
        <f>'28LC'!$E$53</f>
        <v>0.24799999999999997</v>
      </c>
    </row>
    <row r="42" spans="1:4" x14ac:dyDescent="0.25">
      <c r="A42">
        <f>'40RS'!$E$2</f>
        <v>47</v>
      </c>
      <c r="B42">
        <f>'40RS'!$E$53</f>
        <v>19.598000000000003</v>
      </c>
      <c r="C42">
        <f>'40LC'!$E$53</f>
        <v>0.35</v>
      </c>
    </row>
    <row r="43" spans="1:4" x14ac:dyDescent="0.25">
      <c r="A43">
        <f>'27RS'!$D$2</f>
        <v>48</v>
      </c>
      <c r="B43">
        <f>'27RS'!$D$53</f>
        <v>19.467999999999989</v>
      </c>
      <c r="C43">
        <f>'27LC'!$D$53</f>
        <v>0.27399999999999997</v>
      </c>
    </row>
    <row r="44" spans="1:4" x14ac:dyDescent="0.25">
      <c r="A44">
        <f>'39RS'!$F$2</f>
        <v>49</v>
      </c>
      <c r="B44">
        <f>'39RS'!$F$53</f>
        <v>20.353999999999989</v>
      </c>
      <c r="C44">
        <f>'39LC'!$F$53</f>
        <v>0.81200000000000006</v>
      </c>
    </row>
    <row r="45" spans="1:4" x14ac:dyDescent="0.25">
      <c r="A45">
        <f>'28RS'!$G$2</f>
        <v>50</v>
      </c>
      <c r="B45">
        <f>'28RS'!$G$53</f>
        <v>19.877999999999993</v>
      </c>
      <c r="C45">
        <f>'28LC'!$G$53</f>
        <v>0.54400000000000015</v>
      </c>
      <c r="D45" t="s">
        <v>2</v>
      </c>
    </row>
    <row r="46" spans="1:4" x14ac:dyDescent="0.25">
      <c r="A46">
        <f>'38RS'!$I$2</f>
        <v>51</v>
      </c>
      <c r="B46">
        <f>'38RS'!$I$53</f>
        <v>15.986000000000006</v>
      </c>
      <c r="C46">
        <f>'38LC'!$I$53</f>
        <v>-0.11200000000000018</v>
      </c>
      <c r="D46">
        <f>AVERAGE('1RS'!$B$53:$I$53)</f>
        <v>19.907999999999998</v>
      </c>
    </row>
    <row r="47" spans="1:4" x14ac:dyDescent="0.25">
      <c r="A47">
        <f>'41RS'!$G$2</f>
        <v>51</v>
      </c>
      <c r="B47">
        <f>'41RS'!$G$53</f>
        <v>20.751999999999999</v>
      </c>
      <c r="C47">
        <f>'41LC'!$F$52</f>
        <v>0</v>
      </c>
      <c r="D47">
        <f>AVERAGE('2RS'!$B$53:$I$53)</f>
        <v>20.206249999999997</v>
      </c>
    </row>
    <row r="48" spans="1:4" x14ac:dyDescent="0.25">
      <c r="A48">
        <f>'35RS'!$F$2</f>
        <v>52</v>
      </c>
      <c r="B48">
        <f>'35RS'!$F$53</f>
        <v>19.613999999999997</v>
      </c>
      <c r="C48">
        <f>'35LC'!$F$53</f>
        <v>0.87599999999999978</v>
      </c>
      <c r="D48">
        <f>AVERAGE('3RS'!$B$53:$I$53)</f>
        <v>17.617749999999997</v>
      </c>
    </row>
    <row r="49" spans="1:4" x14ac:dyDescent="0.25">
      <c r="A49">
        <f>'8RS'!$F$2</f>
        <v>53</v>
      </c>
      <c r="B49">
        <f>'8RS'!$F$53</f>
        <v>20.512000000000004</v>
      </c>
      <c r="C49">
        <f>'8LC'!$F$53</f>
        <v>0.85199999999999987</v>
      </c>
      <c r="D49">
        <f>AVERAGE('4RS'!$B$53:$I$53)</f>
        <v>19.806749999999997</v>
      </c>
    </row>
    <row r="50" spans="1:4" x14ac:dyDescent="0.25">
      <c r="A50">
        <f>'40RS'!$F$2</f>
        <v>54</v>
      </c>
      <c r="B50">
        <f>'40RS'!$F$53</f>
        <v>19.875999999999998</v>
      </c>
      <c r="C50">
        <f>'40LC'!$F$53</f>
        <v>0.97400000000000031</v>
      </c>
      <c r="D50">
        <f>AVERAGE('5RS'!$B$53:$I$53)</f>
        <v>19.197999999999997</v>
      </c>
    </row>
    <row r="51" spans="1:4" x14ac:dyDescent="0.25">
      <c r="A51">
        <f>'5RS'!$I$2</f>
        <v>57</v>
      </c>
      <c r="B51">
        <f>'5RS'!$I$53</f>
        <v>17.614000000000001</v>
      </c>
      <c r="C51">
        <f>'5LC'!$I$53</f>
        <v>0.89</v>
      </c>
      <c r="D51">
        <f>AVERAGE('6RS'!$B$53:$I$53)</f>
        <v>19.874749999999992</v>
      </c>
    </row>
    <row r="52" spans="1:4" x14ac:dyDescent="0.25">
      <c r="A52">
        <f>'30RS'!$I$2</f>
        <v>58</v>
      </c>
      <c r="B52">
        <f>'30RS'!$I$53</f>
        <v>17.802000000000007</v>
      </c>
      <c r="C52">
        <f>'30LC'!$I$53</f>
        <v>0.57800000000000007</v>
      </c>
      <c r="D52">
        <f>AVERAGE('7RS'!$B$53:$I$53)</f>
        <v>19.927249999999997</v>
      </c>
    </row>
    <row r="53" spans="1:4" x14ac:dyDescent="0.25">
      <c r="A53">
        <f>'6RS'!$F$2</f>
        <v>59</v>
      </c>
      <c r="B53">
        <f>'6RS'!$F$53</f>
        <v>20.315999999999988</v>
      </c>
      <c r="C53">
        <f>'6LC'!$F$53</f>
        <v>0.80999999999999983</v>
      </c>
      <c r="D53">
        <f>AVERAGE('8RS'!$B$53:$I$53)</f>
        <v>19.820499999999996</v>
      </c>
    </row>
    <row r="54" spans="1:4" x14ac:dyDescent="0.25">
      <c r="A54">
        <f>'37RS'!$H$2</f>
        <v>60</v>
      </c>
      <c r="B54">
        <f>'37RS'!$H$53</f>
        <v>21.139999999999997</v>
      </c>
      <c r="C54">
        <f>'37LC'!$H$53</f>
        <v>0.90199999999999991</v>
      </c>
      <c r="D54">
        <f>AVERAGE('9RS'!$B$53:$I$53)</f>
        <v>20.905499999999996</v>
      </c>
    </row>
    <row r="55" spans="1:4" x14ac:dyDescent="0.25">
      <c r="A55">
        <f>'40RS'!$D$2</f>
        <v>61</v>
      </c>
      <c r="B55">
        <f>'40RS'!$D$53</f>
        <v>20.625999999999994</v>
      </c>
      <c r="C55">
        <f>'40LC'!$D$53</f>
        <v>0.58199999999999996</v>
      </c>
      <c r="D55">
        <f>AVERAGE('10RS'!$B$53:$I$53)</f>
        <v>22.346</v>
      </c>
    </row>
    <row r="56" spans="1:4" x14ac:dyDescent="0.25">
      <c r="A56">
        <f>'23RS'!$I$2</f>
        <v>62</v>
      </c>
      <c r="B56">
        <f>'23RS'!$I$53</f>
        <v>17.754000000000005</v>
      </c>
      <c r="C56">
        <f>'23LC'!$I$53</f>
        <v>0.32400000000000001</v>
      </c>
      <c r="D56">
        <f>AVERAGE('11RS'!$B$53:$I$53)</f>
        <v>20.218249999999998</v>
      </c>
    </row>
    <row r="57" spans="1:4" x14ac:dyDescent="0.25">
      <c r="A57">
        <f>'24RS'!$G$2</f>
        <v>64</v>
      </c>
      <c r="B57">
        <f>'24RS'!$G$53</f>
        <v>19.977999999999994</v>
      </c>
      <c r="C57">
        <f>'24LC'!$G$53</f>
        <v>0.6479999999999998</v>
      </c>
      <c r="D57">
        <f>AVERAGE('12RS'!$B$53:$I$53)</f>
        <v>20.126000000000001</v>
      </c>
    </row>
    <row r="58" spans="1:4" x14ac:dyDescent="0.25">
      <c r="A58">
        <f>'36RS'!$D$2</f>
        <v>65</v>
      </c>
      <c r="B58">
        <f>'36RS'!$D$53</f>
        <v>20.181999999999995</v>
      </c>
      <c r="C58">
        <f>'36LC'!$D$53</f>
        <v>0.65</v>
      </c>
      <c r="D58">
        <f>AVERAGE('13RS'!$B$53:$I$53)</f>
        <v>20.660249999999994</v>
      </c>
    </row>
    <row r="59" spans="1:4" x14ac:dyDescent="0.25">
      <c r="A59">
        <f>'35RS'!$E$2</f>
        <v>66</v>
      </c>
      <c r="B59">
        <f>'35RS'!$E$53</f>
        <v>19.907999999999998</v>
      </c>
      <c r="C59">
        <f>'35LC'!$E$53</f>
        <v>0.4659999999999998</v>
      </c>
      <c r="D59">
        <f>AVERAGE('14RS'!$B$53:$I$53)</f>
        <v>20.193999999999996</v>
      </c>
    </row>
    <row r="60" spans="1:4" x14ac:dyDescent="0.25">
      <c r="A60">
        <f>'38RS'!$C$2</f>
        <v>68</v>
      </c>
      <c r="B60">
        <f>'38RS'!$C$53</f>
        <v>18.437999999999999</v>
      </c>
      <c r="C60">
        <f>'38LC'!$C$53</f>
        <v>0.35599999999999987</v>
      </c>
      <c r="D60">
        <f>AVERAGE('15RS'!$B$53:$I$53)</f>
        <v>19.932750000000002</v>
      </c>
    </row>
    <row r="61" spans="1:4" x14ac:dyDescent="0.25">
      <c r="A61">
        <f>'40RS'!$H$2</f>
        <v>69</v>
      </c>
      <c r="B61">
        <f>'40RS'!$H$53</f>
        <v>19.931999999999992</v>
      </c>
      <c r="C61">
        <f>'40LC'!$H$53</f>
        <v>0.5980000000000002</v>
      </c>
      <c r="D61">
        <f>AVERAGE('16RS'!$B$53:$I$53)</f>
        <v>20.387749999999997</v>
      </c>
    </row>
    <row r="62" spans="1:4" x14ac:dyDescent="0.25">
      <c r="A62">
        <f>'35RS'!$D$2</f>
        <v>70</v>
      </c>
      <c r="B62">
        <f>'35RS'!$D$53</f>
        <v>19.204000000000001</v>
      </c>
      <c r="C62">
        <f>'35LC'!$D$53</f>
        <v>0.41999999999999987</v>
      </c>
      <c r="D62">
        <f>AVERAGE('17RS'!$B$53:$I$53)</f>
        <v>20.515000000000001</v>
      </c>
    </row>
    <row r="63" spans="1:4" x14ac:dyDescent="0.25">
      <c r="A63">
        <f>'39RS'!$D$2</f>
        <v>71</v>
      </c>
      <c r="B63">
        <f>'39RS'!$D$53</f>
        <v>18.66</v>
      </c>
      <c r="C63">
        <f>'39LC'!$D$53</f>
        <v>0.47999999999999993</v>
      </c>
      <c r="D63">
        <f>AVERAGE('18RS'!$B$53:$I$53)</f>
        <v>19.902249999999992</v>
      </c>
    </row>
    <row r="64" spans="1:4" x14ac:dyDescent="0.25">
      <c r="A64">
        <f>'34RS'!$E$2</f>
        <v>72</v>
      </c>
      <c r="B64">
        <f>'34RS'!$E$53</f>
        <v>18.531999999999996</v>
      </c>
      <c r="C64">
        <f>'34LC'!$E$53</f>
        <v>0.33399999999999991</v>
      </c>
      <c r="D64">
        <f>AVERAGE('19RS'!$B$53:$I$53)</f>
        <v>20.432749999999999</v>
      </c>
    </row>
    <row r="65" spans="1:4" x14ac:dyDescent="0.25">
      <c r="A65">
        <f>'6RS'!$G$2</f>
        <v>74</v>
      </c>
      <c r="B65">
        <f>'6RS'!$G$53</f>
        <v>19.845999999999989</v>
      </c>
      <c r="C65">
        <f>'6LC'!$G$53</f>
        <v>0.63200000000000001</v>
      </c>
      <c r="D65">
        <f>AVERAGE('20RS'!$B$53:$I$53)</f>
        <v>19.81925</v>
      </c>
    </row>
    <row r="66" spans="1:4" x14ac:dyDescent="0.25">
      <c r="A66">
        <f>'39RS'!$H$2</f>
        <v>75</v>
      </c>
      <c r="B66">
        <f>'39RS'!$H$53</f>
        <v>19.777999999999999</v>
      </c>
      <c r="C66">
        <f>'39LC'!$H$53</f>
        <v>0.6359999999999999</v>
      </c>
      <c r="D66">
        <f>AVERAGE('21RS'!$B$53:$I$53)</f>
        <v>19.932499999999997</v>
      </c>
    </row>
    <row r="67" spans="1:4" x14ac:dyDescent="0.25">
      <c r="A67">
        <f>'12RS'!$C$2</f>
        <v>76</v>
      </c>
      <c r="B67">
        <f>'12RS'!$C$53</f>
        <v>19.136000000000006</v>
      </c>
      <c r="C67">
        <f>'12LC'!$C$53</f>
        <v>0.36799999999999988</v>
      </c>
      <c r="D67">
        <f>AVERAGE('22RS'!$B$53:$I$53)</f>
        <v>19.96875</v>
      </c>
    </row>
    <row r="68" spans="1:4" x14ac:dyDescent="0.25">
      <c r="A68">
        <f>'31RS'!$C$2</f>
        <v>77</v>
      </c>
      <c r="B68">
        <f>'31RS'!$C$53</f>
        <v>18.154000000000007</v>
      </c>
      <c r="C68">
        <f>'31LC'!$C$53</f>
        <v>0.28400000000000003</v>
      </c>
      <c r="D68">
        <f>AVERAGE('23RS'!$B$53:$I$53)</f>
        <v>20.21275</v>
      </c>
    </row>
    <row r="69" spans="1:4" x14ac:dyDescent="0.25">
      <c r="A69">
        <f>'22RS'!$F$2</f>
        <v>78</v>
      </c>
      <c r="B69">
        <f>'22RS'!$F$53</f>
        <v>20.693999999999996</v>
      </c>
      <c r="C69">
        <f>'22LC'!$F$53</f>
        <v>0.85399999999999987</v>
      </c>
      <c r="D69">
        <f>AVERAGE('24RS'!$B$53:$I$53)</f>
        <v>19.535999999999998</v>
      </c>
    </row>
    <row r="70" spans="1:4" x14ac:dyDescent="0.25">
      <c r="A70">
        <f>'21RS'!$F$2</f>
        <v>79</v>
      </c>
      <c r="B70">
        <f>'21RS'!$F$53</f>
        <v>20.135999999999999</v>
      </c>
      <c r="C70">
        <f>'21LC'!$F$53</f>
        <v>0.85799999999999998</v>
      </c>
      <c r="D70">
        <f>AVERAGE('25RS'!$B$53:$I$53)</f>
        <v>20.131999999999998</v>
      </c>
    </row>
    <row r="71" spans="1:4" x14ac:dyDescent="0.25">
      <c r="A71">
        <f>'19RS'!$G$2</f>
        <v>81</v>
      </c>
      <c r="B71">
        <f>'19RS'!$G$53</f>
        <v>20.823999999999991</v>
      </c>
      <c r="C71">
        <f>'19LC'!$G$53</f>
        <v>0.67200000000000015</v>
      </c>
      <c r="D71">
        <f>AVERAGE('26RS'!$B$53:$I$53)</f>
        <v>20.378999999999998</v>
      </c>
    </row>
    <row r="72" spans="1:4" x14ac:dyDescent="0.25">
      <c r="A72">
        <f>'30RS'!$F$2</f>
        <v>82</v>
      </c>
      <c r="B72">
        <f>'30RS'!$F$53</f>
        <v>19.365999999999989</v>
      </c>
      <c r="C72">
        <f>'30LC'!$F$53</f>
        <v>0.74</v>
      </c>
      <c r="D72">
        <f>AVERAGE('27RS'!$B$53:$I$53)</f>
        <v>20.598249999999997</v>
      </c>
    </row>
    <row r="73" spans="1:4" x14ac:dyDescent="0.25">
      <c r="A73">
        <f>'6RS'!$D$2</f>
        <v>83</v>
      </c>
      <c r="B73">
        <f>'6RS'!$D$53</f>
        <v>19.473999999999993</v>
      </c>
      <c r="C73">
        <f>'6LC'!$D$53</f>
        <v>0.42599999999999999</v>
      </c>
      <c r="D73">
        <f>AVERAGE('28RS'!$B$53:$I$53)</f>
        <v>20.236750000000001</v>
      </c>
    </row>
    <row r="74" spans="1:4" x14ac:dyDescent="0.25">
      <c r="A74">
        <f>'29RS'!$F$2</f>
        <v>85</v>
      </c>
      <c r="B74">
        <f>'29RS'!$F$53</f>
        <v>20.122</v>
      </c>
      <c r="C74">
        <f>'29LC'!$F$53</f>
        <v>0.72199999999999986</v>
      </c>
      <c r="D74">
        <f>AVERAGE('29RS'!$B$53:$I$53)</f>
        <v>20.381249999999998</v>
      </c>
    </row>
    <row r="75" spans="1:4" x14ac:dyDescent="0.25">
      <c r="A75">
        <f>'32RS'!$H$2</f>
        <v>86</v>
      </c>
      <c r="B75">
        <f>'32RS'!$H$53</f>
        <v>18.136000000000006</v>
      </c>
      <c r="C75">
        <f>'32LC'!$H$53</f>
        <v>0.5179999999999999</v>
      </c>
      <c r="D75">
        <f>AVERAGE('30RS'!$B$53:$I$53)</f>
        <v>19.22625</v>
      </c>
    </row>
    <row r="76" spans="1:4" x14ac:dyDescent="0.25">
      <c r="A76">
        <f>'22RS'!$D$2</f>
        <v>87</v>
      </c>
      <c r="B76">
        <f>'22RS'!$D$53</f>
        <v>19.217999999999996</v>
      </c>
      <c r="C76">
        <f>'22LC'!$D$53</f>
        <v>0.48199999999999998</v>
      </c>
      <c r="D76">
        <f>AVERAGE('31RS'!$B$53:$I$53)</f>
        <v>19.502750000000002</v>
      </c>
    </row>
    <row r="77" spans="1:4" x14ac:dyDescent="0.25">
      <c r="A77">
        <f>'6RS'!$H$2</f>
        <v>88</v>
      </c>
      <c r="B77">
        <f>'6RS'!$H$53</f>
        <v>19.29399999999999</v>
      </c>
      <c r="C77">
        <f>'6LC'!$H$53</f>
        <v>0.56800000000000017</v>
      </c>
      <c r="D77">
        <f>AVERAGE('32RS'!$B$53:$I$53)</f>
        <v>19.035249999999998</v>
      </c>
    </row>
    <row r="78" spans="1:4" x14ac:dyDescent="0.25">
      <c r="A78">
        <f>'32RS'!$C$2</f>
        <v>91</v>
      </c>
      <c r="B78">
        <f>'32RS'!$C$53</f>
        <v>18.215999999999994</v>
      </c>
      <c r="C78">
        <f>'32LC'!$C$53</f>
        <v>0.28199999999999997</v>
      </c>
      <c r="D78">
        <f>AVERAGE('33RS'!$B$53:$I$53)</f>
        <v>19.817499999999999</v>
      </c>
    </row>
    <row r="79" spans="1:4" x14ac:dyDescent="0.25">
      <c r="A79">
        <f>'24RS'!$I$2</f>
        <v>92</v>
      </c>
      <c r="B79">
        <f>'24RS'!$I$53</f>
        <v>16.464000000000002</v>
      </c>
      <c r="C79">
        <f>'24LC'!$I$53</f>
        <v>0.50399999999999989</v>
      </c>
      <c r="D79">
        <f>AVERAGE('34RS'!$B$53:$I$53)</f>
        <v>20.824249999999999</v>
      </c>
    </row>
    <row r="80" spans="1:4" x14ac:dyDescent="0.25">
      <c r="A80">
        <f>'24RS'!$C$2</f>
        <v>93</v>
      </c>
      <c r="B80">
        <f>'24RS'!$C$53</f>
        <v>18.22</v>
      </c>
      <c r="C80">
        <f>'24LC'!$C$53</f>
        <v>0.38799999999999996</v>
      </c>
      <c r="D80">
        <f>AVERAGE('35RS'!$B$53:$I$53)</f>
        <v>19.730500000000003</v>
      </c>
    </row>
    <row r="81" spans="1:4" x14ac:dyDescent="0.25">
      <c r="A81">
        <f>'6RS'!$I$2</f>
        <v>94</v>
      </c>
      <c r="B81">
        <f>'6RS'!$I$53</f>
        <v>18.855999999999998</v>
      </c>
      <c r="C81">
        <f>'6LC'!$I$53</f>
        <v>0.69</v>
      </c>
      <c r="D81">
        <f>AVERAGE('36RS'!$B$53:$I$53)</f>
        <v>19.858750000000001</v>
      </c>
    </row>
    <row r="82" spans="1:4" x14ac:dyDescent="0.25">
      <c r="A82">
        <f>'31RS'!$E$2</f>
        <v>95</v>
      </c>
      <c r="B82">
        <f>'31RS'!$E$53</f>
        <v>19.212</v>
      </c>
      <c r="C82">
        <f>'31LC'!$E$53</f>
        <v>0.23999999999999996</v>
      </c>
      <c r="D82">
        <f>AVERAGE('37RS'!$B$53:$I$53)</f>
        <v>20.260999999999996</v>
      </c>
    </row>
    <row r="83" spans="1:4" x14ac:dyDescent="0.25">
      <c r="A83">
        <f>'30RS'!$G$2</f>
        <v>96</v>
      </c>
      <c r="B83">
        <f>'30RS'!$G$53</f>
        <v>20.303999999999984</v>
      </c>
      <c r="C83">
        <f>'30LC'!$G$53</f>
        <v>0.6399999999999999</v>
      </c>
      <c r="D83">
        <f>AVERAGE('38RS'!$B$53:$I$53)</f>
        <v>19.09525</v>
      </c>
    </row>
    <row r="84" spans="1:4" x14ac:dyDescent="0.25">
      <c r="A84">
        <f>'10RS'!$F$2</f>
        <v>97</v>
      </c>
      <c r="B84">
        <f>'10RS'!$F$53</f>
        <v>20.647999999999996</v>
      </c>
      <c r="C84">
        <f>'10LC'!$F$53</f>
        <v>0.71199999999999986</v>
      </c>
      <c r="D84">
        <f>AVERAGE('39RS'!$B$53:$I$53)</f>
        <v>20.131749999999993</v>
      </c>
    </row>
    <row r="85" spans="1:4" x14ac:dyDescent="0.25">
      <c r="A85">
        <f>'11RS'!$H$2</f>
        <v>99</v>
      </c>
      <c r="B85">
        <f>'11RS'!$H$53</f>
        <v>19.250000000000004</v>
      </c>
      <c r="C85">
        <f>'11LC'!$H$53</f>
        <v>0.53400000000000003</v>
      </c>
      <c r="D85">
        <f>AVERAGE('40RS'!$B$53:$I$53)</f>
        <v>20.125249999999994</v>
      </c>
    </row>
    <row r="86" spans="1:4" x14ac:dyDescent="0.25">
      <c r="A86">
        <f>'30RS'!$C$2</f>
        <v>100</v>
      </c>
      <c r="B86">
        <f>'30RS'!$C$53</f>
        <v>18.120000000000008</v>
      </c>
      <c r="C86">
        <f>'30LC'!$C$53</f>
        <v>0.27799999999999997</v>
      </c>
      <c r="D86">
        <f>AVERAGE('41RS'!$B$53:$I$53)</f>
        <v>16.605999999999998</v>
      </c>
    </row>
    <row r="87" spans="1:4" x14ac:dyDescent="0.25">
      <c r="A87">
        <f>'40RS'!$C$2</f>
        <v>101</v>
      </c>
      <c r="B87">
        <f>'40RS'!$C$53</f>
        <v>19.055999999999994</v>
      </c>
      <c r="C87">
        <f>'40LC'!$C$53</f>
        <v>0.37800000000000006</v>
      </c>
      <c r="D87">
        <f>AVERAGE('42RS'!$B$53:$I$53)</f>
        <v>16.9785</v>
      </c>
    </row>
    <row r="88" spans="1:4" x14ac:dyDescent="0.25">
      <c r="A88">
        <f>'12RS'!$F$2</f>
        <v>102</v>
      </c>
      <c r="B88">
        <f>'12RS'!$F$53</f>
        <v>21.105999999999998</v>
      </c>
      <c r="C88">
        <f>'12LC'!$F$53</f>
        <v>0.80000000000000016</v>
      </c>
    </row>
    <row r="89" spans="1:4" x14ac:dyDescent="0.25">
      <c r="A89">
        <f>'12RS'!$E$2</f>
        <v>103</v>
      </c>
      <c r="B89">
        <f>'12RS'!$E$53</f>
        <v>19.759999999999994</v>
      </c>
      <c r="C89">
        <f>'12LC'!$E$53</f>
        <v>0.30000000000000004</v>
      </c>
    </row>
    <row r="90" spans="1:4" x14ac:dyDescent="0.25">
      <c r="A90">
        <f>'4RS'!$G$2</f>
        <v>104</v>
      </c>
      <c r="B90">
        <f>'4RS'!$G$53</f>
        <v>19.994</v>
      </c>
      <c r="C90">
        <f>'4LC'!$G$53</f>
        <v>0.62399999999999989</v>
      </c>
    </row>
    <row r="91" spans="1:4" x14ac:dyDescent="0.25">
      <c r="A91">
        <f>'6RS'!$E$2</f>
        <v>105</v>
      </c>
      <c r="B91">
        <f>'6RS'!$E$53</f>
        <v>19.771999999999988</v>
      </c>
      <c r="C91">
        <f>'6LC'!$E$53</f>
        <v>0.29199999999999998</v>
      </c>
    </row>
    <row r="92" spans="1:4" x14ac:dyDescent="0.25">
      <c r="A92">
        <f>'10RS'!$I$2</f>
        <v>105</v>
      </c>
      <c r="B92">
        <f>'10RS'!$I$53</f>
        <v>18.617999999999999</v>
      </c>
      <c r="C92">
        <f>'10LC'!$I$53</f>
        <v>0.77199999999999991</v>
      </c>
    </row>
    <row r="93" spans="1:4" x14ac:dyDescent="0.25">
      <c r="A93">
        <f>'21RS'!$I$2</f>
        <v>106</v>
      </c>
      <c r="B93">
        <f>'21RS'!$I$53</f>
        <v>18.622000000000003</v>
      </c>
      <c r="C93">
        <f>'21LC'!$I$53</f>
        <v>0.92399999999999993</v>
      </c>
    </row>
    <row r="94" spans="1:4" x14ac:dyDescent="0.25">
      <c r="A94">
        <f>'29RS'!$I$2</f>
        <v>107</v>
      </c>
      <c r="B94">
        <f>'29RS'!$I$53</f>
        <v>18.231999999999996</v>
      </c>
      <c r="C94">
        <f>'29LC'!$I$53</f>
        <v>0.99199999999999999</v>
      </c>
    </row>
    <row r="95" spans="1:4" x14ac:dyDescent="0.25">
      <c r="A95">
        <f>'32RS'!$G$2</f>
        <v>108</v>
      </c>
      <c r="B95">
        <f>'32RS'!$G$53</f>
        <v>19.596</v>
      </c>
      <c r="C95">
        <f>'32LC'!$G$53</f>
        <v>0.59000000000000019</v>
      </c>
    </row>
    <row r="96" spans="1:4" x14ac:dyDescent="0.25">
      <c r="A96">
        <f>'11RS'!$C$2</f>
        <v>110</v>
      </c>
      <c r="B96">
        <f>'11RS'!$C$53</f>
        <v>18.784000000000002</v>
      </c>
      <c r="C96">
        <f>'11LC'!$C$53</f>
        <v>0.32999999999999985</v>
      </c>
    </row>
    <row r="97" spans="1:3" x14ac:dyDescent="0.25">
      <c r="A97">
        <f>'5RS'!$F$2</f>
        <v>111</v>
      </c>
      <c r="B97">
        <f>'5RS'!$F$53</f>
        <v>19.974</v>
      </c>
      <c r="C97">
        <f>'5LC'!$F$53</f>
        <v>0.79999999999999982</v>
      </c>
    </row>
    <row r="98" spans="1:3" x14ac:dyDescent="0.25">
      <c r="A98">
        <f>'31RS'!$D$2</f>
        <v>112</v>
      </c>
      <c r="B98">
        <f>'31RS'!$D$53</f>
        <v>19.872</v>
      </c>
      <c r="C98">
        <f>'31LC'!$D$53</f>
        <v>0.5279999999999998</v>
      </c>
    </row>
    <row r="99" spans="1:3" x14ac:dyDescent="0.25">
      <c r="A99">
        <f>'31RS'!$G$2</f>
        <v>113</v>
      </c>
      <c r="B99">
        <f>'31RS'!$G$53</f>
        <v>19.690000000000001</v>
      </c>
      <c r="C99">
        <f>'31LC'!$G$53</f>
        <v>0.55200000000000016</v>
      </c>
    </row>
    <row r="100" spans="1:3" x14ac:dyDescent="0.25">
      <c r="A100">
        <f>'30RS'!$E$2</f>
        <v>114</v>
      </c>
      <c r="B100">
        <f>'30RS'!$E$53</f>
        <v>18.652000000000001</v>
      </c>
      <c r="C100">
        <f>'30LC'!$E$53</f>
        <v>0.25600000000000001</v>
      </c>
    </row>
    <row r="101" spans="1:3" x14ac:dyDescent="0.25">
      <c r="A101">
        <f>'32RS'!$F$2</f>
        <v>116</v>
      </c>
      <c r="B101">
        <f>'32RS'!$F$53</f>
        <v>20.179999999999996</v>
      </c>
      <c r="C101">
        <f>'32LC'!$F$53</f>
        <v>0.93599999999999983</v>
      </c>
    </row>
    <row r="102" spans="1:3" x14ac:dyDescent="0.25">
      <c r="A102">
        <f>'30RS'!$D$2</f>
        <v>117</v>
      </c>
      <c r="B102">
        <f>'30RS'!$D$53</f>
        <v>19.771999999999991</v>
      </c>
      <c r="C102">
        <f>'30LC'!$D$53</f>
        <v>0.42799999999999977</v>
      </c>
    </row>
    <row r="103" spans="1:3" x14ac:dyDescent="0.25">
      <c r="A103">
        <f>'32RS'!$E$2</f>
        <v>118</v>
      </c>
      <c r="B103">
        <f>'32RS'!$E$53</f>
        <v>18.751999999999999</v>
      </c>
      <c r="C103">
        <f>'32LC'!$E$53</f>
        <v>0.43999999999999972</v>
      </c>
    </row>
    <row r="104" spans="1:3" x14ac:dyDescent="0.25">
      <c r="A104">
        <f>'19RS'!$F$2</f>
        <v>120</v>
      </c>
      <c r="B104">
        <f>'19RS'!$F$53</f>
        <v>21.492000000000008</v>
      </c>
      <c r="C104">
        <f>'19LC'!$F$53</f>
        <v>0.84999999999999987</v>
      </c>
    </row>
    <row r="105" spans="1:3" x14ac:dyDescent="0.25">
      <c r="A105">
        <f>'24RS'!$E$2</f>
        <v>121</v>
      </c>
      <c r="B105">
        <f>'24RS'!$E$53</f>
        <v>19.547999999999995</v>
      </c>
      <c r="C105">
        <f>'24LC'!$E$53</f>
        <v>0.33599999999999997</v>
      </c>
    </row>
    <row r="106" spans="1:3" x14ac:dyDescent="0.25">
      <c r="A106">
        <f>'8RS'!$G$2</f>
        <v>122</v>
      </c>
      <c r="B106">
        <f>'8RS'!$G$53</f>
        <v>21.311999999999998</v>
      </c>
      <c r="C106">
        <f>'8LC'!$G$53</f>
        <v>0.66400000000000003</v>
      </c>
    </row>
    <row r="107" spans="1:3" x14ac:dyDescent="0.25">
      <c r="A107">
        <f>'33RS'!$D$2</f>
        <v>123</v>
      </c>
      <c r="B107">
        <f>'33RS'!$D$53</f>
        <v>18.761999999999997</v>
      </c>
      <c r="C107">
        <f>'33LC'!$D$53</f>
        <v>0.26400000000000001</v>
      </c>
    </row>
    <row r="108" spans="1:3" x14ac:dyDescent="0.25">
      <c r="A108">
        <f>'4RS'!$D$2</f>
        <v>124</v>
      </c>
      <c r="B108">
        <f>'4RS'!$D$53</f>
        <v>19.691999999999997</v>
      </c>
      <c r="C108">
        <f>'4LC'!$D$53</f>
        <v>0.43599999999999989</v>
      </c>
    </row>
    <row r="109" spans="1:3" x14ac:dyDescent="0.25">
      <c r="A109">
        <f>'23RS'!$E$2</f>
        <v>126</v>
      </c>
      <c r="B109">
        <f>'23RS'!$E$53</f>
        <v>19.407999999999987</v>
      </c>
      <c r="C109">
        <f>'23LC'!$E$53</f>
        <v>0.34999999999999992</v>
      </c>
    </row>
    <row r="110" spans="1:3" x14ac:dyDescent="0.25">
      <c r="A110">
        <f>'12RS'!$H$2</f>
        <v>127</v>
      </c>
      <c r="B110">
        <f>'12RS'!$H$53</f>
        <v>20.433999999999994</v>
      </c>
      <c r="C110">
        <f>'12LC'!$H$53</f>
        <v>0.57800000000000007</v>
      </c>
    </row>
    <row r="111" spans="1:3" x14ac:dyDescent="0.25">
      <c r="A111">
        <f>'26RS'!$I$2</f>
        <v>130</v>
      </c>
      <c r="B111">
        <f>'26RS'!$I$53</f>
        <v>19.052</v>
      </c>
      <c r="C111">
        <f>'26LC'!$I$53</f>
        <v>0.67000000000000015</v>
      </c>
    </row>
    <row r="112" spans="1:3" x14ac:dyDescent="0.25">
      <c r="A112">
        <f>'5RS'!$D$2</f>
        <v>131</v>
      </c>
      <c r="B112">
        <f>'5RS'!$D$53</f>
        <v>17.921999999999993</v>
      </c>
      <c r="C112">
        <f>'5LC'!$D$53</f>
        <v>0.46599999999999997</v>
      </c>
    </row>
    <row r="113" spans="1:3" x14ac:dyDescent="0.25">
      <c r="A113">
        <f>'10RS'!$E$2</f>
        <v>132</v>
      </c>
      <c r="B113">
        <f>'10RS'!$E$53</f>
        <v>20.267999999999997</v>
      </c>
      <c r="C113">
        <f>'10LC'!$E$53</f>
        <v>0.252</v>
      </c>
    </row>
    <row r="114" spans="1:3" x14ac:dyDescent="0.25">
      <c r="A114">
        <f>'21RS'!$C$2</f>
        <v>133</v>
      </c>
      <c r="B114">
        <f>'21RS'!$C$53</f>
        <v>18.829999999999995</v>
      </c>
      <c r="C114">
        <f>'21LC'!$C$53</f>
        <v>0.42199999999999982</v>
      </c>
    </row>
    <row r="115" spans="1:3" x14ac:dyDescent="0.25">
      <c r="A115">
        <f>'34RS'!$G$2</f>
        <v>134</v>
      </c>
      <c r="B115">
        <f>'34RS'!$G$53</f>
        <v>20.474</v>
      </c>
      <c r="C115">
        <f>'34LC'!$G$53</f>
        <v>0.6419999999999999</v>
      </c>
    </row>
    <row r="116" spans="1:3" x14ac:dyDescent="0.25">
      <c r="A116">
        <f>'32RS'!$D$2</f>
        <v>135</v>
      </c>
      <c r="B116">
        <f>'32RS'!$D$53</f>
        <v>19.32</v>
      </c>
      <c r="C116">
        <f>'32LC'!$D$53</f>
        <v>0.27200000000000002</v>
      </c>
    </row>
    <row r="117" spans="1:3" x14ac:dyDescent="0.25">
      <c r="A117">
        <f>'6RS'!$C$2</f>
        <v>136</v>
      </c>
      <c r="B117">
        <f>'6RS'!$C$53</f>
        <v>20.35199999999999</v>
      </c>
      <c r="C117">
        <f>'6LC'!$C$53</f>
        <v>0.36199999999999988</v>
      </c>
    </row>
    <row r="118" spans="1:3" x14ac:dyDescent="0.25">
      <c r="A118">
        <f>'12RS'!$I$2</f>
        <v>137</v>
      </c>
      <c r="B118">
        <f>'12RS'!$I$53</f>
        <v>17.602000000000004</v>
      </c>
      <c r="C118">
        <f>'12LC'!$I$53</f>
        <v>0.22999999999999995</v>
      </c>
    </row>
    <row r="119" spans="1:3" x14ac:dyDescent="0.25">
      <c r="A119">
        <f>'34RS'!$F$2</f>
        <v>138</v>
      </c>
      <c r="B119">
        <f>'34RS'!$F$53</f>
        <v>20.121999999999993</v>
      </c>
      <c r="C119">
        <f>'34LC'!$F$53</f>
        <v>0.7619999999999999</v>
      </c>
    </row>
    <row r="120" spans="1:3" x14ac:dyDescent="0.25">
      <c r="A120">
        <f>'25RS'!$G$2</f>
        <v>140</v>
      </c>
      <c r="B120">
        <f>'25RS'!$G$53</f>
        <v>20.190000000000001</v>
      </c>
      <c r="C120">
        <f>'25LC'!$G$53</f>
        <v>0.60599999999999998</v>
      </c>
    </row>
    <row r="121" spans="1:3" x14ac:dyDescent="0.25">
      <c r="A121">
        <f>'25RS'!$I$2</f>
        <v>141</v>
      </c>
      <c r="B121">
        <f>'25RS'!$I$53</f>
        <v>22.846</v>
      </c>
      <c r="C121">
        <f>'25LC'!$I$53</f>
        <v>0.6419999999999999</v>
      </c>
    </row>
    <row r="122" spans="1:3" x14ac:dyDescent="0.25">
      <c r="A122">
        <f>'42RS'!$D$2</f>
        <v>141</v>
      </c>
      <c r="B122">
        <f>'42RS'!$D$53</f>
        <v>24.879999999999995</v>
      </c>
      <c r="C122">
        <f>'42LC'!$D$53</f>
        <v>0.61799999999999999</v>
      </c>
    </row>
    <row r="123" spans="1:3" x14ac:dyDescent="0.25">
      <c r="A123">
        <f>'26RS'!$H$2</f>
        <v>142</v>
      </c>
      <c r="B123">
        <f>'26RS'!$H$53</f>
        <v>21.045999999999985</v>
      </c>
      <c r="C123">
        <f>'26LC'!$H$53</f>
        <v>0.4459999999999999</v>
      </c>
    </row>
    <row r="124" spans="1:3" x14ac:dyDescent="0.25">
      <c r="A124">
        <f>'16RS'!$D$2</f>
        <v>143</v>
      </c>
      <c r="B124">
        <f>'16RS'!$D$53</f>
        <v>20.439999999999994</v>
      </c>
      <c r="C124">
        <f>'16LC'!$D$53</f>
        <v>0.48599999999999999</v>
      </c>
    </row>
    <row r="125" spans="1:3" x14ac:dyDescent="0.25">
      <c r="A125">
        <f>'33RS'!$G$2</f>
        <v>144</v>
      </c>
      <c r="B125">
        <f>'33RS'!$G$53</f>
        <v>20.763999999999996</v>
      </c>
      <c r="C125">
        <f>'33LC'!$G$53</f>
        <v>0.60199999999999998</v>
      </c>
    </row>
    <row r="126" spans="1:3" x14ac:dyDescent="0.25">
      <c r="A126">
        <f>'25RS'!$D$2</f>
        <v>145</v>
      </c>
      <c r="B126">
        <f>'25RS'!$D$53</f>
        <v>18.979999999999997</v>
      </c>
      <c r="C126">
        <f>'25LC'!$D$53</f>
        <v>0.27399999999999991</v>
      </c>
    </row>
    <row r="127" spans="1:3" x14ac:dyDescent="0.25">
      <c r="A127">
        <f>'26RS'!$D$2</f>
        <v>147</v>
      </c>
      <c r="B127">
        <f>'26RS'!$D$53</f>
        <v>20.239999999999998</v>
      </c>
      <c r="C127">
        <f>'26LC'!$D$53</f>
        <v>0.25399999999999995</v>
      </c>
    </row>
    <row r="128" spans="1:3" x14ac:dyDescent="0.25">
      <c r="A128">
        <f>'27RS'!$G$2</f>
        <v>148</v>
      </c>
      <c r="B128">
        <f>'27RS'!$G$53</f>
        <v>20.90199999999999</v>
      </c>
      <c r="C128">
        <f>'27LC'!$G$53</f>
        <v>0.76400000000000001</v>
      </c>
    </row>
    <row r="129" spans="1:3" x14ac:dyDescent="0.25">
      <c r="A129">
        <f>'24RS'!$D$2</f>
        <v>149</v>
      </c>
      <c r="B129">
        <f>'24RS'!$D$53</f>
        <v>19.216000000000001</v>
      </c>
      <c r="C129">
        <f>'24LC'!$D$53</f>
        <v>0.50600000000000001</v>
      </c>
    </row>
    <row r="130" spans="1:3" x14ac:dyDescent="0.25">
      <c r="A130">
        <f>'33RS'!$I$2</f>
        <v>150</v>
      </c>
      <c r="B130">
        <f>'33RS'!$I$53</f>
        <v>18.644000000000002</v>
      </c>
      <c r="C130">
        <f>'33LC'!$I$53</f>
        <v>0.89400000000000002</v>
      </c>
    </row>
    <row r="131" spans="1:3" x14ac:dyDescent="0.25">
      <c r="A131">
        <f>'8RS'!$I$2</f>
        <v>151</v>
      </c>
      <c r="B131">
        <f>'8RS'!$I$53</f>
        <v>18.281999999999996</v>
      </c>
      <c r="C131">
        <f>'8LC'!$I$53</f>
        <v>1.1100000000000003</v>
      </c>
    </row>
    <row r="132" spans="1:3" x14ac:dyDescent="0.25">
      <c r="A132">
        <f>'26RS'!$G$2</f>
        <v>152</v>
      </c>
      <c r="B132">
        <f>'26RS'!$G$53</f>
        <v>20.594000000000001</v>
      </c>
      <c r="C132">
        <f>'26LC'!$G$53</f>
        <v>0.50800000000000023</v>
      </c>
    </row>
    <row r="133" spans="1:3" x14ac:dyDescent="0.25">
      <c r="A133">
        <f>'16RS'!$F$2</f>
        <v>153</v>
      </c>
      <c r="B133">
        <f>'16RS'!$F$53</f>
        <v>20.277999999999999</v>
      </c>
      <c r="C133">
        <f>'16LC'!$F$53</f>
        <v>0.878</v>
      </c>
    </row>
    <row r="134" spans="1:3" x14ac:dyDescent="0.25">
      <c r="A134">
        <f>'34RS'!$H$2</f>
        <v>154</v>
      </c>
      <c r="B134">
        <f>'34RS'!$H$53</f>
        <v>19.218000000000004</v>
      </c>
      <c r="C134">
        <f>'34LC'!$H$53</f>
        <v>0.58200000000000018</v>
      </c>
    </row>
    <row r="135" spans="1:3" x14ac:dyDescent="0.25">
      <c r="A135">
        <f>'34RS'!$C$2</f>
        <v>155</v>
      </c>
      <c r="B135">
        <f>'34RS'!$C$53</f>
        <v>19.463999999999988</v>
      </c>
      <c r="C135">
        <f>'34LC'!$C$53</f>
        <v>0.42999999999999988</v>
      </c>
    </row>
    <row r="136" spans="1:3" x14ac:dyDescent="0.25">
      <c r="A136">
        <f>'24RS'!$H$2</f>
        <v>156</v>
      </c>
      <c r="B136">
        <f>'24RS'!$H$53</f>
        <v>19.349999999999991</v>
      </c>
      <c r="C136">
        <f>'24LC'!$H$53</f>
        <v>0.58400000000000007</v>
      </c>
    </row>
    <row r="137" spans="1:3" x14ac:dyDescent="0.25">
      <c r="A137">
        <f>'26RS'!$C$2</f>
        <v>157</v>
      </c>
      <c r="B137">
        <f>'26RS'!$C$53</f>
        <v>19.579999999999995</v>
      </c>
      <c r="C137">
        <f>'26LC'!$C$53</f>
        <v>0.18999999999999997</v>
      </c>
    </row>
    <row r="138" spans="1:3" x14ac:dyDescent="0.25">
      <c r="A138">
        <f>'7RS'!$G$2</f>
        <v>158</v>
      </c>
      <c r="B138">
        <f>'7RS'!$G$53</f>
        <v>21.066000000000003</v>
      </c>
      <c r="C138">
        <f>'7LC'!$G$53</f>
        <v>0.626</v>
      </c>
    </row>
    <row r="139" spans="1:3" x14ac:dyDescent="0.25">
      <c r="A139">
        <f>'1RS'!$C$2</f>
        <v>159</v>
      </c>
      <c r="B139">
        <f>'1RS'!$C$53</f>
        <v>19.544</v>
      </c>
      <c r="C139">
        <f>'1LC'!$C$53</f>
        <v>0.27399999999999997</v>
      </c>
    </row>
    <row r="140" spans="1:3" x14ac:dyDescent="0.25">
      <c r="A140">
        <f>'26RS'!$F$2</f>
        <v>159</v>
      </c>
      <c r="B140">
        <f>'26RS'!$F$53</f>
        <v>21.398000000000007</v>
      </c>
      <c r="C140">
        <f>'26LC'!$F$53</f>
        <v>0.64999999999999991</v>
      </c>
    </row>
    <row r="141" spans="1:3" x14ac:dyDescent="0.25">
      <c r="A141">
        <f>'10RS'!$D$2</f>
        <v>160</v>
      </c>
      <c r="B141">
        <f>'10RS'!$D$53</f>
        <v>19.173999999999999</v>
      </c>
      <c r="C141">
        <f>'10LC'!$D$53</f>
        <v>0.37799999999999984</v>
      </c>
    </row>
    <row r="142" spans="1:3" x14ac:dyDescent="0.25">
      <c r="A142">
        <f>'20RS'!$F$2</f>
        <v>161</v>
      </c>
      <c r="B142">
        <f>'20RS'!$F$53</f>
        <v>19.825999999999993</v>
      </c>
      <c r="C142">
        <f>'20LC'!$F$53</f>
        <v>0.86599999999999977</v>
      </c>
    </row>
    <row r="143" spans="1:3" x14ac:dyDescent="0.25">
      <c r="A143">
        <f>'25RS'!$F$2</f>
        <v>162</v>
      </c>
      <c r="B143">
        <f>'25RS'!$F$53</f>
        <v>20.803999999999991</v>
      </c>
      <c r="C143">
        <f>'25LC'!$F$53</f>
        <v>0.90000000000000013</v>
      </c>
    </row>
    <row r="144" spans="1:3" x14ac:dyDescent="0.25">
      <c r="A144">
        <f>'34RS'!$I$2</f>
        <v>163</v>
      </c>
      <c r="B144">
        <f>'34RS'!$I$53</f>
        <v>19.261999999999997</v>
      </c>
      <c r="C144">
        <f>'34LC'!$I$53</f>
        <v>1.0900000000000005</v>
      </c>
    </row>
    <row r="145" spans="1:3" x14ac:dyDescent="0.25">
      <c r="A145">
        <f>'26RS'!$E$2</f>
        <v>165</v>
      </c>
      <c r="B145">
        <f>'26RS'!$E$53</f>
        <v>19.742000000000004</v>
      </c>
      <c r="C145">
        <f>'26LC'!$E$53</f>
        <v>0.31599999999999995</v>
      </c>
    </row>
    <row r="146" spans="1:3" x14ac:dyDescent="0.25">
      <c r="A146">
        <f>'11RS'!$D$2</f>
        <v>166</v>
      </c>
      <c r="B146">
        <f>'11RS'!$D$53</f>
        <v>20.061999999999998</v>
      </c>
      <c r="C146">
        <f>'11LC'!$D$53</f>
        <v>0.43</v>
      </c>
    </row>
    <row r="147" spans="1:3" x14ac:dyDescent="0.25">
      <c r="A147">
        <f>'21RS'!$E$2</f>
        <v>167</v>
      </c>
      <c r="B147">
        <f>'21RS'!$E$53</f>
        <v>18.993999999999993</v>
      </c>
      <c r="C147">
        <f>'21LC'!$E$53</f>
        <v>0.37799999999999989</v>
      </c>
    </row>
    <row r="148" spans="1:3" x14ac:dyDescent="0.25">
      <c r="A148">
        <f>'25RS'!$C$2</f>
        <v>168</v>
      </c>
      <c r="B148">
        <f>'25RS'!$C$53</f>
        <v>18.616</v>
      </c>
      <c r="C148">
        <f>'25LC'!$C$53</f>
        <v>0.13800000000000001</v>
      </c>
    </row>
    <row r="149" spans="1:3" x14ac:dyDescent="0.25">
      <c r="A149">
        <f>'33RS'!$H$2</f>
        <v>170</v>
      </c>
      <c r="B149">
        <f>'33RS'!$H$53</f>
        <v>19.829999999999988</v>
      </c>
      <c r="C149">
        <f>'33LC'!$H$53</f>
        <v>0.54600000000000004</v>
      </c>
    </row>
    <row r="150" spans="1:3" x14ac:dyDescent="0.25">
      <c r="A150">
        <f>'25RS'!$E$2</f>
        <v>171</v>
      </c>
      <c r="B150">
        <f>'25RS'!$E$53</f>
        <v>19.779999999999998</v>
      </c>
      <c r="C150">
        <f>'25LC'!$E$53</f>
        <v>9.4000000000000028E-2</v>
      </c>
    </row>
    <row r="151" spans="1:3" x14ac:dyDescent="0.25">
      <c r="A151">
        <f>'33RS'!$C$2</f>
        <v>172</v>
      </c>
      <c r="B151">
        <f>'33RS'!$C$53</f>
        <v>19.215999999999998</v>
      </c>
      <c r="C151">
        <f>'33LC'!$C$53</f>
        <v>0.312</v>
      </c>
    </row>
    <row r="152" spans="1:3" x14ac:dyDescent="0.25">
      <c r="A152">
        <f>'31RS'!$H$2</f>
        <v>173</v>
      </c>
      <c r="B152">
        <f>'31RS'!$H$53</f>
        <v>19.687999999999992</v>
      </c>
      <c r="C152">
        <f>'31LC'!$H$53</f>
        <v>0.52400000000000002</v>
      </c>
    </row>
    <row r="153" spans="1:3" x14ac:dyDescent="0.25">
      <c r="A153">
        <f>'20RS'!$E$2</f>
        <v>174</v>
      </c>
      <c r="B153">
        <f>'20RS'!$E$53</f>
        <v>18.935999999999989</v>
      </c>
      <c r="C153">
        <f>'20LC'!$E$53</f>
        <v>0.31800000000000006</v>
      </c>
    </row>
    <row r="154" spans="1:3" x14ac:dyDescent="0.25">
      <c r="A154">
        <f>'15RS'!$E$2</f>
        <v>175</v>
      </c>
      <c r="B154">
        <f>'15RS'!$E$53</f>
        <v>19.795999999999992</v>
      </c>
      <c r="C154">
        <f>'15LC'!$E$53</f>
        <v>0.34600000000000003</v>
      </c>
    </row>
    <row r="155" spans="1:3" x14ac:dyDescent="0.25">
      <c r="A155">
        <f>'20RS'!$G$2</f>
        <v>176</v>
      </c>
      <c r="B155">
        <f>'20RS'!$G$53</f>
        <v>20.100000000000005</v>
      </c>
      <c r="C155">
        <f>'20LC'!$G$53</f>
        <v>0.67199999999999971</v>
      </c>
    </row>
    <row r="156" spans="1:3" x14ac:dyDescent="0.25">
      <c r="A156">
        <f>'9RS'!$H$2</f>
        <v>177</v>
      </c>
      <c r="B156">
        <f>'9RS'!$H$53</f>
        <v>19.953999999999994</v>
      </c>
      <c r="C156">
        <f>'9LC'!$H$53</f>
        <v>0.54199999999999982</v>
      </c>
    </row>
    <row r="157" spans="1:3" x14ac:dyDescent="0.25">
      <c r="A157">
        <f>'10RS'!$H$2</f>
        <v>178</v>
      </c>
      <c r="B157">
        <f>'10RS'!$H$53</f>
        <v>19.672000000000004</v>
      </c>
      <c r="C157">
        <f>'10LC'!$H$53</f>
        <v>0.47199999999999998</v>
      </c>
    </row>
    <row r="158" spans="1:3" x14ac:dyDescent="0.25">
      <c r="A158">
        <f>'16RS'!$H$2</f>
        <v>179</v>
      </c>
      <c r="B158">
        <f>'16RS'!$H$53</f>
        <v>20.066000000000003</v>
      </c>
      <c r="C158">
        <f>'16LC'!$H$53</f>
        <v>0.58200000000000007</v>
      </c>
    </row>
    <row r="159" spans="1:3" x14ac:dyDescent="0.25">
      <c r="A159">
        <f>'19RS'!$E$2</f>
        <v>180</v>
      </c>
      <c r="B159">
        <f>'19RS'!$E$53</f>
        <v>19.097999999999999</v>
      </c>
      <c r="C159">
        <f>'19LC'!$E$53</f>
        <v>0.33600000000000002</v>
      </c>
    </row>
    <row r="160" spans="1:3" x14ac:dyDescent="0.25">
      <c r="A160">
        <f>'4RS'!$I$2</f>
        <v>181</v>
      </c>
      <c r="B160">
        <f>'4RS'!$I$53</f>
        <v>18.520000000000003</v>
      </c>
      <c r="C160">
        <f>'4LC'!$I$53</f>
        <v>0.9700000000000002</v>
      </c>
    </row>
    <row r="161" spans="1:3" x14ac:dyDescent="0.25">
      <c r="A161">
        <f>'17RS'!$E$2</f>
        <v>182</v>
      </c>
      <c r="B161">
        <f>'17RS'!$E$53</f>
        <v>20.827999999999989</v>
      </c>
      <c r="C161">
        <f>'17LC'!$E$53</f>
        <v>0.32600000000000001</v>
      </c>
    </row>
    <row r="162" spans="1:3" x14ac:dyDescent="0.25">
      <c r="A162">
        <f>'22RS'!$G$2</f>
        <v>183</v>
      </c>
      <c r="B162">
        <f>'22RS'!$G$53</f>
        <v>20.465999999999998</v>
      </c>
      <c r="C162">
        <f>'22LC'!$G$53</f>
        <v>0.66400000000000003</v>
      </c>
    </row>
    <row r="163" spans="1:3" x14ac:dyDescent="0.25">
      <c r="A163">
        <f>'15RS'!$H$2</f>
        <v>184</v>
      </c>
      <c r="B163">
        <f>'15RS'!$H$53</f>
        <v>19.45999999999999</v>
      </c>
      <c r="C163">
        <f>'15LC'!$H$53</f>
        <v>0.57200000000000006</v>
      </c>
    </row>
    <row r="164" spans="1:3" x14ac:dyDescent="0.25">
      <c r="A164">
        <f>'27RS'!$H$2</f>
        <v>187</v>
      </c>
      <c r="B164">
        <f>'27RS'!$H$53</f>
        <v>23.805999999999987</v>
      </c>
      <c r="C164">
        <f>'27LC'!$H$53</f>
        <v>0.60599999999999998</v>
      </c>
    </row>
    <row r="165" spans="1:3" x14ac:dyDescent="0.25">
      <c r="A165">
        <f>'42RS'!$H$2</f>
        <v>187</v>
      </c>
      <c r="B165">
        <f>'42RS'!$H$53</f>
        <v>20.861999999999995</v>
      </c>
      <c r="C165">
        <f>'42LC'!$H$53</f>
        <v>0.57200000000000006</v>
      </c>
    </row>
    <row r="166" spans="1:3" x14ac:dyDescent="0.25">
      <c r="A166">
        <f>'22RS'!$I$2</f>
        <v>188</v>
      </c>
      <c r="B166">
        <f>'22RS'!$I$53</f>
        <v>19.155999999999995</v>
      </c>
      <c r="C166">
        <f>'22LC'!$I$53</f>
        <v>0.77600000000000013</v>
      </c>
    </row>
    <row r="167" spans="1:3" x14ac:dyDescent="0.25">
      <c r="A167">
        <f>'7RS'!$E$2</f>
        <v>189</v>
      </c>
      <c r="B167">
        <f>'7RS'!$E$53</f>
        <v>19.859999999999985</v>
      </c>
      <c r="C167">
        <f>'7LC'!$E$53</f>
        <v>0.27399999999999997</v>
      </c>
    </row>
    <row r="168" spans="1:3" x14ac:dyDescent="0.25">
      <c r="A168">
        <f>'1RS'!$H$2</f>
        <v>190</v>
      </c>
      <c r="B168">
        <f>'1RS'!$H$53</f>
        <v>19.142000000000007</v>
      </c>
      <c r="C168">
        <f>'1LC'!$H$53</f>
        <v>0.54400000000000026</v>
      </c>
    </row>
    <row r="169" spans="1:3" x14ac:dyDescent="0.25">
      <c r="A169">
        <f>'37RS'!$F$2</f>
        <v>191</v>
      </c>
      <c r="B169">
        <f>'37RS'!$F$53</f>
        <v>21.98</v>
      </c>
      <c r="C169">
        <f>'37LC'!$F$53</f>
        <v>0.76199999999999979</v>
      </c>
    </row>
    <row r="170" spans="1:3" x14ac:dyDescent="0.25">
      <c r="A170">
        <f>'1RS'!$G$2</f>
        <v>192</v>
      </c>
      <c r="B170">
        <f>'1RS'!$G$53</f>
        <v>21.09800000000001</v>
      </c>
      <c r="C170">
        <f>'1LC'!$G$53</f>
        <v>0.62</v>
      </c>
    </row>
    <row r="171" spans="1:3" x14ac:dyDescent="0.25">
      <c r="A171">
        <f>'8RS'!$C$2</f>
        <v>192</v>
      </c>
      <c r="B171">
        <f>'8RS'!$C$53</f>
        <v>19.586000000000006</v>
      </c>
      <c r="C171">
        <f>'8LC'!$C$53</f>
        <v>0.43200000000000005</v>
      </c>
    </row>
    <row r="172" spans="1:3" x14ac:dyDescent="0.25">
      <c r="A172">
        <f>'7RS'!$C$2</f>
        <v>193</v>
      </c>
      <c r="B172">
        <f>'7RS'!$C$53</f>
        <v>19.367999999999999</v>
      </c>
      <c r="C172">
        <f>'7LC'!$C$53</f>
        <v>0.36799999999999988</v>
      </c>
    </row>
    <row r="173" spans="1:3" x14ac:dyDescent="0.25">
      <c r="A173">
        <f>'2RS'!$C$2</f>
        <v>194</v>
      </c>
      <c r="B173">
        <f>'2RS'!$C$53</f>
        <v>19.67199999999999</v>
      </c>
      <c r="C173">
        <f>'2LC'!$C$53</f>
        <v>0.27399999999999991</v>
      </c>
    </row>
    <row r="174" spans="1:3" x14ac:dyDescent="0.25">
      <c r="A174">
        <f>'2RS'!$I$2</f>
        <v>195</v>
      </c>
      <c r="B174">
        <f>'2RS'!$I$53</f>
        <v>18.478000000000002</v>
      </c>
      <c r="C174">
        <f>'2LC'!$I$53</f>
        <v>0.89400000000000002</v>
      </c>
    </row>
    <row r="175" spans="1:3" x14ac:dyDescent="0.25">
      <c r="A175">
        <f>'18RS'!$D$2</f>
        <v>196</v>
      </c>
      <c r="B175">
        <f>'18RS'!$D$53</f>
        <v>20.115999999999993</v>
      </c>
      <c r="C175">
        <f>'18LC'!$D$53</f>
        <v>0.45800000000000002</v>
      </c>
    </row>
    <row r="176" spans="1:3" x14ac:dyDescent="0.25">
      <c r="A176">
        <f>'20RS'!$I$2</f>
        <v>196</v>
      </c>
      <c r="B176">
        <f>'20RS'!$I$53</f>
        <v>19.155999999999999</v>
      </c>
      <c r="C176">
        <f>'20LC'!$I$53</f>
        <v>0.91</v>
      </c>
    </row>
    <row r="177" spans="1:3" x14ac:dyDescent="0.25">
      <c r="A177">
        <f>'17RS'!$G$2</f>
        <v>197</v>
      </c>
      <c r="B177">
        <f>'17RS'!$G$53</f>
        <v>20.743999999999993</v>
      </c>
      <c r="C177">
        <f>'17LC'!$G$53</f>
        <v>0.66799999999999993</v>
      </c>
    </row>
    <row r="178" spans="1:3" x14ac:dyDescent="0.25">
      <c r="A178">
        <f>'14RS'!$E$2</f>
        <v>198</v>
      </c>
      <c r="B178">
        <f>'14RS'!$E$53</f>
        <v>20.158000000000005</v>
      </c>
      <c r="C178">
        <f>'14LC'!$E$53</f>
        <v>0.314</v>
      </c>
    </row>
    <row r="179" spans="1:3" x14ac:dyDescent="0.25">
      <c r="A179">
        <f>'13RS'!$F$2</f>
        <v>200</v>
      </c>
      <c r="B179">
        <f>'13RS'!$F$53</f>
        <v>21.682000000000002</v>
      </c>
      <c r="C179">
        <f>'13LC'!$F$53</f>
        <v>0.73599999999999977</v>
      </c>
    </row>
    <row r="180" spans="1:3" x14ac:dyDescent="0.25">
      <c r="A180">
        <f>'16RS'!$C$2</f>
        <v>201</v>
      </c>
      <c r="B180">
        <f>'16RS'!$C$53</f>
        <v>19.801999999999996</v>
      </c>
      <c r="C180">
        <f>'16LC'!$C$53</f>
        <v>0.40600000000000003</v>
      </c>
    </row>
    <row r="181" spans="1:3" x14ac:dyDescent="0.25">
      <c r="A181">
        <f>'1RS'!$F$2</f>
        <v>202</v>
      </c>
      <c r="B181">
        <f>'1RS'!$F$53</f>
        <v>21.386000000000003</v>
      </c>
      <c r="C181">
        <f>'1LC'!$F$53</f>
        <v>0.91199999999999992</v>
      </c>
    </row>
    <row r="182" spans="1:3" x14ac:dyDescent="0.25">
      <c r="A182">
        <f>'23RS'!$G$2</f>
        <v>203</v>
      </c>
      <c r="B182">
        <f>'23RS'!$G$53</f>
        <v>20.465999999999994</v>
      </c>
      <c r="C182">
        <f>'23LC'!$G$53</f>
        <v>0.65999999999999981</v>
      </c>
    </row>
    <row r="183" spans="1:3" x14ac:dyDescent="0.25">
      <c r="A183">
        <f>'28RS'!$H$2</f>
        <v>204</v>
      </c>
      <c r="B183">
        <f>'28RS'!$H$53</f>
        <v>20.834</v>
      </c>
      <c r="C183">
        <f>'28LC'!$H$53</f>
        <v>0.52400000000000013</v>
      </c>
    </row>
    <row r="184" spans="1:3" x14ac:dyDescent="0.25">
      <c r="A184">
        <f>'17RS'!$I$2</f>
        <v>205</v>
      </c>
      <c r="B184">
        <f>'17RS'!$I$53</f>
        <v>18.644000000000005</v>
      </c>
      <c r="C184">
        <f>'17LC'!$I$53</f>
        <v>0.84599999999999997</v>
      </c>
    </row>
    <row r="185" spans="1:3" x14ac:dyDescent="0.25">
      <c r="A185">
        <f>'3RS'!$D$2</f>
        <v>207</v>
      </c>
      <c r="B185">
        <f>'3RS'!$D$53</f>
        <v>21.373999999999995</v>
      </c>
      <c r="C185">
        <f>'3LC'!$D$53</f>
        <v>0.53</v>
      </c>
    </row>
    <row r="186" spans="1:3" x14ac:dyDescent="0.25">
      <c r="A186">
        <f>'18RS'!$C$2</f>
        <v>208</v>
      </c>
      <c r="B186">
        <f>'18RS'!$C$53</f>
        <v>18.285999999999998</v>
      </c>
      <c r="C186">
        <f>'18LC'!$C$53</f>
        <v>0.24799999999999997</v>
      </c>
    </row>
    <row r="187" spans="1:3" x14ac:dyDescent="0.25">
      <c r="A187">
        <f>'9RS'!$G$2</f>
        <v>209</v>
      </c>
      <c r="B187">
        <f>'9RS'!$G$53</f>
        <v>20.99</v>
      </c>
      <c r="C187">
        <f>'9LC'!$G$53</f>
        <v>0.61599999999999999</v>
      </c>
    </row>
    <row r="188" spans="1:3" x14ac:dyDescent="0.25">
      <c r="A188">
        <f>'14RS'!$D$2</f>
        <v>210</v>
      </c>
      <c r="B188">
        <f>'14RS'!$D$53</f>
        <v>19.990000000000002</v>
      </c>
      <c r="C188">
        <f>'14LC'!$D$53</f>
        <v>0.45400000000000007</v>
      </c>
    </row>
    <row r="189" spans="1:3" x14ac:dyDescent="0.25">
      <c r="A189">
        <f>'11RS'!$E$2</f>
        <v>212</v>
      </c>
      <c r="B189">
        <f>'11RS'!$E$53</f>
        <v>19.887999999999987</v>
      </c>
      <c r="C189">
        <f>'11LC'!$E$53</f>
        <v>0.30199999999999999</v>
      </c>
    </row>
    <row r="190" spans="1:3" x14ac:dyDescent="0.25">
      <c r="A190">
        <f>'18RS'!$E$2</f>
        <v>213</v>
      </c>
      <c r="B190">
        <f>'18RS'!$E$53</f>
        <v>19.565999999999999</v>
      </c>
      <c r="C190">
        <f>'18LC'!$E$53</f>
        <v>0.35799999999999987</v>
      </c>
    </row>
    <row r="191" spans="1:3" x14ac:dyDescent="0.25">
      <c r="A191">
        <f>'5RS'!$C$2</f>
        <v>214</v>
      </c>
      <c r="B191">
        <f>'5RS'!$C$53</f>
        <v>18.333999999999996</v>
      </c>
      <c r="C191">
        <f>'5LC'!$C$53</f>
        <v>0.37799999999999984</v>
      </c>
    </row>
    <row r="192" spans="1:3" x14ac:dyDescent="0.25">
      <c r="A192">
        <f>'1RS'!$E$2</f>
        <v>215</v>
      </c>
      <c r="B192">
        <f>'1RS'!$E$53</f>
        <v>19.343999999999987</v>
      </c>
      <c r="C192">
        <f>'1LC'!$E$53</f>
        <v>0.27599999999999997</v>
      </c>
    </row>
    <row r="193" spans="1:3" x14ac:dyDescent="0.25">
      <c r="A193">
        <f>'9RS'!$C$2</f>
        <v>216</v>
      </c>
      <c r="B193">
        <f>'9RS'!$C$53</f>
        <v>18.823999999999995</v>
      </c>
      <c r="C193">
        <f>'9LC'!$C$53</f>
        <v>0.3</v>
      </c>
    </row>
    <row r="194" spans="1:3" x14ac:dyDescent="0.25">
      <c r="A194">
        <f>'33RS'!$E$2</f>
        <v>217</v>
      </c>
      <c r="B194">
        <f>'33RS'!$E$53</f>
        <v>19.62</v>
      </c>
      <c r="C194">
        <f>'33LC'!$E$53</f>
        <v>0.40599999999999986</v>
      </c>
    </row>
    <row r="195" spans="1:3" x14ac:dyDescent="0.25">
      <c r="A195">
        <f>'19RS'!$D$2</f>
        <v>219</v>
      </c>
      <c r="B195">
        <f>'19RS'!$D$53</f>
        <v>19.585999999999999</v>
      </c>
      <c r="C195">
        <f>'19LC'!$D$53</f>
        <v>0.51</v>
      </c>
    </row>
    <row r="196" spans="1:3" x14ac:dyDescent="0.25">
      <c r="A196">
        <f>'19RS'!$I$2</f>
        <v>220</v>
      </c>
      <c r="B196">
        <f>'19RS'!$I$53</f>
        <v>19.995999999999992</v>
      </c>
      <c r="C196">
        <f>'19LC'!$I$53</f>
        <v>0.90800000000000014</v>
      </c>
    </row>
    <row r="197" spans="1:3" x14ac:dyDescent="0.25">
      <c r="A197">
        <f>'13RS'!$D$2</f>
        <v>222</v>
      </c>
      <c r="B197">
        <f>'13RS'!$D$53</f>
        <v>20.605999999999998</v>
      </c>
      <c r="C197">
        <f>'13LC'!$D$53</f>
        <v>0.43599999999999989</v>
      </c>
    </row>
    <row r="198" spans="1:3" x14ac:dyDescent="0.25">
      <c r="A198">
        <f>'3RS'!$C$2</f>
        <v>223</v>
      </c>
      <c r="B198">
        <f>'3RS'!$C$53</f>
        <v>18.945999999999991</v>
      </c>
      <c r="C198">
        <f>'3LC'!$C$53</f>
        <v>0.36200000000000004</v>
      </c>
    </row>
    <row r="199" spans="1:3" x14ac:dyDescent="0.25">
      <c r="A199">
        <f>'15RS'!$G$2</f>
        <v>224</v>
      </c>
      <c r="B199">
        <f>'15RS'!$G$53</f>
        <v>20.162000000000006</v>
      </c>
      <c r="C199">
        <f>'15LC'!$G$53</f>
        <v>0.70000000000000018</v>
      </c>
    </row>
    <row r="200" spans="1:3" x14ac:dyDescent="0.25">
      <c r="A200">
        <f>'12RS'!$D$2</f>
        <v>225</v>
      </c>
      <c r="B200">
        <f>'12RS'!$D$53</f>
        <v>20.05</v>
      </c>
      <c r="C200">
        <f>'12LC'!$D$53</f>
        <v>0.43799999999999994</v>
      </c>
    </row>
    <row r="201" spans="1:3" x14ac:dyDescent="0.25">
      <c r="A201">
        <f>'27RS'!$I$2</f>
        <v>226</v>
      </c>
      <c r="B201">
        <f>'27RS'!$I$53</f>
        <v>18.544</v>
      </c>
      <c r="C201">
        <f>'27LC'!$I$53</f>
        <v>0.98600000000000021</v>
      </c>
    </row>
    <row r="202" spans="1:3" x14ac:dyDescent="0.25">
      <c r="A202">
        <f>'28RS'!$D$2</f>
        <v>227</v>
      </c>
      <c r="B202">
        <f>'28RS'!$D$53</f>
        <v>20.177999999999997</v>
      </c>
      <c r="C202">
        <f>'28LC'!$D$53</f>
        <v>0.43799999999999967</v>
      </c>
    </row>
    <row r="203" spans="1:3" x14ac:dyDescent="0.25">
      <c r="A203">
        <f>'1RS'!$I$2</f>
        <v>228</v>
      </c>
      <c r="B203">
        <f>'1RS'!$I$53</f>
        <v>18.672000000000004</v>
      </c>
      <c r="C203">
        <f>'1LC'!$I$53</f>
        <v>0.86399999999999988</v>
      </c>
    </row>
    <row r="204" spans="1:3" x14ac:dyDescent="0.25">
      <c r="A204">
        <f>'18RS'!$I$2</f>
        <v>229</v>
      </c>
      <c r="B204">
        <f>'18RS'!$I$53</f>
        <v>19.493999999999996</v>
      </c>
      <c r="C204">
        <f>'18LC'!$I$53</f>
        <v>0.82999999999999985</v>
      </c>
    </row>
    <row r="205" spans="1:3" x14ac:dyDescent="0.25">
      <c r="A205">
        <f>'5RS'!$H$2</f>
        <v>230</v>
      </c>
      <c r="B205">
        <f>'5RS'!$H$53</f>
        <v>19.600000000000009</v>
      </c>
      <c r="C205">
        <f>'5LC'!$H$53</f>
        <v>0.55600000000000016</v>
      </c>
    </row>
    <row r="206" spans="1:3" x14ac:dyDescent="0.25">
      <c r="A206">
        <f>'13RS'!$C$2</f>
        <v>231</v>
      </c>
      <c r="B206">
        <f>'13RS'!$C$53</f>
        <v>19.761999999999997</v>
      </c>
      <c r="C206">
        <f>'13LC'!$C$53</f>
        <v>0.33799999999999991</v>
      </c>
    </row>
    <row r="207" spans="1:3" x14ac:dyDescent="0.25">
      <c r="A207">
        <f>'2RS'!$E$2</f>
        <v>232</v>
      </c>
      <c r="B207">
        <f>'2RS'!$E$53</f>
        <v>20.237999999999996</v>
      </c>
      <c r="C207">
        <f>'2LC'!$E$53</f>
        <v>0.54200000000000026</v>
      </c>
    </row>
    <row r="208" spans="1:3" x14ac:dyDescent="0.25">
      <c r="A208">
        <f>'9RS'!$F$2</f>
        <v>233</v>
      </c>
      <c r="B208">
        <f>'9RS'!$F$53</f>
        <v>28.579999999999995</v>
      </c>
      <c r="C208">
        <f>'9LC'!$F$53</f>
        <v>1.044</v>
      </c>
    </row>
    <row r="209" spans="1:3" x14ac:dyDescent="0.25">
      <c r="A209">
        <f>'42RS'!$E$2</f>
        <v>233</v>
      </c>
      <c r="B209">
        <f>'42RS'!$E$53</f>
        <v>24.642000000000007</v>
      </c>
      <c r="C209">
        <f>'42LC'!$E$53</f>
        <v>0.29600000000000004</v>
      </c>
    </row>
    <row r="210" spans="1:3" x14ac:dyDescent="0.25">
      <c r="A210">
        <f>'29RS'!$E$2</f>
        <v>234</v>
      </c>
      <c r="B210">
        <f>'29RS'!$E$53</f>
        <v>22.374000000000009</v>
      </c>
      <c r="C210">
        <f>'29LC'!$E$53</f>
        <v>0.34999999999999992</v>
      </c>
    </row>
    <row r="211" spans="1:3" x14ac:dyDescent="0.25">
      <c r="A211">
        <f>'16RS'!$E$2</f>
        <v>235</v>
      </c>
      <c r="B211">
        <f>'16RS'!$E$53</f>
        <v>20.495999999999999</v>
      </c>
      <c r="C211">
        <f>'16LC'!$E$53</f>
        <v>0.316</v>
      </c>
    </row>
    <row r="212" spans="1:3" x14ac:dyDescent="0.25">
      <c r="A212">
        <f>'9RS'!$E$2</f>
        <v>236</v>
      </c>
      <c r="B212">
        <f>'9RS'!$E$53</f>
        <v>20.687999999999999</v>
      </c>
      <c r="C212">
        <f>'9LC'!$E$53</f>
        <v>0.33800000000000002</v>
      </c>
    </row>
    <row r="213" spans="1:3" x14ac:dyDescent="0.25">
      <c r="A213">
        <f>'2RS'!$F$2</f>
        <v>237</v>
      </c>
      <c r="B213">
        <f>'2RS'!$F$53</f>
        <v>20.73</v>
      </c>
      <c r="C213">
        <f>'2LC'!$F$53</f>
        <v>0.746</v>
      </c>
    </row>
    <row r="214" spans="1:3" x14ac:dyDescent="0.25">
      <c r="A214">
        <f>'13RS'!$I$2</f>
        <v>238</v>
      </c>
      <c r="B214">
        <f>'13RS'!$I$53</f>
        <v>19.253999999999994</v>
      </c>
      <c r="C214">
        <f>'13LC'!$I$53</f>
        <v>0.58800000000000019</v>
      </c>
    </row>
    <row r="215" spans="1:3" x14ac:dyDescent="0.25">
      <c r="A215">
        <f>'12RS'!$G$2</f>
        <v>239</v>
      </c>
      <c r="B215">
        <f>'12RS'!$G$53</f>
        <v>21.082000000000008</v>
      </c>
      <c r="C215">
        <f>'12LC'!$G$53</f>
        <v>0.61799999999999999</v>
      </c>
    </row>
    <row r="216" spans="1:3" x14ac:dyDescent="0.25">
      <c r="A216">
        <f>'17RS'!$C$2</f>
        <v>240</v>
      </c>
      <c r="B216">
        <f>'17RS'!$C$53</f>
        <v>19.832000000000004</v>
      </c>
      <c r="C216">
        <f>'17LC'!$C$53</f>
        <v>0.42599999999999993</v>
      </c>
    </row>
    <row r="217" spans="1:3" x14ac:dyDescent="0.25">
      <c r="A217">
        <f>'20RS'!$H$2</f>
        <v>241</v>
      </c>
      <c r="B217">
        <f>'20RS'!$H$53</f>
        <v>18.736000000000001</v>
      </c>
      <c r="C217">
        <f>'20LC'!$H$53</f>
        <v>0.53400000000000014</v>
      </c>
    </row>
    <row r="218" spans="1:3" x14ac:dyDescent="0.25">
      <c r="A218">
        <f>'29RS'!$D$2</f>
        <v>243</v>
      </c>
      <c r="B218">
        <f>'29RS'!$D$53</f>
        <v>23.402000000000008</v>
      </c>
      <c r="C218">
        <f>'29LC'!$D$53</f>
        <v>1.3040000000000003</v>
      </c>
    </row>
    <row r="219" spans="1:3" x14ac:dyDescent="0.25">
      <c r="A219">
        <f>'41RS'!$E$2</f>
        <v>243</v>
      </c>
      <c r="B219">
        <f>'41RS'!$E$53</f>
        <v>20.767999999999994</v>
      </c>
      <c r="C219">
        <f>'41LC'!$D$52</f>
        <v>0</v>
      </c>
    </row>
    <row r="220" spans="1:3" x14ac:dyDescent="0.25">
      <c r="A220">
        <f>'23RS'!$H$2</f>
        <v>244</v>
      </c>
      <c r="B220">
        <f>'23RS'!$H$53</f>
        <v>19.726000000000006</v>
      </c>
      <c r="C220">
        <f>'23LC'!$H$53</f>
        <v>0.56200000000000006</v>
      </c>
    </row>
    <row r="221" spans="1:3" x14ac:dyDescent="0.25">
      <c r="A221">
        <f>'11RS'!$G$2</f>
        <v>245</v>
      </c>
      <c r="B221">
        <f>'11RS'!$G$53</f>
        <v>21.481999999999999</v>
      </c>
      <c r="C221">
        <f>'11LC'!$G$53</f>
        <v>0.61999999999999988</v>
      </c>
    </row>
    <row r="222" spans="1:3" x14ac:dyDescent="0.25">
      <c r="A222">
        <f>'7RS'!$D$2</f>
        <v>246</v>
      </c>
      <c r="B222">
        <f>'7RS'!$D$53</f>
        <v>19.939999999999991</v>
      </c>
      <c r="C222">
        <f>'7LC'!$D$53</f>
        <v>0.44799999999999995</v>
      </c>
    </row>
    <row r="223" spans="1:3" x14ac:dyDescent="0.25">
      <c r="A223">
        <f>'9RS'!$D$2</f>
        <v>247</v>
      </c>
      <c r="B223">
        <f>'9RS'!$D$53</f>
        <v>19.215999999999994</v>
      </c>
      <c r="C223">
        <f>'9LC'!$D$53</f>
        <v>0.6160000000000001</v>
      </c>
    </row>
    <row r="224" spans="1:3" x14ac:dyDescent="0.25">
      <c r="A224">
        <f>'15RS'!$D$2</f>
        <v>248</v>
      </c>
      <c r="B224">
        <f>'15RS'!$D$53</f>
        <v>20.953999999999997</v>
      </c>
      <c r="C224">
        <f>'15LC'!$D$53</f>
        <v>0.46599999999999986</v>
      </c>
    </row>
    <row r="225" spans="1:3" x14ac:dyDescent="0.25">
      <c r="A225">
        <f>'16RS'!$G$2</f>
        <v>249</v>
      </c>
      <c r="B225">
        <f>'16RS'!$G$53</f>
        <v>20.93399999999999</v>
      </c>
      <c r="C225">
        <f>'16LC'!$G$53</f>
        <v>0.67199999999999993</v>
      </c>
    </row>
    <row r="226" spans="1:3" x14ac:dyDescent="0.25">
      <c r="A226">
        <f>'9RS'!$I$2</f>
        <v>250</v>
      </c>
      <c r="B226">
        <f>'9RS'!$I$53</f>
        <v>17.430000000000003</v>
      </c>
      <c r="C226">
        <f>'9LC'!$I$53</f>
        <v>0.82200000000000006</v>
      </c>
    </row>
    <row r="227" spans="1:3" x14ac:dyDescent="0.25">
      <c r="A227">
        <f>'3RS'!$H$2</f>
        <v>251</v>
      </c>
      <c r="B227">
        <f>'3RS'!$H$53</f>
        <v>19.149999999999999</v>
      </c>
      <c r="C227">
        <f>'3LC'!$H$53</f>
        <v>0.52800000000000014</v>
      </c>
    </row>
    <row r="228" spans="1:3" x14ac:dyDescent="0.25">
      <c r="A228">
        <f>'14RS'!$G$2</f>
        <v>252</v>
      </c>
      <c r="B228">
        <f>'14RS'!$G$53</f>
        <v>20.823999999999991</v>
      </c>
      <c r="C228">
        <f>'14LC'!$G$53</f>
        <v>0.67399999999999993</v>
      </c>
    </row>
    <row r="229" spans="1:3" x14ac:dyDescent="0.25">
      <c r="A229">
        <f>'21RS'!$D$2</f>
        <v>253</v>
      </c>
      <c r="B229">
        <f>'21RS'!$D$53</f>
        <v>20.301999999999992</v>
      </c>
      <c r="C229">
        <f>'21LC'!$D$53</f>
        <v>0.50800000000000001</v>
      </c>
    </row>
    <row r="230" spans="1:3" x14ac:dyDescent="0.25">
      <c r="A230">
        <f>'4RS'!$E$2</f>
        <v>254</v>
      </c>
      <c r="B230">
        <f>'4RS'!$E$53</f>
        <v>19.552</v>
      </c>
      <c r="C230">
        <f>'4LC'!$E$53</f>
        <v>0.30799999999999994</v>
      </c>
    </row>
    <row r="231" spans="1:3" x14ac:dyDescent="0.25">
      <c r="A231">
        <f>'3RS'!$E$2</f>
        <v>255</v>
      </c>
      <c r="B231">
        <f>'3RS'!$E$53</f>
        <v>19.939999999999984</v>
      </c>
      <c r="C231">
        <f>'3LC'!$E$53</f>
        <v>0.30800000000000005</v>
      </c>
    </row>
    <row r="232" spans="1:3" x14ac:dyDescent="0.25">
      <c r="A232">
        <f>'20RS'!$D$2</f>
        <v>256</v>
      </c>
      <c r="B232">
        <f>'20RS'!$D$53</f>
        <v>21.238000000000003</v>
      </c>
      <c r="C232">
        <f>'20LC'!$D$53</f>
        <v>0.57400000000000007</v>
      </c>
    </row>
    <row r="233" spans="1:3" x14ac:dyDescent="0.25">
      <c r="A233">
        <f>'42RS'!$F$2</f>
        <v>256</v>
      </c>
      <c r="B233">
        <f>'42RS'!$F$53</f>
        <v>21.941999999999997</v>
      </c>
      <c r="C233">
        <f>'42LC'!$F$53</f>
        <v>0.80799999999999983</v>
      </c>
    </row>
    <row r="234" spans="1:3" x14ac:dyDescent="0.25">
      <c r="A234">
        <f>'23RS'!$C$2</f>
        <v>257</v>
      </c>
      <c r="B234">
        <f>'23RS'!$C$53</f>
        <v>21.189999999999994</v>
      </c>
      <c r="C234">
        <f>'23LC'!$C$53</f>
        <v>0.44399999999999984</v>
      </c>
    </row>
    <row r="235" spans="1:3" x14ac:dyDescent="0.25">
      <c r="A235">
        <f>'20RS'!$C$2</f>
        <v>258</v>
      </c>
      <c r="B235">
        <f>'20RS'!$C$53</f>
        <v>19.105999999999998</v>
      </c>
      <c r="C235">
        <f>'20LC'!$C$53</f>
        <v>0.37199999999999989</v>
      </c>
    </row>
    <row r="236" spans="1:3" x14ac:dyDescent="0.25">
      <c r="A236">
        <f>'15RS'!$F$2</f>
        <v>259</v>
      </c>
      <c r="B236">
        <f>'15RS'!$F$53</f>
        <v>20.646000000000004</v>
      </c>
      <c r="C236">
        <f>'15LC'!$F$53</f>
        <v>0.84599999999999975</v>
      </c>
    </row>
    <row r="237" spans="1:3" x14ac:dyDescent="0.25">
      <c r="A237">
        <f>'3RS'!$I$2</f>
        <v>260</v>
      </c>
      <c r="B237">
        <f>'3RS'!$I$53</f>
        <v>0.81000000000000028</v>
      </c>
      <c r="C237">
        <f>'3LC'!$I$53</f>
        <v>0.86399999999999966</v>
      </c>
    </row>
    <row r="238" spans="1:3" x14ac:dyDescent="0.25">
      <c r="A238">
        <f>'4RS'!$C$2</f>
        <v>260</v>
      </c>
      <c r="B238">
        <f>'4RS'!$C$53</f>
        <v>19.171999999999993</v>
      </c>
      <c r="C238">
        <f>'4LC'!$C$53</f>
        <v>0.36199999999999988</v>
      </c>
    </row>
    <row r="239" spans="1:3" x14ac:dyDescent="0.25">
      <c r="A239">
        <f>'19RS'!$H$2</f>
        <v>261</v>
      </c>
      <c r="B239">
        <f>'19RS'!$H$53</f>
        <v>20.339999999999993</v>
      </c>
      <c r="C239">
        <f>'19LC'!$H$53</f>
        <v>0.56400000000000017</v>
      </c>
    </row>
    <row r="240" spans="1:3" x14ac:dyDescent="0.25">
      <c r="A240">
        <f>'13RS'!$G$2</f>
        <v>263</v>
      </c>
      <c r="B240">
        <f>'13RS'!$G$53</f>
        <v>21.056000000000004</v>
      </c>
      <c r="C240">
        <f>'13LC'!$G$53</f>
        <v>0.78200000000000003</v>
      </c>
    </row>
    <row r="241" spans="1:3" x14ac:dyDescent="0.25">
      <c r="A241">
        <f>'17RS'!$D$2</f>
        <v>264</v>
      </c>
      <c r="B241">
        <f>'17RS'!$D$53</f>
        <v>20.833999999999996</v>
      </c>
      <c r="C241">
        <f>'17LC'!$D$53</f>
        <v>0.44599999999999995</v>
      </c>
    </row>
    <row r="242" spans="1:3" x14ac:dyDescent="0.25">
      <c r="A242">
        <f>'15RS'!$C$2</f>
        <v>265</v>
      </c>
      <c r="B242">
        <f>'15RS'!$C$53</f>
        <v>18.784000000000006</v>
      </c>
      <c r="C242">
        <f>'15LC'!$C$53</f>
        <v>0.41399999999999976</v>
      </c>
    </row>
    <row r="243" spans="1:3" x14ac:dyDescent="0.25">
      <c r="A243">
        <f>'3RS'!$G$2</f>
        <v>266</v>
      </c>
      <c r="B243">
        <f>'3RS'!$G$53</f>
        <v>19.567999999999998</v>
      </c>
      <c r="C243">
        <f>'3LC'!$G$53</f>
        <v>0.59800000000000009</v>
      </c>
    </row>
    <row r="244" spans="1:3" x14ac:dyDescent="0.25">
      <c r="A244">
        <f>'23RS'!$D$2</f>
        <v>267</v>
      </c>
      <c r="B244">
        <f>'23RS'!$D$53</f>
        <v>20.303999999999988</v>
      </c>
      <c r="C244">
        <f>'23LC'!$D$53</f>
        <v>0.42199999999999993</v>
      </c>
    </row>
    <row r="245" spans="1:3" x14ac:dyDescent="0.25">
      <c r="A245">
        <f>'18RS'!$F$2</f>
        <v>268</v>
      </c>
      <c r="B245">
        <f>'18RS'!$F$53</f>
        <v>20.68399999999999</v>
      </c>
      <c r="C245">
        <f>'18LC'!$F$53</f>
        <v>0.79600000000000037</v>
      </c>
    </row>
    <row r="246" spans="1:3" x14ac:dyDescent="0.25">
      <c r="A246">
        <f>'24RS'!$F$2</f>
        <v>269</v>
      </c>
      <c r="B246">
        <f>'24RS'!$F$53</f>
        <v>21.756000000000007</v>
      </c>
      <c r="C246">
        <f>'24LC'!$F$53</f>
        <v>0.78999999999999981</v>
      </c>
    </row>
    <row r="247" spans="1:3" x14ac:dyDescent="0.25">
      <c r="A247">
        <f>'27RS'!$F$2</f>
        <v>270</v>
      </c>
      <c r="B247">
        <f>'27RS'!$F$53</f>
        <v>21.550000000000008</v>
      </c>
      <c r="C247">
        <f>'27LC'!$F$53</f>
        <v>0.71</v>
      </c>
    </row>
    <row r="248" spans="1:3" x14ac:dyDescent="0.25">
      <c r="A248">
        <f>'1RS'!$D$2</f>
        <v>271</v>
      </c>
      <c r="B248">
        <f>'1RS'!$D$53</f>
        <v>19.035999999999998</v>
      </c>
      <c r="C248">
        <f>'1LC'!$D$53</f>
        <v>0.46199999999999991</v>
      </c>
    </row>
    <row r="249" spans="1:3" x14ac:dyDescent="0.25">
      <c r="A249">
        <f>'19RS'!$C$2</f>
        <v>272</v>
      </c>
      <c r="B249">
        <f>'19RS'!$C$53</f>
        <v>20.485999999999994</v>
      </c>
      <c r="C249">
        <f>'19LC'!$C$53</f>
        <v>0.45799999999999974</v>
      </c>
    </row>
    <row r="250" spans="1:3" x14ac:dyDescent="0.25">
      <c r="A250">
        <f>'13RS'!$E$2</f>
        <v>273</v>
      </c>
      <c r="B250">
        <f>'13RS'!$E$53</f>
        <v>20.907999999999994</v>
      </c>
      <c r="C250">
        <f>'13LC'!$E$53</f>
        <v>0.29799999999999993</v>
      </c>
    </row>
    <row r="251" spans="1:3" x14ac:dyDescent="0.25">
      <c r="A251">
        <f>'8RS'!$D$2</f>
        <v>274</v>
      </c>
      <c r="B251">
        <f>'8RS'!$D$53</f>
        <v>19.625999999999998</v>
      </c>
      <c r="C251">
        <f>'8LC'!$D$53</f>
        <v>0.54200000000000004</v>
      </c>
    </row>
    <row r="252" spans="1:3" x14ac:dyDescent="0.25">
      <c r="A252">
        <f>'14RS'!$F$2</f>
        <v>275</v>
      </c>
      <c r="B252">
        <f>'14RS'!$F$53</f>
        <v>20.973999999999997</v>
      </c>
      <c r="C252">
        <f>'14LC'!$F$53</f>
        <v>0.82000000000000017</v>
      </c>
    </row>
    <row r="253" spans="1:3" x14ac:dyDescent="0.25">
      <c r="A253">
        <f>'21RS'!$H$2</f>
        <v>276</v>
      </c>
      <c r="B253">
        <f>'21RS'!$H$53</f>
        <v>20.639999999999997</v>
      </c>
      <c r="C253">
        <f>'21LC'!$H$53</f>
        <v>0.60199999999999998</v>
      </c>
    </row>
    <row r="254" spans="1:3" x14ac:dyDescent="0.25">
      <c r="A254">
        <f>'22RS'!$E$2</f>
        <v>277</v>
      </c>
      <c r="B254">
        <f>'22RS'!$E$53</f>
        <v>19.953999999999994</v>
      </c>
      <c r="C254">
        <f>'22LC'!$E$53</f>
        <v>0.36199999999999993</v>
      </c>
    </row>
    <row r="255" spans="1:3" x14ac:dyDescent="0.25">
      <c r="A255">
        <f>'2RS'!$H$2</f>
        <v>278</v>
      </c>
      <c r="B255">
        <f>'2RS'!$H$53</f>
        <v>20.663999999999998</v>
      </c>
      <c r="C255">
        <f>'2LC'!$H$53</f>
        <v>0.50800000000000001</v>
      </c>
    </row>
    <row r="256" spans="1:3" x14ac:dyDescent="0.25">
      <c r="A256">
        <f>'29RS'!$C$2</f>
        <v>279</v>
      </c>
      <c r="B256">
        <f>'29RS'!$C$53</f>
        <v>18.161999999999999</v>
      </c>
      <c r="C256">
        <f>'29LC'!$C$53</f>
        <v>0.29399999999999998</v>
      </c>
    </row>
    <row r="257" spans="1:3" x14ac:dyDescent="0.25">
      <c r="A257">
        <f>'23RS'!$F$2</f>
        <v>280</v>
      </c>
      <c r="B257">
        <f>'23RS'!$F$53</f>
        <v>21.138000000000005</v>
      </c>
      <c r="C257">
        <f>'23LC'!$F$53</f>
        <v>0.87</v>
      </c>
    </row>
    <row r="258" spans="1:3" x14ac:dyDescent="0.25">
      <c r="A258">
        <f>'13RS'!$H$2</f>
        <v>281</v>
      </c>
      <c r="B258">
        <f>'13RS'!$H$53</f>
        <v>20.163999999999991</v>
      </c>
      <c r="C258">
        <f>'13LC'!$H$53</f>
        <v>0.52600000000000002</v>
      </c>
    </row>
    <row r="259" spans="1:3" x14ac:dyDescent="0.25">
      <c r="A259">
        <f>'36RS'!$E$2</f>
        <v>282</v>
      </c>
      <c r="B259">
        <f>'36RS'!$E$53</f>
        <v>19.431999999999995</v>
      </c>
      <c r="C259">
        <f>'36LC'!$E$53</f>
        <v>0.36399999999999993</v>
      </c>
    </row>
    <row r="260" spans="1:3" x14ac:dyDescent="0.25">
      <c r="A260">
        <f>'4RS'!$H$2</f>
        <v>283</v>
      </c>
      <c r="B260">
        <f>'4RS'!$H$53</f>
        <v>20.03</v>
      </c>
      <c r="C260">
        <f>'4LC'!$H$53</f>
        <v>0.54600000000000004</v>
      </c>
    </row>
    <row r="261" spans="1:3" x14ac:dyDescent="0.25">
      <c r="A261">
        <f>'18RS'!$H$2</f>
        <v>284</v>
      </c>
      <c r="B261">
        <f>'18RS'!$H$53</f>
        <v>19.495999999999992</v>
      </c>
      <c r="C261">
        <f>'18LC'!$H$53</f>
        <v>0.65599999999999992</v>
      </c>
    </row>
    <row r="262" spans="1:3" x14ac:dyDescent="0.25">
      <c r="A262">
        <f>'10RS'!$G$2</f>
        <v>285</v>
      </c>
      <c r="B262">
        <f>'10RS'!$G$53</f>
        <v>39.592000000000006</v>
      </c>
      <c r="C262">
        <f>'10LC'!$G$53</f>
        <v>3.4740000000000002</v>
      </c>
    </row>
    <row r="263" spans="1:3" x14ac:dyDescent="0.25">
      <c r="A263">
        <f>'41RS'!$H$2</f>
        <v>285</v>
      </c>
      <c r="B263">
        <f>'41RS'!$H$53</f>
        <v>21.562000000000008</v>
      </c>
      <c r="C263">
        <f>'41LC'!$G$52</f>
        <v>0</v>
      </c>
    </row>
    <row r="264" spans="1:3" x14ac:dyDescent="0.25">
      <c r="A264">
        <f>'18RS'!$G$2</f>
        <v>286</v>
      </c>
      <c r="B264">
        <f>'18RS'!$G$53</f>
        <v>20.377999999999989</v>
      </c>
      <c r="C264">
        <f>'18LC'!$G$53</f>
        <v>0.66800000000000015</v>
      </c>
    </row>
    <row r="265" spans="1:3" x14ac:dyDescent="0.25">
      <c r="A265">
        <f>'14RS'!$I$2</f>
        <v>287</v>
      </c>
      <c r="B265">
        <f>'14RS'!$I$53</f>
        <v>18.438000000000002</v>
      </c>
      <c r="C265">
        <f>'14LC'!$I$53</f>
        <v>0.98000000000000032</v>
      </c>
    </row>
    <row r="266" spans="1:3" x14ac:dyDescent="0.25">
      <c r="A266">
        <f>'2RS'!$D$2</f>
        <v>288</v>
      </c>
      <c r="B266">
        <f>'2RS'!$D$53</f>
        <v>19.527999999999999</v>
      </c>
      <c r="C266">
        <f>'2LC'!$D$53</f>
        <v>0.39599999999999996</v>
      </c>
    </row>
    <row r="267" spans="1:3" x14ac:dyDescent="0.25">
      <c r="A267">
        <f>'17RS'!$F$2</f>
        <v>289</v>
      </c>
      <c r="B267">
        <f>'17RS'!$F$53</f>
        <v>21.512000000000008</v>
      </c>
      <c r="C267">
        <f>'17LC'!$F$53</f>
        <v>0.85799999999999998</v>
      </c>
    </row>
    <row r="268" spans="1:3" x14ac:dyDescent="0.25">
      <c r="A268">
        <f>'7RS'!$H$2</f>
        <v>291</v>
      </c>
      <c r="B268">
        <f>'7RS'!$H$53</f>
        <v>19.283999999999985</v>
      </c>
      <c r="C268">
        <f>'7LC'!$H$53</f>
        <v>0.56000000000000016</v>
      </c>
    </row>
    <row r="269" spans="1:3" x14ac:dyDescent="0.25">
      <c r="A269">
        <f>'3RS'!$F$2</f>
        <v>292</v>
      </c>
      <c r="B269">
        <f>'3RS'!$F$53</f>
        <v>20.164000000000001</v>
      </c>
      <c r="C269">
        <f>'3LC'!$F$53</f>
        <v>0.7779999999999998</v>
      </c>
    </row>
    <row r="270" spans="1:3" x14ac:dyDescent="0.25">
      <c r="A270">
        <f>'11RS'!$I$2</f>
        <v>293</v>
      </c>
      <c r="B270">
        <f>'11RS'!$I$53</f>
        <v>19.54999999999999</v>
      </c>
      <c r="C270">
        <f>'11LC'!$I$53</f>
        <v>0.77800000000000014</v>
      </c>
    </row>
    <row r="271" spans="1:3" x14ac:dyDescent="0.25">
      <c r="A271">
        <f>'14RS'!$H$2</f>
        <v>294</v>
      </c>
      <c r="B271">
        <f>'14RS'!$H$53</f>
        <v>20.196000000000002</v>
      </c>
      <c r="C271">
        <f>'14LC'!$H$53</f>
        <v>0.59200000000000008</v>
      </c>
    </row>
    <row r="272" spans="1:3" x14ac:dyDescent="0.25">
      <c r="A272">
        <f>'22RS'!$C$2</f>
        <v>295</v>
      </c>
      <c r="B272">
        <f>'22RS'!$C$53</f>
        <v>18.415999999999993</v>
      </c>
      <c r="C272">
        <f>'22LC'!$C$53</f>
        <v>0.4019999999999998</v>
      </c>
    </row>
    <row r="273" spans="1:3" x14ac:dyDescent="0.25">
      <c r="A273">
        <f>'14RS'!$C$2</f>
        <v>297</v>
      </c>
      <c r="B273">
        <f>'14RS'!$C$53</f>
        <v>18.987999999999996</v>
      </c>
      <c r="C273">
        <f>'14LC'!$C$53</f>
        <v>0.3879999999999999</v>
      </c>
    </row>
    <row r="274" spans="1:3" x14ac:dyDescent="0.25">
      <c r="A274">
        <f>'2RS'!$G$2</f>
        <v>299</v>
      </c>
      <c r="B274">
        <f>'2RS'!$G$53</f>
        <v>21.442000000000004</v>
      </c>
      <c r="C274">
        <f>'2LC'!$G$53</f>
        <v>0.59799999999999986</v>
      </c>
    </row>
    <row r="275" spans="1:3" x14ac:dyDescent="0.25">
      <c r="A275">
        <f>'8RS'!$E$2</f>
        <v>300</v>
      </c>
      <c r="B275">
        <f>'8RS'!$E$53</f>
        <v>18.809999999999992</v>
      </c>
      <c r="C275">
        <f>'8LC'!$E$53</f>
        <v>0.40599999999999986</v>
      </c>
    </row>
    <row r="276" spans="1:3" x14ac:dyDescent="0.25">
      <c r="A276">
        <f>'4RS'!$F$2</f>
        <v>301</v>
      </c>
      <c r="B276">
        <f>'4RS'!$F$53</f>
        <v>20.467999999999993</v>
      </c>
      <c r="C276">
        <f>'4LC'!$F$53</f>
        <v>0.83199999999999985</v>
      </c>
    </row>
    <row r="277" spans="1:3" x14ac:dyDescent="0.25">
      <c r="A277">
        <f>'21RS'!$G$2</f>
        <v>302</v>
      </c>
      <c r="B277">
        <f>'21RS'!$G$53</f>
        <v>20.265999999999995</v>
      </c>
      <c r="C277">
        <f>'21LC'!$G$53</f>
        <v>0.67999999999999983</v>
      </c>
    </row>
    <row r="278" spans="1:3" x14ac:dyDescent="0.25">
      <c r="A278">
        <f>'22RS'!$H$2</f>
        <v>303</v>
      </c>
      <c r="B278">
        <f>'22RS'!$H$53</f>
        <v>20.187999999999999</v>
      </c>
      <c r="C278">
        <f>'22LC'!$H$53</f>
        <v>0.59399999999999997</v>
      </c>
    </row>
    <row r="279" spans="1:3" x14ac:dyDescent="0.25">
      <c r="A279">
        <f>'28RS'!$F$2</f>
        <v>304</v>
      </c>
      <c r="B279">
        <f>'28RS'!$F$53</f>
        <v>20.721999999999998</v>
      </c>
      <c r="C279">
        <f>'28LC'!$F$53</f>
        <v>0.748</v>
      </c>
    </row>
    <row r="280" spans="1:3" x14ac:dyDescent="0.25">
      <c r="A280">
        <f>'5RS'!$G$2</f>
        <v>305</v>
      </c>
      <c r="B280">
        <f>'5RS'!$G$53</f>
        <v>20.317999999999987</v>
      </c>
      <c r="C280">
        <f>'5LC'!$G$53</f>
        <v>0.6459999999999998</v>
      </c>
    </row>
    <row r="281" spans="1:3" x14ac:dyDescent="0.25">
      <c r="A281">
        <f>'28RS'!$C$2</f>
        <v>306</v>
      </c>
      <c r="B281">
        <f>'28RS'!$C$53</f>
        <v>21.864000000000001</v>
      </c>
      <c r="C281">
        <f>'28LC'!$C$53</f>
        <v>0.43999999999999978</v>
      </c>
    </row>
    <row r="282" spans="1:3" x14ac:dyDescent="0.25">
      <c r="A282">
        <f>'42RS'!$G$2</f>
        <v>306</v>
      </c>
      <c r="B282">
        <f>'42RS'!$G$53</f>
        <v>21.478000000000002</v>
      </c>
      <c r="C282">
        <f>'42LC'!$G$53</f>
        <v>0.6359999999999999</v>
      </c>
    </row>
    <row r="283" spans="1:3" x14ac:dyDescent="0.25">
      <c r="A283">
        <f>'16RS'!$I$2</f>
        <v>307</v>
      </c>
      <c r="B283">
        <f>'16RS'!$I$53</f>
        <v>19.145999999999997</v>
      </c>
      <c r="C283">
        <f>'16LC'!$I$53</f>
        <v>0.90600000000000014</v>
      </c>
    </row>
    <row r="284" spans="1:3" x14ac:dyDescent="0.25">
      <c r="A284">
        <f>'7RS'!$F$2</f>
        <v>308</v>
      </c>
      <c r="B284">
        <f>'7RS'!$F$53</f>
        <v>21.216000000000008</v>
      </c>
      <c r="C284">
        <f>'7LC'!$F$53</f>
        <v>0.80000000000000016</v>
      </c>
    </row>
    <row r="285" spans="1:3" x14ac:dyDescent="0.25">
      <c r="A285">
        <f>'37RS'!$D$2</f>
        <v>309</v>
      </c>
      <c r="B285">
        <f>'37RS'!$D$53</f>
        <v>20.166</v>
      </c>
      <c r="C285">
        <f>'37LC'!$D$53</f>
        <v>0.42999999999999977</v>
      </c>
    </row>
    <row r="286" spans="1:3" x14ac:dyDescent="0.25">
      <c r="A286">
        <f>'37RS'!$I$2</f>
        <v>310</v>
      </c>
      <c r="B286">
        <f>'37RS'!$I$53</f>
        <v>18.64</v>
      </c>
      <c r="C286">
        <f>'37LC'!$I$53</f>
        <v>0.89800000000000002</v>
      </c>
    </row>
    <row r="287" spans="1:3" x14ac:dyDescent="0.25">
      <c r="A287">
        <f>'38RS'!$D$2</f>
        <v>311</v>
      </c>
      <c r="B287">
        <f>'38RS'!$D$53</f>
        <v>19.755999999999993</v>
      </c>
      <c r="C287">
        <f>'38LC'!$D$53</f>
        <v>0.40799999999999981</v>
      </c>
    </row>
    <row r="288" spans="1:3" x14ac:dyDescent="0.25">
      <c r="A288">
        <f>'36RS'!$G$2</f>
        <v>312</v>
      </c>
      <c r="B288">
        <f>'36RS'!$G$53</f>
        <v>21.134000000000015</v>
      </c>
      <c r="C288">
        <f>'36LC'!$G$53</f>
        <v>0.61199999999999999</v>
      </c>
    </row>
    <row r="289" spans="1:3" x14ac:dyDescent="0.25">
      <c r="A289">
        <f>'28RS'!$I$2</f>
        <v>313</v>
      </c>
      <c r="B289">
        <f>'28RS'!$I$53</f>
        <v>18.366000000000003</v>
      </c>
      <c r="C289">
        <f>'28LC'!$I$53</f>
        <v>0.56599999999999995</v>
      </c>
    </row>
    <row r="290" spans="1:3" x14ac:dyDescent="0.25">
      <c r="A290">
        <f>'37RS'!$C$2</f>
        <v>314</v>
      </c>
      <c r="B290">
        <f>'37RS'!$C$53</f>
        <v>18.718</v>
      </c>
      <c r="C290">
        <f>'37LC'!$C$53</f>
        <v>0.61</v>
      </c>
    </row>
    <row r="291" spans="1:3" x14ac:dyDescent="0.25">
      <c r="A291">
        <f>'17RS'!$H$2</f>
        <v>315</v>
      </c>
      <c r="B291">
        <f>'17RS'!$H$53</f>
        <v>19.739999999999995</v>
      </c>
      <c r="C291">
        <f>'17LC'!$H$53</f>
        <v>0.59800000000000009</v>
      </c>
    </row>
    <row r="292" spans="1:3" x14ac:dyDescent="0.25">
      <c r="A292">
        <f>SUM(IF(FREQUENCY(A2:A291,A2:A291)&gt;0,1))</f>
        <v>275</v>
      </c>
      <c r="B292">
        <f>AVERAGE(B2:B291)</f>
        <v>19.895193103448261</v>
      </c>
    </row>
  </sheetData>
  <sortState ref="A2:A295">
    <sortCondition ref="A2"/>
  </sortState>
  <pageMargins left="0.7" right="0.7" top="0.75" bottom="0.75" header="0.3" footer="0.3"/>
  <pageSetup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workbookViewId="0">
      <selection activeCell="G139" sqref="G139"/>
    </sheetView>
  </sheetViews>
  <sheetFormatPr defaultRowHeight="15" x14ac:dyDescent="0.25"/>
  <cols>
    <col min="2" max="2" width="12" bestFit="1" customWidth="1"/>
  </cols>
  <sheetData>
    <row r="1" spans="1:17" x14ac:dyDescent="0.25">
      <c r="B1" t="s">
        <v>5</v>
      </c>
      <c r="D1" t="s">
        <v>6</v>
      </c>
      <c r="F1" t="s">
        <v>7</v>
      </c>
      <c r="H1" t="s">
        <v>8</v>
      </c>
      <c r="J1" t="s">
        <v>9</v>
      </c>
      <c r="L1" t="s">
        <v>10</v>
      </c>
      <c r="N1" t="s">
        <v>11</v>
      </c>
      <c r="P1" t="s">
        <v>12</v>
      </c>
    </row>
    <row r="2" spans="1:17" x14ac:dyDescent="0.25">
      <c r="A2" t="s">
        <v>15</v>
      </c>
      <c r="B2" t="s">
        <v>13</v>
      </c>
      <c r="C2" t="s">
        <v>14</v>
      </c>
      <c r="D2" t="s">
        <v>13</v>
      </c>
      <c r="E2" t="s">
        <v>14</v>
      </c>
      <c r="F2" t="s">
        <v>13</v>
      </c>
      <c r="G2" t="s">
        <v>14</v>
      </c>
      <c r="H2" t="s">
        <v>13</v>
      </c>
      <c r="I2" t="s">
        <v>14</v>
      </c>
      <c r="J2" t="s">
        <v>13</v>
      </c>
      <c r="K2" t="s">
        <v>14</v>
      </c>
      <c r="L2" t="s">
        <v>13</v>
      </c>
      <c r="M2" t="s">
        <v>14</v>
      </c>
      <c r="N2" t="s">
        <v>13</v>
      </c>
      <c r="O2" t="s">
        <v>14</v>
      </c>
      <c r="P2" t="s">
        <v>13</v>
      </c>
      <c r="Q2" t="s">
        <v>14</v>
      </c>
    </row>
    <row r="3" spans="1:17" x14ac:dyDescent="0.25">
      <c r="A3">
        <v>1</v>
      </c>
      <c r="B3">
        <f>'1RS'!$B$53</f>
        <v>21.042000000000002</v>
      </c>
      <c r="C3">
        <f>_xlfn.STDEV.P('1RS'!$B$3:$B$52)</f>
        <v>0.12180311982868122</v>
      </c>
      <c r="D3">
        <f>'1RS'!$C$53</f>
        <v>19.544</v>
      </c>
      <c r="E3">
        <f>_xlfn.STDEV.P('1RS'!$C$3:$C$52)</f>
        <v>0.14853955702101704</v>
      </c>
      <c r="F3">
        <f>'1RS'!$D$53</f>
        <v>19.035999999999998</v>
      </c>
      <c r="G3">
        <f>_xlfn.STDEV.P('1RS'!$D$3:$D$52)</f>
        <v>0.17636326148038894</v>
      </c>
      <c r="H3">
        <f>'1RS'!$E$53</f>
        <v>19.343999999999987</v>
      </c>
      <c r="I3">
        <f>_xlfn.STDEV.P('1RS'!$E$3:$E$52)</f>
        <v>0.10423051376636272</v>
      </c>
      <c r="J3">
        <f>'1RS'!$F$53</f>
        <v>21.386000000000003</v>
      </c>
      <c r="K3">
        <f>_xlfn.STDEV.P('1RS'!$F$3:$F$52)</f>
        <v>0.13116401945655676</v>
      </c>
      <c r="L3">
        <f>'1RS'!$G$53</f>
        <v>21.09800000000001</v>
      </c>
      <c r="M3">
        <f>_xlfn.STDEV.P('1RS'!$G$3:$G$52)</f>
        <v>0.12245815611873287</v>
      </c>
      <c r="N3">
        <f>'1RS'!$H$53</f>
        <v>19.142000000000007</v>
      </c>
      <c r="O3">
        <f>_xlfn.STDEV.P('1RS'!$H$3:$H$52)</f>
        <v>0.12820296408429879</v>
      </c>
      <c r="P3">
        <f>'1RS'!$I$53</f>
        <v>18.672000000000004</v>
      </c>
      <c r="Q3">
        <f>_xlfn.STDEV.P('1RS'!$I$3:$I$52)</f>
        <v>0.15879546593023355</v>
      </c>
    </row>
    <row r="4" spans="1:17" x14ac:dyDescent="0.25">
      <c r="A4">
        <v>2</v>
      </c>
      <c r="B4">
        <f>'2RS'!$B$53</f>
        <v>20.897999999999993</v>
      </c>
      <c r="C4">
        <f>_xlfn.STDEV.P('2RS'!$B$3:$B$52)</f>
        <v>9.8974744253268729E-2</v>
      </c>
      <c r="D4">
        <f>'2RS'!$C$53</f>
        <v>19.67199999999999</v>
      </c>
      <c r="E4">
        <f>_xlfn.STDEV.P('2RS'!$C$3:$C$52)</f>
        <v>0.16129476122924807</v>
      </c>
      <c r="F4">
        <f>'2RS'!$D$53</f>
        <v>19.527999999999999</v>
      </c>
      <c r="G4">
        <f>_xlfn.STDEV.P('2RS'!$D$3:$D$52)</f>
        <v>0.15497096502248434</v>
      </c>
      <c r="H4">
        <f>'2RS'!$E$53</f>
        <v>20.237999999999996</v>
      </c>
      <c r="I4">
        <f>_xlfn.STDEV.P('2RS'!$E$3:$E$52)</f>
        <v>0.15734039532173491</v>
      </c>
      <c r="J4">
        <f>'2RS'!$F$53</f>
        <v>20.73</v>
      </c>
      <c r="K4">
        <f>_xlfn.STDEV.P('2RS'!$F$3:$F$52)</f>
        <v>0.23173260452512912</v>
      </c>
      <c r="L4">
        <f>'2RS'!$G$53</f>
        <v>21.442000000000004</v>
      </c>
      <c r="M4">
        <f>_xlfn.STDEV.P('2RS'!$G$3:$G$52)</f>
        <v>0.13724430771438262</v>
      </c>
      <c r="N4">
        <f>'2RS'!$H$53</f>
        <v>20.663999999999998</v>
      </c>
      <c r="O4">
        <f>_xlfn.STDEV.P('2RS'!$H$3:$H$52)</f>
        <v>0.1382172203453679</v>
      </c>
      <c r="P4">
        <f>'2RS'!$I$53</f>
        <v>18.478000000000002</v>
      </c>
      <c r="Q4">
        <f>_xlfn.STDEV.P('2RS'!$I$3:$I$52)</f>
        <v>0.19317349714699478</v>
      </c>
    </row>
    <row r="5" spans="1:17" x14ac:dyDescent="0.25">
      <c r="A5">
        <v>3</v>
      </c>
      <c r="B5">
        <f>'3RS'!$B$53</f>
        <v>20.99</v>
      </c>
      <c r="C5">
        <f>_xlfn.STDEV.P('3RS'!$B$3:$B$52)</f>
        <v>0.11357816691600588</v>
      </c>
      <c r="D5">
        <f>'3RS'!$C$53</f>
        <v>18.945999999999991</v>
      </c>
      <c r="E5">
        <f>_xlfn.STDEV.P('3RS'!$C$3:$C$52)</f>
        <v>0.14860686390607952</v>
      </c>
      <c r="F5">
        <f>'3RS'!$D$53</f>
        <v>21.373999999999995</v>
      </c>
      <c r="G5">
        <f>_xlfn.STDEV.P('3RS'!$D$3:$D$52)</f>
        <v>0.73913733500615386</v>
      </c>
      <c r="H5">
        <f>'3RS'!$E$53</f>
        <v>19.939999999999984</v>
      </c>
      <c r="I5">
        <f>_xlfn.STDEV.P('3RS'!$E$3:$E$52)</f>
        <v>0.11135528725660075</v>
      </c>
      <c r="J5">
        <f>'3RS'!$F$53</f>
        <v>20.164000000000001</v>
      </c>
      <c r="K5">
        <f>_xlfn.STDEV.P('3RS'!$F$3:$F$52)</f>
        <v>0.14934523762075574</v>
      </c>
      <c r="L5">
        <f>'3RS'!$G$53</f>
        <v>19.567999999999998</v>
      </c>
      <c r="M5">
        <f>_xlfn.STDEV.P('3RS'!$G$3:$G$52)</f>
        <v>0.28874902597238339</v>
      </c>
      <c r="N5">
        <f>'3RS'!$H$53</f>
        <v>19.149999999999999</v>
      </c>
      <c r="O5">
        <f>_xlfn.STDEV.P('3RS'!$H$3:$H$52)</f>
        <v>0.14035668847618213</v>
      </c>
      <c r="P5">
        <f>'3RS'!$I$53</f>
        <v>0.81000000000000028</v>
      </c>
      <c r="Q5">
        <f>_xlfn.STDEV.P('3RS'!$I$3:$I$52)</f>
        <v>0.15132745950421225</v>
      </c>
    </row>
    <row r="6" spans="1:17" x14ac:dyDescent="0.25">
      <c r="A6">
        <v>4</v>
      </c>
      <c r="B6">
        <f>'4RS'!$B$53</f>
        <v>21.026000000000003</v>
      </c>
      <c r="C6">
        <f>_xlfn.STDEV.P('4RS'!$B$3:$B$52)</f>
        <v>8.9016852337072072E-2</v>
      </c>
      <c r="D6">
        <f>'4RS'!$C$53</f>
        <v>19.171999999999993</v>
      </c>
      <c r="E6">
        <f>_xlfn.STDEV.P('4RS'!$C$3:$C$52)</f>
        <v>0.15625619987699715</v>
      </c>
      <c r="F6">
        <f>'4RS'!$D$53</f>
        <v>19.691999999999997</v>
      </c>
      <c r="G6">
        <f>_xlfn.STDEV.P('4RS'!$D$3:$D$52)</f>
        <v>0.13687950905814947</v>
      </c>
      <c r="H6">
        <f>'4RS'!$E$53</f>
        <v>19.552</v>
      </c>
      <c r="I6">
        <f>_xlfn.STDEV.P('4RS'!$E$3:$E$52)</f>
        <v>0.13891004283348285</v>
      </c>
      <c r="J6">
        <f>'4RS'!$F$53</f>
        <v>20.467999999999993</v>
      </c>
      <c r="K6">
        <f>_xlfn.STDEV.P('4RS'!$F$3:$F$52)</f>
        <v>0.28102668912400475</v>
      </c>
      <c r="L6">
        <f>'4RS'!$G$53</f>
        <v>19.994</v>
      </c>
      <c r="M6">
        <f>_xlfn.STDEV.P('4RS'!$G$3:$G$52)</f>
        <v>8.3450584180101123E-2</v>
      </c>
      <c r="N6">
        <f>'4RS'!$H$53</f>
        <v>20.03</v>
      </c>
      <c r="O6">
        <f>_xlfn.STDEV.P('4RS'!$H$3:$H$52)</f>
        <v>9.4339811320566749E-2</v>
      </c>
      <c r="P6">
        <f>'4RS'!$I$53</f>
        <v>18.520000000000003</v>
      </c>
      <c r="Q6">
        <f>_xlfn.STDEV.P('4RS'!$I$3:$I$52)</f>
        <v>0.21166010488516732</v>
      </c>
    </row>
    <row r="7" spans="1:17" x14ac:dyDescent="0.25">
      <c r="A7">
        <v>5</v>
      </c>
      <c r="B7">
        <f>'5RS'!$B$53</f>
        <v>20.997999999999998</v>
      </c>
      <c r="C7">
        <f>_xlfn.STDEV.P('5RS'!$B$3:$B$52)</f>
        <v>0.11223190277278605</v>
      </c>
      <c r="D7">
        <f>'5RS'!$C$53</f>
        <v>18.333999999999996</v>
      </c>
      <c r="E7">
        <f>_xlfn.STDEV.P('5RS'!$C$3:$C$52)</f>
        <v>0.18178008691823228</v>
      </c>
      <c r="F7">
        <f>'5RS'!$D$53</f>
        <v>17.921999999999993</v>
      </c>
      <c r="G7">
        <f>_xlfn.STDEV.P('5RS'!$D$3:$D$52)</f>
        <v>0.14323407415835129</v>
      </c>
      <c r="H7">
        <f>'5RS'!$E$53</f>
        <v>18.823999999999987</v>
      </c>
      <c r="I7">
        <f>_xlfn.STDEV.P('5RS'!$E$3:$E$52)</f>
        <v>6.7999999999999436E-2</v>
      </c>
      <c r="J7">
        <f>'5RS'!$F$53</f>
        <v>19.974</v>
      </c>
      <c r="K7">
        <f>_xlfn.STDEV.P('5RS'!$F$3:$F$52)</f>
        <v>0.12776541002947617</v>
      </c>
      <c r="L7">
        <f>'5RS'!$G$53</f>
        <v>20.317999999999987</v>
      </c>
      <c r="M7">
        <f>_xlfn.STDEV.P('5RS'!$G$3:$G$52)</f>
        <v>0.11258774356029985</v>
      </c>
      <c r="N7">
        <f>'5RS'!$H$53</f>
        <v>19.600000000000009</v>
      </c>
      <c r="O7">
        <f>_xlfn.STDEV.P('5RS'!$H$3:$H$52)</f>
        <v>0.13711309200802099</v>
      </c>
      <c r="P7">
        <f>'5RS'!$I$53</f>
        <v>17.614000000000001</v>
      </c>
      <c r="Q7">
        <f>_xlfn.STDEV.P('5RS'!$I$3:$I$52)</f>
        <v>0.18548315287378503</v>
      </c>
    </row>
    <row r="8" spans="1:17" x14ac:dyDescent="0.25">
      <c r="A8">
        <v>6</v>
      </c>
      <c r="B8">
        <f>'6RS'!$B$53</f>
        <v>21.088000000000001</v>
      </c>
      <c r="C8">
        <f>_xlfn.STDEV.P('6RS'!$B$3:$B$52)</f>
        <v>0.12592060990957765</v>
      </c>
      <c r="D8">
        <f>'6RS'!$C$53</f>
        <v>20.35199999999999</v>
      </c>
      <c r="E8">
        <f>_xlfn.STDEV.P('6RS'!$C$3:$C$52)</f>
        <v>0.13891004283348221</v>
      </c>
      <c r="F8">
        <f>'6RS'!$D$53</f>
        <v>19.473999999999993</v>
      </c>
      <c r="G8">
        <f>_xlfn.STDEV.P('6RS'!$D$3:$D$52)</f>
        <v>0.11280070921762851</v>
      </c>
      <c r="H8">
        <f>'6RS'!$E$53</f>
        <v>19.771999999999988</v>
      </c>
      <c r="I8">
        <f>_xlfn.STDEV.P('6RS'!$E$3:$E$52)</f>
        <v>8.2559069762201245E-2</v>
      </c>
      <c r="J8">
        <f>'6RS'!$F$53</f>
        <v>20.315999999999988</v>
      </c>
      <c r="K8">
        <f>_xlfn.STDEV.P('6RS'!$F$3:$F$52)</f>
        <v>0.14472042012100375</v>
      </c>
      <c r="L8">
        <f>'6RS'!$G$53</f>
        <v>19.845999999999989</v>
      </c>
      <c r="M8">
        <f>_xlfn.STDEV.P('6RS'!$G$3:$G$52)</f>
        <v>8.2969874050765779E-2</v>
      </c>
      <c r="N8">
        <f>'6RS'!$H$53</f>
        <v>19.29399999999999</v>
      </c>
      <c r="O8">
        <f>_xlfn.STDEV.P('6RS'!$H$3:$H$52)</f>
        <v>0.10470912090166715</v>
      </c>
      <c r="P8">
        <f>'6RS'!$I$53</f>
        <v>18.855999999999998</v>
      </c>
      <c r="Q8">
        <f>_xlfn.STDEV.P('6RS'!$I$3:$I$52)</f>
        <v>0.12831211945876309</v>
      </c>
    </row>
    <row r="9" spans="1:17" x14ac:dyDescent="0.25">
      <c r="A9">
        <v>7</v>
      </c>
      <c r="B9">
        <f>'7RS'!$B$53</f>
        <v>21.046000000000003</v>
      </c>
      <c r="C9">
        <f>_xlfn.STDEV.P('7RS'!$B$3:$B$52)</f>
        <v>0.1169786305271184</v>
      </c>
      <c r="D9">
        <f>'7RS'!$C$53</f>
        <v>19.367999999999999</v>
      </c>
      <c r="E9">
        <f>_xlfn.STDEV.P('7RS'!$C$3:$C$52)</f>
        <v>0.17255723688098387</v>
      </c>
      <c r="F9">
        <f>'7RS'!$D$53</f>
        <v>19.939999999999991</v>
      </c>
      <c r="G9">
        <f>_xlfn.STDEV.P('7RS'!$D$3:$D$52)</f>
        <v>0.14560219778561073</v>
      </c>
      <c r="H9">
        <f>'7RS'!$E$53</f>
        <v>19.859999999999985</v>
      </c>
      <c r="I9">
        <f>_xlfn.STDEV.P('7RS'!$E$3:$E$52)</f>
        <v>9.5916630466254232E-2</v>
      </c>
      <c r="J9">
        <f>'7RS'!$F$53</f>
        <v>21.216000000000008</v>
      </c>
      <c r="K9">
        <f>_xlfn.STDEV.P('7RS'!$F$3:$F$52)</f>
        <v>0.14609585894199678</v>
      </c>
      <c r="L9">
        <f>'7RS'!$G$53</f>
        <v>21.066000000000003</v>
      </c>
      <c r="M9">
        <f>_xlfn.STDEV.P('7RS'!$G$3:$G$52)</f>
        <v>9.9216934038500043E-2</v>
      </c>
      <c r="N9">
        <f>'7RS'!$H$53</f>
        <v>19.283999999999985</v>
      </c>
      <c r="O9">
        <f>_xlfn.STDEV.P('7RS'!$H$3:$H$52)</f>
        <v>0.12387090053761586</v>
      </c>
      <c r="P9">
        <f>'7RS'!$I$53</f>
        <v>17.637999999999998</v>
      </c>
      <c r="Q9">
        <f>_xlfn.STDEV.P('7RS'!$I$3:$I$52)</f>
        <v>0.16110865898517041</v>
      </c>
    </row>
    <row r="10" spans="1:17" x14ac:dyDescent="0.25">
      <c r="A10">
        <v>8</v>
      </c>
      <c r="B10">
        <f>'8RS'!$B$53</f>
        <v>21.108000000000001</v>
      </c>
      <c r="C10">
        <f>_xlfn.STDEV.P('8RS'!$B$3:$B$52)</f>
        <v>0.11634431657799173</v>
      </c>
      <c r="D10">
        <f>'8RS'!$C$53</f>
        <v>19.586000000000006</v>
      </c>
      <c r="E10">
        <f>_xlfn.STDEV.P('8RS'!$C$3:$C$52)</f>
        <v>0.14561593319413918</v>
      </c>
      <c r="F10">
        <f>'8RS'!$D$53</f>
        <v>19.625999999999998</v>
      </c>
      <c r="G10">
        <f>_xlfn.STDEV.P('8RS'!$D$3:$D$52)</f>
        <v>0.16100931650063002</v>
      </c>
      <c r="H10">
        <f>'8RS'!$E$53</f>
        <v>18.809999999999992</v>
      </c>
      <c r="I10">
        <f>_xlfn.STDEV.P('8RS'!$E$3:$E$52)</f>
        <v>7.8102496759066192E-2</v>
      </c>
      <c r="J10">
        <f>'8RS'!$F$53</f>
        <v>20.512000000000004</v>
      </c>
      <c r="K10">
        <f>_xlfn.STDEV.P('8RS'!$F$3:$F$52)</f>
        <v>0.11939849245279498</v>
      </c>
      <c r="L10">
        <f>'8RS'!$G$53</f>
        <v>21.311999999999998</v>
      </c>
      <c r="M10">
        <f>_xlfn.STDEV.P('8RS'!$G$3:$G$52)</f>
        <v>0.1259206099095769</v>
      </c>
      <c r="N10">
        <f>'8RS'!$H$53</f>
        <v>19.327999999999989</v>
      </c>
      <c r="O10">
        <f>_xlfn.STDEV.P('8RS'!$H$3:$H$52)</f>
        <v>8.7269696917085304E-2</v>
      </c>
      <c r="P10">
        <f>'8RS'!$I$53</f>
        <v>18.281999999999996</v>
      </c>
      <c r="Q10">
        <f>_xlfn.STDEV.P('8RS'!$I$3:$I$52)</f>
        <v>0.17284675293449958</v>
      </c>
    </row>
    <row r="11" spans="1:17" x14ac:dyDescent="0.25">
      <c r="A11">
        <v>9</v>
      </c>
      <c r="B11">
        <f>'9RS'!$B$53</f>
        <v>21.562000000000008</v>
      </c>
      <c r="C11">
        <f>_xlfn.STDEV.P('9RS'!$B$3:$B$52)</f>
        <v>0.10562196741208744</v>
      </c>
      <c r="D11">
        <f>'9RS'!$C$53</f>
        <v>18.823999999999995</v>
      </c>
      <c r="E11">
        <f>_xlfn.STDEV.P('9RS'!$C$3:$C$52)</f>
        <v>0.11757550765359233</v>
      </c>
      <c r="F11">
        <f>'9RS'!$D$53</f>
        <v>19.215999999999994</v>
      </c>
      <c r="G11">
        <f>_xlfn.STDEV.P('9RS'!$D$3:$D$52)</f>
        <v>0.1433317829373513</v>
      </c>
      <c r="H11">
        <f>'9RS'!$E$53</f>
        <v>20.687999999999999</v>
      </c>
      <c r="I11">
        <f>_xlfn.STDEV.P('9RS'!$E$3:$E$52)</f>
        <v>0.12106196760337223</v>
      </c>
      <c r="J11">
        <f>'9RS'!$F$53</f>
        <v>28.579999999999995</v>
      </c>
      <c r="K11">
        <f>_xlfn.STDEV.P('9RS'!$F$3:$F$52)</f>
        <v>0.85486841092650001</v>
      </c>
      <c r="L11">
        <f>'9RS'!$G$53</f>
        <v>20.99</v>
      </c>
      <c r="M11">
        <f>_xlfn.STDEV.P('9RS'!$G$3:$G$52)</f>
        <v>8.544003745317609E-2</v>
      </c>
      <c r="N11">
        <f>'9RS'!$H$53</f>
        <v>19.953999999999994</v>
      </c>
      <c r="O11">
        <f>_xlfn.STDEV.P('9RS'!$H$3:$H$52)</f>
        <v>9.4254973343585902E-2</v>
      </c>
      <c r="P11">
        <f>'9RS'!$I$53</f>
        <v>17.430000000000003</v>
      </c>
      <c r="Q11">
        <f>_xlfn.STDEV.P('9RS'!$I$3:$I$52)</f>
        <v>0.18999999999999995</v>
      </c>
    </row>
    <row r="12" spans="1:17" x14ac:dyDescent="0.25">
      <c r="A12">
        <v>10</v>
      </c>
      <c r="B12">
        <f>'10RS'!$B$53</f>
        <v>21.616000000000007</v>
      </c>
      <c r="C12">
        <f>_xlfn.STDEV.P('10RS'!$B$3:$B$52)</f>
        <v>0.14051334456200207</v>
      </c>
      <c r="D12">
        <f>'10RS'!$C$53</f>
        <v>19.180000000000003</v>
      </c>
      <c r="E12">
        <f>_xlfn.STDEV.P('10RS'!$C$3:$C$52)</f>
        <v>0.17663521732655699</v>
      </c>
      <c r="F12">
        <f>'10RS'!$D$53</f>
        <v>19.173999999999999</v>
      </c>
      <c r="G12">
        <f>_xlfn.STDEV.P('10RS'!$D$3:$D$52)</f>
        <v>0.16100931650063025</v>
      </c>
      <c r="H12">
        <f>'10RS'!$E$53</f>
        <v>20.267999999999997</v>
      </c>
      <c r="I12">
        <f>_xlfn.STDEV.P('10RS'!$E$3:$E$52)</f>
        <v>0.1256025477448599</v>
      </c>
      <c r="J12">
        <f>'10RS'!$F$53</f>
        <v>20.647999999999996</v>
      </c>
      <c r="K12">
        <f>_xlfn.STDEV.P('10RS'!$F$3:$F$52)</f>
        <v>0.15904716281656817</v>
      </c>
      <c r="L12">
        <f>'10RS'!$G$53</f>
        <v>39.592000000000006</v>
      </c>
      <c r="M12">
        <f>_xlfn.STDEV.P('10RS'!$G$3:$G$52)</f>
        <v>13.385362751901743</v>
      </c>
      <c r="N12">
        <f>'10RS'!$H$53</f>
        <v>19.672000000000004</v>
      </c>
      <c r="O12">
        <f>_xlfn.STDEV.P('10RS'!$H$3:$H$52)</f>
        <v>0.1483778959279316</v>
      </c>
      <c r="P12">
        <f>'10RS'!$I$53</f>
        <v>18.617999999999999</v>
      </c>
      <c r="Q12">
        <f>_xlfn.STDEV.P('10RS'!$I$3:$I$52)</f>
        <v>0.21880585001320235</v>
      </c>
    </row>
    <row r="13" spans="1:17" x14ac:dyDescent="0.25">
      <c r="A13">
        <v>11</v>
      </c>
      <c r="B13">
        <f>'11RS'!$B$53</f>
        <v>21.458000000000006</v>
      </c>
      <c r="C13">
        <f>_xlfn.STDEV.P('11RS'!$B$3:$B$52)</f>
        <v>0.14295453822806789</v>
      </c>
      <c r="D13">
        <f>'11RS'!$C$53</f>
        <v>18.784000000000002</v>
      </c>
      <c r="E13">
        <f>_xlfn.STDEV.P('11RS'!$C$3:$C$52)</f>
        <v>0.12059850745345058</v>
      </c>
      <c r="F13">
        <f>'11RS'!$D$53</f>
        <v>20.061999999999998</v>
      </c>
      <c r="G13">
        <f>_xlfn.STDEV.P('11RS'!$D$3:$D$52)</f>
        <v>0.15347964034359773</v>
      </c>
      <c r="H13">
        <f>'11RS'!$E$53</f>
        <v>19.887999999999987</v>
      </c>
      <c r="I13">
        <f>_xlfn.STDEV.P('11RS'!$E$3:$E$52)</f>
        <v>7.6524505878835608E-2</v>
      </c>
      <c r="J13">
        <f>'11RS'!$F$53</f>
        <v>21.272000000000002</v>
      </c>
      <c r="K13">
        <f>_xlfn.STDEV.P('11RS'!$F$3:$F$52)</f>
        <v>0.17092688495377165</v>
      </c>
      <c r="L13">
        <f>'11RS'!$G$53</f>
        <v>21.481999999999999</v>
      </c>
      <c r="M13">
        <f>_xlfn.STDEV.P('11RS'!$G$3:$G$52)</f>
        <v>0.12440257232067252</v>
      </c>
      <c r="N13">
        <f>'11RS'!$H$53</f>
        <v>19.250000000000004</v>
      </c>
      <c r="O13">
        <f>_xlfn.STDEV.P('11RS'!$H$3:$H$52)</f>
        <v>0.14035668847618193</v>
      </c>
      <c r="P13">
        <f>'11RS'!$I$53</f>
        <v>19.54999999999999</v>
      </c>
      <c r="Q13">
        <f>_xlfn.STDEV.P('11RS'!$I$3:$I$52)</f>
        <v>0.19621416870348601</v>
      </c>
    </row>
    <row r="14" spans="1:17" x14ac:dyDescent="0.25">
      <c r="A14">
        <v>12</v>
      </c>
      <c r="B14">
        <f>'12RS'!$B$53</f>
        <v>21.838000000000008</v>
      </c>
      <c r="C14">
        <f>_xlfn.STDEV.P('12RS'!$B$3:$B$52)</f>
        <v>0.17422973339817766</v>
      </c>
      <c r="D14">
        <f>'12RS'!$C$53</f>
        <v>19.136000000000006</v>
      </c>
      <c r="E14">
        <f>_xlfn.STDEV.P('12RS'!$C$3:$C$52)</f>
        <v>0.14934523762075577</v>
      </c>
      <c r="F14">
        <f>'12RS'!$D$53</f>
        <v>20.05</v>
      </c>
      <c r="G14">
        <f>_xlfn.STDEV.P('12RS'!$D$3:$D$52)</f>
        <v>0.13601470508735486</v>
      </c>
      <c r="H14">
        <f>'12RS'!$E$53</f>
        <v>19.759999999999994</v>
      </c>
      <c r="I14">
        <f>_xlfn.STDEV.P('12RS'!$E$3:$E$52)</f>
        <v>8.4852813742385777E-2</v>
      </c>
      <c r="J14">
        <f>'12RS'!$F$53</f>
        <v>21.105999999999998</v>
      </c>
      <c r="K14">
        <f>_xlfn.STDEV.P('12RS'!$F$3:$F$52)</f>
        <v>0.15415576538034481</v>
      </c>
      <c r="L14">
        <f>'12RS'!$G$53</f>
        <v>21.082000000000008</v>
      </c>
      <c r="M14">
        <f>_xlfn.STDEV.P('12RS'!$G$3:$G$52)</f>
        <v>9.7344748189103839E-2</v>
      </c>
      <c r="N14">
        <f>'12RS'!$H$53</f>
        <v>20.433999999999994</v>
      </c>
      <c r="O14">
        <f>_xlfn.STDEV.P('12RS'!$H$3:$H$52)</f>
        <v>9.9216934038499585E-2</v>
      </c>
      <c r="P14">
        <f>'12RS'!$I$53</f>
        <v>17.602000000000004</v>
      </c>
      <c r="Q14">
        <f>_xlfn.STDEV.P('12RS'!$I$3:$I$52)</f>
        <v>0.17831432920547907</v>
      </c>
    </row>
    <row r="15" spans="1:17" x14ac:dyDescent="0.25">
      <c r="A15">
        <v>13</v>
      </c>
      <c r="B15">
        <f>'13RS'!$B$53</f>
        <v>21.85</v>
      </c>
      <c r="C15">
        <f>_xlfn.STDEV.P('13RS'!$B$3:$B$52)</f>
        <v>0.14317821063276323</v>
      </c>
      <c r="D15">
        <f>'13RS'!$C$53</f>
        <v>19.761999999999997</v>
      </c>
      <c r="E15">
        <f>_xlfn.STDEV.P('13RS'!$C$3:$C$52)</f>
        <v>0.11294246322796406</v>
      </c>
      <c r="F15">
        <f>'13RS'!$D$53</f>
        <v>20.605999999999998</v>
      </c>
      <c r="G15">
        <f>_xlfn.STDEV.P('13RS'!$D$3:$D$52)</f>
        <v>0.13477388471065183</v>
      </c>
      <c r="H15">
        <f>'13RS'!$E$53</f>
        <v>20.907999999999994</v>
      </c>
      <c r="I15">
        <f>_xlfn.STDEV.P('13RS'!$E$3:$E$52)</f>
        <v>9.7652444925869483E-2</v>
      </c>
      <c r="J15">
        <f>'13RS'!$F$53</f>
        <v>21.682000000000002</v>
      </c>
      <c r="K15">
        <f>_xlfn.STDEV.P('13RS'!$F$3:$F$52)</f>
        <v>0.1739999999999996</v>
      </c>
      <c r="L15">
        <f>'13RS'!$G$53</f>
        <v>21.056000000000004</v>
      </c>
      <c r="M15">
        <f>_xlfn.STDEV.P('13RS'!$G$3:$G$52)</f>
        <v>9.830564581955635E-2</v>
      </c>
      <c r="N15">
        <f>'13RS'!$H$53</f>
        <v>20.163999999999991</v>
      </c>
      <c r="O15">
        <f>_xlfn.STDEV.P('13RS'!$H$3:$H$52)</f>
        <v>0.32604294195703748</v>
      </c>
      <c r="P15">
        <f>'13RS'!$I$53</f>
        <v>19.253999999999994</v>
      </c>
      <c r="Q15">
        <f>_xlfn.STDEV.P('13RS'!$I$3:$I$52)</f>
        <v>0.23427334462119248</v>
      </c>
    </row>
    <row r="16" spans="1:17" x14ac:dyDescent="0.25">
      <c r="A16">
        <v>14</v>
      </c>
      <c r="B16">
        <f>'14RS'!$B$53</f>
        <v>21.984000000000002</v>
      </c>
      <c r="C16">
        <f>_xlfn.STDEV.P('14RS'!$B$3:$B$52)</f>
        <v>0.16292329483533077</v>
      </c>
      <c r="D16">
        <f>'14RS'!$C$53</f>
        <v>18.987999999999996</v>
      </c>
      <c r="E16">
        <f>_xlfn.STDEV.P('14RS'!$C$3:$C$52)</f>
        <v>0.15445387661046261</v>
      </c>
      <c r="F16">
        <f>'14RS'!$D$53</f>
        <v>19.990000000000002</v>
      </c>
      <c r="G16">
        <f>_xlfn.STDEV.P('14RS'!$D$3:$D$52)</f>
        <v>0.50724747411889626</v>
      </c>
      <c r="H16">
        <f>'14RS'!$E$53</f>
        <v>20.158000000000005</v>
      </c>
      <c r="I16">
        <f>_xlfn.STDEV.P('14RS'!$E$3:$E$52)</f>
        <v>0.15759441614473532</v>
      </c>
      <c r="J16">
        <f>'14RS'!$F$53</f>
        <v>20.973999999999997</v>
      </c>
      <c r="K16">
        <f>_xlfn.STDEV.P('14RS'!$F$3:$F$52)</f>
        <v>0.1261903324347789</v>
      </c>
      <c r="L16">
        <f>'14RS'!$G$53</f>
        <v>20.823999999999991</v>
      </c>
      <c r="M16">
        <f>_xlfn.STDEV.P('14RS'!$G$3:$G$52)</f>
        <v>0.20548479262466068</v>
      </c>
      <c r="N16">
        <f>'14RS'!$H$53</f>
        <v>20.196000000000002</v>
      </c>
      <c r="O16">
        <f>_xlfn.STDEV.P('14RS'!$H$3:$H$52)</f>
        <v>0.14827002394280464</v>
      </c>
      <c r="P16">
        <f>'14RS'!$I$53</f>
        <v>18.438000000000002</v>
      </c>
      <c r="Q16">
        <f>_xlfn.STDEV.P('14RS'!$I$3:$I$52)</f>
        <v>0.2008880285133984</v>
      </c>
    </row>
    <row r="17" spans="1:17" x14ac:dyDescent="0.25">
      <c r="A17">
        <v>15</v>
      </c>
      <c r="B17">
        <f>'15RS'!$B$53</f>
        <v>21.990000000000006</v>
      </c>
      <c r="C17">
        <f>_xlfn.STDEV.P('15RS'!$B$3:$B$52)</f>
        <v>0.13453624047073764</v>
      </c>
      <c r="D17">
        <f>'15RS'!$C$53</f>
        <v>18.784000000000006</v>
      </c>
      <c r="E17">
        <f>_xlfn.STDEV.P('15RS'!$C$3:$C$52)</f>
        <v>0.20035967658189086</v>
      </c>
      <c r="F17">
        <f>'15RS'!$D$53</f>
        <v>20.953999999999997</v>
      </c>
      <c r="G17">
        <f>_xlfn.STDEV.P('15RS'!$D$3:$D$52)</f>
        <v>0.31445826432135643</v>
      </c>
      <c r="H17">
        <f>'15RS'!$E$53</f>
        <v>19.795999999999992</v>
      </c>
      <c r="I17">
        <f>_xlfn.STDEV.P('15RS'!$E$3:$E$52)</f>
        <v>0.15994999218505776</v>
      </c>
      <c r="J17">
        <f>'15RS'!$F$53</f>
        <v>20.646000000000004</v>
      </c>
      <c r="K17">
        <f>_xlfn.STDEV.P('15RS'!$F$3:$F$52)</f>
        <v>0.23597457490161949</v>
      </c>
      <c r="L17">
        <f>'15RS'!$G$53</f>
        <v>20.162000000000006</v>
      </c>
      <c r="M17">
        <f>_xlfn.STDEV.P('15RS'!$G$3:$G$52)</f>
        <v>0.14126570709128244</v>
      </c>
      <c r="N17">
        <f>'15RS'!$H$53</f>
        <v>19.45999999999999</v>
      </c>
      <c r="O17">
        <f>_xlfn.STDEV.P('15RS'!$H$3:$H$52)</f>
        <v>0.10000000000000019</v>
      </c>
      <c r="P17">
        <f>'15RS'!$I$53</f>
        <v>17.670000000000012</v>
      </c>
      <c r="Q17">
        <f>_xlfn.STDEV.P('15RS'!$I$3:$I$52)</f>
        <v>0.15132745950421525</v>
      </c>
    </row>
    <row r="18" spans="1:17" x14ac:dyDescent="0.25">
      <c r="A18">
        <v>16</v>
      </c>
      <c r="B18">
        <f>'16RS'!$B$53</f>
        <v>21.940000000000005</v>
      </c>
      <c r="C18">
        <f>_xlfn.STDEV.P('16RS'!$B$3:$B$52)</f>
        <v>0.14560219778561079</v>
      </c>
      <c r="D18">
        <f>'16RS'!$C$53</f>
        <v>19.801999999999996</v>
      </c>
      <c r="E18">
        <f>_xlfn.STDEV.P('16RS'!$C$3:$C$52)</f>
        <v>0.15810123339177334</v>
      </c>
      <c r="F18">
        <f>'16RS'!$D$53</f>
        <v>20.439999999999994</v>
      </c>
      <c r="G18">
        <f>_xlfn.STDEV.P('16RS'!$D$3:$D$52)</f>
        <v>0.14000000000000015</v>
      </c>
      <c r="H18">
        <f>'16RS'!$E$53</f>
        <v>20.495999999999999</v>
      </c>
      <c r="I18">
        <f>_xlfn.STDEV.P('16RS'!$E$3:$E$52)</f>
        <v>7.4726166769078492E-2</v>
      </c>
      <c r="J18">
        <f>'16RS'!$F$53</f>
        <v>20.277999999999999</v>
      </c>
      <c r="K18">
        <f>_xlfn.STDEV.P('16RS'!$F$3:$F$52)</f>
        <v>0.16406096427852621</v>
      </c>
      <c r="L18">
        <f>'16RS'!$G$53</f>
        <v>20.93399999999999</v>
      </c>
      <c r="M18">
        <f>_xlfn.STDEV.P('16RS'!$G$3:$G$52)</f>
        <v>0.12101239605924689</v>
      </c>
      <c r="N18">
        <f>'16RS'!$H$53</f>
        <v>20.066000000000003</v>
      </c>
      <c r="O18">
        <f>_xlfn.STDEV.P('16RS'!$H$3:$H$52)</f>
        <v>0.13055267136294132</v>
      </c>
      <c r="P18">
        <f>'16RS'!$I$53</f>
        <v>19.145999999999997</v>
      </c>
      <c r="Q18">
        <f>_xlfn.STDEV.P('16RS'!$I$3:$I$52)</f>
        <v>0.19617339269126183</v>
      </c>
    </row>
    <row r="19" spans="1:17" x14ac:dyDescent="0.25">
      <c r="A19">
        <v>17</v>
      </c>
      <c r="B19">
        <f>'17RS'!$B$53</f>
        <v>21.986000000000004</v>
      </c>
      <c r="C19">
        <f>_xlfn.STDEV.P('17RS'!$B$3:$B$52)</f>
        <v>0.11137324633860742</v>
      </c>
      <c r="D19">
        <f>'17RS'!$C$53</f>
        <v>19.832000000000004</v>
      </c>
      <c r="E19">
        <f>_xlfn.STDEV.P('17RS'!$C$3:$C$52)</f>
        <v>0.1804882267628557</v>
      </c>
      <c r="F19">
        <f>'17RS'!$D$53</f>
        <v>20.833999999999996</v>
      </c>
      <c r="G19">
        <f>_xlfn.STDEV.P('17RS'!$D$3:$D$52)</f>
        <v>0.140868733223522</v>
      </c>
      <c r="H19">
        <f>'17RS'!$E$53</f>
        <v>20.827999999999989</v>
      </c>
      <c r="I19">
        <f>_xlfn.STDEV.P('17RS'!$E$3:$E$52)</f>
        <v>0.15104966070799297</v>
      </c>
      <c r="J19">
        <f>'17RS'!$F$53</f>
        <v>21.512000000000008</v>
      </c>
      <c r="K19">
        <f>_xlfn.STDEV.P('17RS'!$F$3:$F$52)</f>
        <v>0.25740240869113851</v>
      </c>
      <c r="L19">
        <f>'17RS'!$G$53</f>
        <v>20.743999999999993</v>
      </c>
      <c r="M19">
        <f>_xlfn.STDEV.P('17RS'!$G$3:$G$52)</f>
        <v>0.13734627770711458</v>
      </c>
      <c r="N19">
        <f>'17RS'!$H$53</f>
        <v>19.739999999999995</v>
      </c>
      <c r="O19">
        <f>_xlfn.STDEV.P('17RS'!$H$3:$H$52)</f>
        <v>0.12961481396815713</v>
      </c>
      <c r="P19">
        <f>'17RS'!$I$53</f>
        <v>18.644000000000005</v>
      </c>
      <c r="Q19">
        <f>_xlfn.STDEV.P('17RS'!$H$3:$I$52)</f>
        <v>0.57038232791698562</v>
      </c>
    </row>
    <row r="20" spans="1:17" x14ac:dyDescent="0.25">
      <c r="A20">
        <v>18</v>
      </c>
      <c r="B20">
        <f>'18RS'!$B$53</f>
        <v>21.198</v>
      </c>
      <c r="C20">
        <f>_xlfn.STDEV.P('18RS'!$B$3:$B$52)</f>
        <v>0.1581012333917729</v>
      </c>
      <c r="D20">
        <f>'18RS'!$C$53</f>
        <v>18.285999999999998</v>
      </c>
      <c r="E20">
        <f>_xlfn.STDEV.P('18RS'!$C$3:$C$52)</f>
        <v>0.11315476127852486</v>
      </c>
      <c r="F20">
        <f>'18RS'!$D$53</f>
        <v>20.115999999999993</v>
      </c>
      <c r="G20">
        <f>_xlfn.STDEV.P('18RS'!$D$3:$D$52)</f>
        <v>0.29621613730517843</v>
      </c>
      <c r="H20">
        <f>'18RS'!$E$53</f>
        <v>19.565999999999999</v>
      </c>
      <c r="I20">
        <f>_xlfn.STDEV.P('18RS'!$E$3:$E$52)</f>
        <v>0.14228141129465932</v>
      </c>
      <c r="J20">
        <f>'18RS'!$F$53</f>
        <v>20.68399999999999</v>
      </c>
      <c r="K20">
        <f>_xlfn.STDEV.P('18RS'!$F$3:$F$52)</f>
        <v>0.16414627622946537</v>
      </c>
      <c r="L20">
        <f>'18RS'!$G$53</f>
        <v>20.377999999999989</v>
      </c>
      <c r="M20">
        <f>_xlfn.STDEV.P('18RS'!$G$3:$G$52)</f>
        <v>0.12213107712617573</v>
      </c>
      <c r="N20">
        <f>'18RS'!$H$53</f>
        <v>19.495999999999992</v>
      </c>
      <c r="O20">
        <f>_xlfn.STDEV.P('18RS'!$H$3:$H$52)</f>
        <v>0.15486768546084728</v>
      </c>
      <c r="P20">
        <f>'18RS'!$I$53</f>
        <v>19.493999999999996</v>
      </c>
      <c r="Q20">
        <f>_xlfn.STDEV.P('18RS'!$I$3:$I$52)</f>
        <v>0.25409447062067303</v>
      </c>
    </row>
    <row r="21" spans="1:17" x14ac:dyDescent="0.25">
      <c r="A21">
        <v>19</v>
      </c>
      <c r="B21">
        <f>'19RS'!$B$53</f>
        <v>21.640000000000008</v>
      </c>
      <c r="C21">
        <f>_xlfn.STDEV.P('19RS'!$B$3:$B$52)</f>
        <v>0.14422205101855928</v>
      </c>
      <c r="D21">
        <f>'19RS'!$C$53</f>
        <v>20.485999999999994</v>
      </c>
      <c r="E21">
        <f>_xlfn.STDEV.P('19RS'!$C$3:$C$52)</f>
        <v>0.62737867352979071</v>
      </c>
      <c r="F21">
        <f>'19RS'!$D$53</f>
        <v>19.585999999999999</v>
      </c>
      <c r="G21">
        <f>_xlfn.STDEV.P('19RS'!$D$3:$D$52)</f>
        <v>0.16371927192606295</v>
      </c>
      <c r="H21">
        <f>'19RS'!$E$53</f>
        <v>19.097999999999999</v>
      </c>
      <c r="I21">
        <f>_xlfn.STDEV.P('19RS'!$E$3:$E$52)</f>
        <v>0.13489254983133811</v>
      </c>
      <c r="J21">
        <f>'19RS'!$F$53</f>
        <v>21.492000000000008</v>
      </c>
      <c r="K21">
        <f>_xlfn.STDEV.P('19RS'!$F$3:$F$52)</f>
        <v>0.14538225476309022</v>
      </c>
      <c r="L21">
        <f>'19RS'!$G$53</f>
        <v>20.823999999999991</v>
      </c>
      <c r="M21">
        <f>_xlfn.STDEV.P('19RS'!$G$3:$G$52)</f>
        <v>0.11235657524150419</v>
      </c>
      <c r="N21">
        <f>'19RS'!$H$53</f>
        <v>20.339999999999993</v>
      </c>
      <c r="O21">
        <f>_xlfn.STDEV.P('19RS'!$H$3:$H$52)</f>
        <v>0.12961481396815655</v>
      </c>
      <c r="P21">
        <f>'19RS'!$I$53</f>
        <v>19.995999999999992</v>
      </c>
      <c r="Q21">
        <f>_xlfn.STDEV.P('19RS'!$I$3:$I$52)</f>
        <v>0.39595959389816526</v>
      </c>
    </row>
    <row r="22" spans="1:17" x14ac:dyDescent="0.25">
      <c r="A22">
        <v>20</v>
      </c>
      <c r="B22">
        <f>'20RS'!$B$53</f>
        <v>21.456000000000007</v>
      </c>
      <c r="C22">
        <f>_xlfn.STDEV.P('20RS'!$B$3:$B$52)</f>
        <v>0.13588230201170465</v>
      </c>
      <c r="D22">
        <f>'20RS'!$C$53</f>
        <v>19.105999999999998</v>
      </c>
      <c r="E22">
        <f>_xlfn.STDEV.P('20RS'!$C$3:$C$52)</f>
        <v>0.16298466185503482</v>
      </c>
      <c r="F22">
        <f>'20RS'!$D$53</f>
        <v>21.238000000000003</v>
      </c>
      <c r="G22">
        <f>_xlfn.STDEV.P('20RS'!$D$3:$D$52)</f>
        <v>0.71355167997840241</v>
      </c>
      <c r="H22">
        <f>'20RS'!$E$53</f>
        <v>18.935999999999989</v>
      </c>
      <c r="I22">
        <f>_xlfn.STDEV.P('20RS'!$E$3:$E$52)</f>
        <v>0.10346013725102053</v>
      </c>
      <c r="J22">
        <f>'20RS'!$F$53</f>
        <v>19.825999999999993</v>
      </c>
      <c r="K22">
        <f>_xlfn.STDEV.P('20RS'!$F$3:$F$52)</f>
        <v>0.13828955130450016</v>
      </c>
      <c r="L22">
        <f>'20RS'!$G$53</f>
        <v>20.100000000000005</v>
      </c>
      <c r="M22">
        <f>_xlfn.STDEV.P('20RS'!$G$3:$G$52)</f>
        <v>0.11135528725660075</v>
      </c>
      <c r="N22">
        <f>'20RS'!$H$53</f>
        <v>18.736000000000001</v>
      </c>
      <c r="O22">
        <f>_xlfn.STDEV.P('20RS'!$H$3:$H$52)</f>
        <v>0.12289833196589751</v>
      </c>
      <c r="P22">
        <f>'20RS'!$I$53</f>
        <v>19.155999999999999</v>
      </c>
      <c r="Q22">
        <f>_xlfn.STDEV.P('20RS'!$I$3:$I$52)</f>
        <v>0.18564482217395667</v>
      </c>
    </row>
    <row r="23" spans="1:17" x14ac:dyDescent="0.25">
      <c r="A23">
        <v>21</v>
      </c>
      <c r="B23">
        <f>'21RS'!$B$53</f>
        <v>21.670000000000009</v>
      </c>
      <c r="C23">
        <f>_xlfn.STDEV.P('21RS'!$B$3:$B$52)</f>
        <v>0.14456832294800914</v>
      </c>
      <c r="D23">
        <f>'21RS'!$C$53</f>
        <v>18.829999999999995</v>
      </c>
      <c r="E23">
        <f>_xlfn.STDEV.P('21RS'!$C$3:$C$52)</f>
        <v>0.11874342087037894</v>
      </c>
      <c r="F23">
        <f>'21RS'!$D$53</f>
        <v>20.301999999999992</v>
      </c>
      <c r="G23">
        <f>_xlfn.STDEV.P('21RS'!$D$3:$D$52)</f>
        <v>0.14351306560728122</v>
      </c>
      <c r="H23">
        <f>'21RS'!$E$53</f>
        <v>18.993999999999993</v>
      </c>
      <c r="I23">
        <f>_xlfn.STDEV.P('21RS'!$E$3:$E$52)</f>
        <v>0.11732007500849956</v>
      </c>
      <c r="J23">
        <f>'21RS'!$F$53</f>
        <v>20.135999999999999</v>
      </c>
      <c r="K23">
        <f>_xlfn.STDEV.P('21RS'!$F$3:$F$52)</f>
        <v>0.15589740215924039</v>
      </c>
      <c r="L23">
        <f>'21RS'!$G$53</f>
        <v>20.265999999999995</v>
      </c>
      <c r="M23">
        <f>_xlfn.STDEV.P('21RS'!$G$3:$G$52)</f>
        <v>0.12101239605924599</v>
      </c>
      <c r="N23">
        <f>'21RS'!$H$53</f>
        <v>20.639999999999997</v>
      </c>
      <c r="O23">
        <f>_xlfn.STDEV.P('21RS'!$H$3:$H$52)</f>
        <v>0.12489995996796806</v>
      </c>
      <c r="P23">
        <f>'21RS'!$I$53</f>
        <v>18.622000000000003</v>
      </c>
      <c r="Q23">
        <f>_xlfn.STDEV.P('21RS'!$I$3:$I$52)</f>
        <v>0.18361917111238688</v>
      </c>
    </row>
    <row r="24" spans="1:17" x14ac:dyDescent="0.25">
      <c r="A24">
        <v>22</v>
      </c>
      <c r="B24">
        <f>'22RS'!$B$53</f>
        <v>21.658000000000012</v>
      </c>
      <c r="C24">
        <f>_xlfn.STDEV.P('22RS'!$B$3:$B$52)</f>
        <v>0.12343419299367518</v>
      </c>
      <c r="D24">
        <f>'22RS'!$C$53</f>
        <v>18.415999999999993</v>
      </c>
      <c r="E24">
        <f>_xlfn.STDEV.P('22RS'!$C$3:$C$52)</f>
        <v>0.13169662106523472</v>
      </c>
      <c r="F24">
        <f>'22RS'!$D$53</f>
        <v>19.217999999999996</v>
      </c>
      <c r="G24">
        <f>_xlfn.STDEV.P('22RS'!$D$3:$D$52)</f>
        <v>0.14654692081377907</v>
      </c>
      <c r="H24">
        <f>'22RS'!$E$53</f>
        <v>19.953999999999994</v>
      </c>
      <c r="I24">
        <f>_xlfn.STDEV.P('22RS'!$E$3:$E$52)</f>
        <v>0.10432641084596012</v>
      </c>
      <c r="J24">
        <f>'22RS'!$F$53</f>
        <v>20.693999999999996</v>
      </c>
      <c r="K24">
        <f>_xlfn.STDEV.P('22RS'!$F$3:$F$52)</f>
        <v>0.16542067585401768</v>
      </c>
      <c r="L24">
        <f>'22RS'!$G$53</f>
        <v>20.465999999999998</v>
      </c>
      <c r="M24">
        <f>_xlfn.STDEV.P('22RS'!$G$3:$G$52)</f>
        <v>8.3928541033429616E-2</v>
      </c>
      <c r="N24">
        <f>'22RS'!$H$53</f>
        <v>20.187999999999999</v>
      </c>
      <c r="O24">
        <f>_xlfn.STDEV.P('22RS'!$H$3:$H$52)</f>
        <v>0.16809521111560544</v>
      </c>
      <c r="P24">
        <f>'22RS'!$I$53</f>
        <v>19.155999999999995</v>
      </c>
      <c r="Q24">
        <f>_xlfn.STDEV.P('22RS'!$I$3:$I$52)</f>
        <v>0.2376215478444664</v>
      </c>
    </row>
    <row r="25" spans="1:17" x14ac:dyDescent="0.25">
      <c r="A25">
        <v>23</v>
      </c>
      <c r="B25">
        <f>'23RS'!$B$53</f>
        <v>21.716000000000005</v>
      </c>
      <c r="C25">
        <f>_xlfn.STDEV.P('23RS'!$B$3:$B$52)</f>
        <v>0.14880860190190542</v>
      </c>
      <c r="D25">
        <f>'23RS'!$C$53</f>
        <v>21.189999999999994</v>
      </c>
      <c r="E25">
        <f>_xlfn.STDEV.P('23RS'!$C$3:$C$52)</f>
        <v>0.58523499553598102</v>
      </c>
      <c r="F25">
        <f>'23RS'!$D$53</f>
        <v>20.303999999999988</v>
      </c>
      <c r="G25">
        <f>_xlfn.STDEV.P('23RS'!$D$3:$D$52)</f>
        <v>0.15615377036754496</v>
      </c>
      <c r="H25">
        <f>'23RS'!$E$53</f>
        <v>19.407999999999987</v>
      </c>
      <c r="I25">
        <f>_xlfn.STDEV.P('23RS'!$E$3:$E$52)</f>
        <v>0.10925200226998115</v>
      </c>
      <c r="J25">
        <f>'23RS'!$F$53</f>
        <v>21.138000000000005</v>
      </c>
      <c r="K25">
        <f>_xlfn.STDEV.P('23RS'!$F$3:$F$52)</f>
        <v>0.19171854370404515</v>
      </c>
      <c r="L25">
        <f>'23RS'!$G$53</f>
        <v>20.465999999999994</v>
      </c>
      <c r="M25">
        <f>_xlfn.STDEV.P('23RS'!$G$3:$G$52)</f>
        <v>9.9216934038500196E-2</v>
      </c>
      <c r="N25">
        <f>'23RS'!$H$53</f>
        <v>19.726000000000006</v>
      </c>
      <c r="O25">
        <f>_xlfn.STDEV.P('23RS'!$H$3:$H$52)</f>
        <v>0.16829735589129161</v>
      </c>
      <c r="P25">
        <f>'23RS'!$I$53</f>
        <v>17.754000000000005</v>
      </c>
      <c r="Q25">
        <f>_xlfn.STDEV.P('23RS'!$I$3:$I$52)</f>
        <v>0.13595587519485852</v>
      </c>
    </row>
    <row r="26" spans="1:17" x14ac:dyDescent="0.25">
      <c r="A26">
        <v>24</v>
      </c>
      <c r="B26">
        <f>'24RS'!$B$53</f>
        <v>21.756000000000004</v>
      </c>
      <c r="C26">
        <f>_xlfn.STDEV.P('24RS'!$B$3:$B$52)</f>
        <v>0.12986146464598253</v>
      </c>
      <c r="D26">
        <f>'24RS'!$C$53</f>
        <v>18.22</v>
      </c>
      <c r="E26">
        <f>_xlfn.STDEV.P('24RS'!$C$3:$C$52)</f>
        <v>0.11999999999999965</v>
      </c>
      <c r="F26">
        <f>'24RS'!$D$53</f>
        <v>19.216000000000001</v>
      </c>
      <c r="G26">
        <f>_xlfn.STDEV.P('24RS'!$D$3:$D$52)</f>
        <v>0.14051334456200237</v>
      </c>
      <c r="H26">
        <f>'24RS'!$E$53</f>
        <v>19.547999999999995</v>
      </c>
      <c r="I26">
        <f>_xlfn.STDEV.P('24RS'!$E$3:$E$52)</f>
        <v>0.14729562111617592</v>
      </c>
      <c r="J26">
        <f>'24RS'!$F$53</f>
        <v>21.756000000000007</v>
      </c>
      <c r="K26">
        <f>_xlfn.STDEV.P('24RS'!$F$3:$F$52)</f>
        <v>0.18238420984284767</v>
      </c>
      <c r="L26">
        <f>'24RS'!$G$53</f>
        <v>19.977999999999994</v>
      </c>
      <c r="M26">
        <f>_xlfn.STDEV.P('24RS'!$G$3:$G$52)</f>
        <v>0.12694880858046725</v>
      </c>
      <c r="N26">
        <f>'24RS'!$H$53</f>
        <v>19.349999999999991</v>
      </c>
      <c r="O26">
        <f>_xlfn.STDEV.P('24RS'!$H$3:$H$52)</f>
        <v>9.8488578017960904E-2</v>
      </c>
      <c r="P26">
        <f>'24RS'!$I$53</f>
        <v>16.464000000000002</v>
      </c>
      <c r="Q26">
        <f>_xlfn.STDEV.P('24RS'!$I$3:$I$52)</f>
        <v>0.21518364250100444</v>
      </c>
    </row>
    <row r="27" spans="1:17" x14ac:dyDescent="0.25">
      <c r="A27">
        <v>25</v>
      </c>
      <c r="B27">
        <f>'25RS'!$B$53</f>
        <v>21.392000000000003</v>
      </c>
      <c r="C27">
        <f>_xlfn.STDEV.P('25RS'!$B$3:$B$52)</f>
        <v>0.1534144712861211</v>
      </c>
      <c r="D27">
        <f>'25RS'!$C$53</f>
        <v>18.616</v>
      </c>
      <c r="E27">
        <f>_xlfn.STDEV.P('25RS'!$C$3:$C$52)</f>
        <v>0.14472042012100453</v>
      </c>
      <c r="F27">
        <f>'25RS'!$D$53</f>
        <v>18.979999999999997</v>
      </c>
      <c r="G27">
        <f>_xlfn.STDEV.P('25RS'!$D$3:$D$52)</f>
        <v>0.18867962264113206</v>
      </c>
      <c r="H27">
        <f>'25RS'!$E$53</f>
        <v>19.779999999999998</v>
      </c>
      <c r="I27">
        <f>_xlfn.STDEV.P('25RS'!$E$3:$E$52)</f>
        <v>0.1232882800593796</v>
      </c>
      <c r="J27">
        <f>'25RS'!$F$53</f>
        <v>20.803999999999991</v>
      </c>
      <c r="K27">
        <f>_xlfn.STDEV.P('25RS'!$F$3:$F$52)</f>
        <v>0.16365818036382954</v>
      </c>
      <c r="L27">
        <f>'25RS'!$G$53</f>
        <v>20.190000000000001</v>
      </c>
      <c r="M27">
        <f>_xlfn.STDEV.P('25RS'!$G$3:$G$52)</f>
        <v>0.1345362404707369</v>
      </c>
      <c r="N27">
        <f>'25RS'!$H$53</f>
        <v>18.447999999999993</v>
      </c>
      <c r="O27">
        <f>_xlfn.STDEV.P('25RS'!$H$3:$H$52)</f>
        <v>0.13452137376640247</v>
      </c>
      <c r="P27">
        <f>'25RS'!$I$53</f>
        <v>22.846</v>
      </c>
      <c r="Q27">
        <f>_xlfn.STDEV.P('25RS'!$I$3:$I$52)</f>
        <v>0.15774663229368804</v>
      </c>
    </row>
    <row r="28" spans="1:17" x14ac:dyDescent="0.25">
      <c r="A28">
        <v>26</v>
      </c>
      <c r="B28">
        <f>'26RS'!$B$53</f>
        <v>21.38</v>
      </c>
      <c r="C28">
        <f>_xlfn.STDEV.P('26RS'!$B$3:$B$52)</f>
        <v>0.16124515496597092</v>
      </c>
      <c r="D28">
        <f>'26RS'!$C$53</f>
        <v>19.579999999999995</v>
      </c>
      <c r="E28">
        <f>_xlfn.STDEV.P('26RS'!$C$3:$C$52)</f>
        <v>0.20297783130184452</v>
      </c>
      <c r="F28">
        <f>'26RS'!$D$53</f>
        <v>20.239999999999998</v>
      </c>
      <c r="G28">
        <f>_xlfn.STDEV.P('26RS'!$D$3:$D$52)</f>
        <v>0.17088007490635035</v>
      </c>
      <c r="H28">
        <f>'26RS'!$E$53</f>
        <v>19.742000000000004</v>
      </c>
      <c r="I28">
        <f>_xlfn.STDEV.P('26RS'!$E$3:$E$52)</f>
        <v>0.22723556059736807</v>
      </c>
      <c r="J28">
        <f>'26RS'!$F$53</f>
        <v>21.398000000000007</v>
      </c>
      <c r="K28">
        <f>_xlfn.STDEV.P('26RS'!$F$3:$F$52)</f>
        <v>0.21586106642931227</v>
      </c>
      <c r="L28">
        <f>'26RS'!$G$53</f>
        <v>20.594000000000001</v>
      </c>
      <c r="M28">
        <f>_xlfn.STDEV.P('26RS'!$G$3:$G$52)</f>
        <v>0.1461642911247481</v>
      </c>
      <c r="N28">
        <f>'26RS'!$H$53</f>
        <v>21.045999999999985</v>
      </c>
      <c r="O28">
        <f>_xlfn.STDEV.P('26RS'!$H$3:$H$52)</f>
        <v>0.30279365911458572</v>
      </c>
      <c r="P28">
        <f>'26RS'!$I$53</f>
        <v>19.052</v>
      </c>
      <c r="Q28">
        <f>_xlfn.STDEV.P('26RS'!$I$3:$I$52)</f>
        <v>0.3305994555349418</v>
      </c>
    </row>
    <row r="29" spans="1:17" x14ac:dyDescent="0.25">
      <c r="A29">
        <v>27</v>
      </c>
      <c r="B29">
        <f>'27RS'!$B$53</f>
        <v>21.423999999999999</v>
      </c>
      <c r="C29">
        <f>_xlfn.STDEV.P('27RS'!$B$3:$B$52)</f>
        <v>0.1225724275683569</v>
      </c>
      <c r="D29">
        <f>'27RS'!$C$53</f>
        <v>19.583999999999993</v>
      </c>
      <c r="E29">
        <f>_xlfn.STDEV.P('27RS'!$C$3:$C$52)</f>
        <v>0.90252091388510192</v>
      </c>
      <c r="F29">
        <f>'27RS'!$D$53</f>
        <v>19.467999999999989</v>
      </c>
      <c r="G29">
        <f>_xlfn.STDEV.P('27RS'!$D$3:$D$52)</f>
        <v>0.22039963702329457</v>
      </c>
      <c r="H29">
        <f>'27RS'!$E$53</f>
        <v>19.507999999999992</v>
      </c>
      <c r="I29">
        <f>_xlfn.STDEV.P('27RS'!$E$3:$E$52)</f>
        <v>0.21985449733858095</v>
      </c>
      <c r="J29">
        <f>'27RS'!$F$53</f>
        <v>21.550000000000008</v>
      </c>
      <c r="K29">
        <f>_xlfn.STDEV.P('27RS'!$F$3:$F$52)</f>
        <v>0.13892443989449837</v>
      </c>
      <c r="L29">
        <f>'27RS'!$G$53</f>
        <v>20.90199999999999</v>
      </c>
      <c r="M29">
        <f>_xlfn.STDEV.P('27RS'!$G$3:$G$52)</f>
        <v>0.13189389675038002</v>
      </c>
      <c r="N29">
        <f>'27RS'!$H$53</f>
        <v>23.805999999999987</v>
      </c>
      <c r="O29">
        <f>_xlfn.STDEV.P('27RS'!$H$3:$H$52)</f>
        <v>0.86218559486922541</v>
      </c>
      <c r="P29">
        <f>'27RS'!$I$53</f>
        <v>18.544</v>
      </c>
      <c r="Q29">
        <f>_xlfn.STDEV.P('27RS'!$I$3:$I$52)</f>
        <v>0.21275337835155536</v>
      </c>
    </row>
    <row r="30" spans="1:17" x14ac:dyDescent="0.25">
      <c r="A30">
        <v>28</v>
      </c>
      <c r="B30">
        <f>'28RS'!$B$53</f>
        <v>21.413999999999998</v>
      </c>
      <c r="C30">
        <f>_xlfn.STDEV.P('28RS'!$B$3:$B$52)</f>
        <v>0.15363593329686939</v>
      </c>
      <c r="D30">
        <f>'28RS'!$C$53</f>
        <v>21.864000000000001</v>
      </c>
      <c r="E30">
        <f>_xlfn.STDEV.P('28RS'!$C$3:$C$52)</f>
        <v>0.71993333024662787</v>
      </c>
      <c r="F30">
        <f>'28RS'!$D$53</f>
        <v>20.177999999999997</v>
      </c>
      <c r="G30">
        <f>_xlfn.STDEV.P('28RS'!$D$3:$D$52)</f>
        <v>0.40806372051433393</v>
      </c>
      <c r="H30">
        <f>'28RS'!$E$53</f>
        <v>18.637999999999998</v>
      </c>
      <c r="I30">
        <f>_xlfn.STDEV.P('28RS'!$E$3:$E$52)</f>
        <v>0.2834713389392306</v>
      </c>
      <c r="J30">
        <f>'28RS'!$F$53</f>
        <v>20.721999999999998</v>
      </c>
      <c r="K30">
        <f>_xlfn.STDEV.P('28RS'!$F$3:$F$52)</f>
        <v>0.17238329385413165</v>
      </c>
      <c r="L30">
        <f>'28RS'!$G$53</f>
        <v>19.877999999999993</v>
      </c>
      <c r="M30">
        <f>_xlfn.STDEV.P('28RS'!$G$3:$G$52)</f>
        <v>0.18685823503394222</v>
      </c>
      <c r="N30">
        <f>'28RS'!$H$53</f>
        <v>20.834</v>
      </c>
      <c r="O30">
        <f>_xlfn.STDEV.P('28RS'!$H$3:$H$52)</f>
        <v>0.41886035859221576</v>
      </c>
      <c r="P30">
        <f>'28RS'!$I$53</f>
        <v>18.366000000000003</v>
      </c>
      <c r="Q30">
        <f>_xlfn.STDEV.P('28RS'!$I$3:$I$52)</f>
        <v>0.1903785702225963</v>
      </c>
    </row>
    <row r="31" spans="1:17" x14ac:dyDescent="0.25">
      <c r="A31">
        <v>29</v>
      </c>
      <c r="B31">
        <f>'29RS'!$B$53</f>
        <v>21.558000000000003</v>
      </c>
      <c r="C31">
        <f>_xlfn.STDEV.P('29RS'!$B$3:$B$52)</f>
        <v>0.10215674231297751</v>
      </c>
      <c r="D31">
        <f>'29RS'!$C$53</f>
        <v>18.161999999999999</v>
      </c>
      <c r="E31">
        <f>_xlfn.STDEV.P('29RS'!$C$3:$C$52)</f>
        <v>0.17651062290978417</v>
      </c>
      <c r="F31">
        <f>'29RS'!$D$53</f>
        <v>23.402000000000008</v>
      </c>
      <c r="G31">
        <f>_xlfn.STDEV.P('29RS'!$D$3:$D$52)</f>
        <v>0.5139999999999999</v>
      </c>
      <c r="H31">
        <f>'29RS'!$E$53</f>
        <v>22.374000000000009</v>
      </c>
      <c r="I31">
        <f>_xlfn.STDEV.P('29RS'!$E$3:$E$52)</f>
        <v>0.76936597273339324</v>
      </c>
      <c r="J31">
        <f>'29RS'!$F$53</f>
        <v>20.122</v>
      </c>
      <c r="K31">
        <f>_xlfn.STDEV.P('29RS'!$F$3:$F$52)</f>
        <v>0.17468829382646112</v>
      </c>
      <c r="L31">
        <f>'29RS'!$G$53</f>
        <v>20.297999999999991</v>
      </c>
      <c r="M31">
        <f>_xlfn.STDEV.P('29RS'!$G$3:$G$52)</f>
        <v>0.33555327445876582</v>
      </c>
      <c r="N31">
        <f>'29RS'!$H$53</f>
        <v>18.90199999999999</v>
      </c>
      <c r="O31">
        <f>_xlfn.STDEV.P('29RS'!$H$3:$H$52)</f>
        <v>8.12157620169877E-2</v>
      </c>
      <c r="P31">
        <f>'29RS'!$I$53</f>
        <v>18.231999999999996</v>
      </c>
      <c r="Q31">
        <f>_xlfn.STDEV.P('29RS'!$I$3:$I$52)</f>
        <v>0.16904437287292345</v>
      </c>
    </row>
    <row r="32" spans="1:17" x14ac:dyDescent="0.25">
      <c r="A32">
        <v>30</v>
      </c>
      <c r="B32">
        <f>'30RS'!$B$53</f>
        <v>21.504000000000008</v>
      </c>
      <c r="C32">
        <f>_xlfn.STDEV.P('30RS'!$B$3:$B$52)</f>
        <v>0.13850631754544682</v>
      </c>
      <c r="D32">
        <f>'30RS'!$C$53</f>
        <v>18.120000000000008</v>
      </c>
      <c r="E32">
        <f>_xlfn.STDEV.P('30RS'!$C$3:$C$52)</f>
        <v>0.13999999999999996</v>
      </c>
      <c r="F32">
        <f>'30RS'!$D$53</f>
        <v>19.771999999999991</v>
      </c>
      <c r="G32">
        <f>_xlfn.STDEV.P('30RS'!$D$3:$D$52)</f>
        <v>0.12967652061957849</v>
      </c>
      <c r="H32">
        <f>'30RS'!$E$53</f>
        <v>18.652000000000001</v>
      </c>
      <c r="I32">
        <f>_xlfn.STDEV.P('30RS'!$E$3:$E$52)</f>
        <v>0.2578681833805791</v>
      </c>
      <c r="J32">
        <f>'30RS'!$F$53</f>
        <v>19.365999999999989</v>
      </c>
      <c r="K32">
        <f>_xlfn.STDEV.P('30RS'!$F$3:$F$52)</f>
        <v>0.11766052864066166</v>
      </c>
      <c r="L32">
        <f>'30RS'!$G$53</f>
        <v>20.303999999999984</v>
      </c>
      <c r="M32">
        <f>_xlfn.STDEV.P('30RS'!$G$3:$G$52)</f>
        <v>0.13994284547628671</v>
      </c>
      <c r="N32">
        <f>'30RS'!$H$53</f>
        <v>18.29000000000001</v>
      </c>
      <c r="O32">
        <f>_xlfn.STDEV.P('30RS'!$H$3:$H$52)</f>
        <v>0.13892443989449799</v>
      </c>
      <c r="P32">
        <f>'30RS'!$I$53</f>
        <v>17.802000000000007</v>
      </c>
      <c r="Q32">
        <f>_xlfn.STDEV.P('30RS'!$I$3:$I$52)</f>
        <v>0.18492160501142099</v>
      </c>
    </row>
    <row r="33" spans="1:17" x14ac:dyDescent="0.25">
      <c r="A33">
        <v>31</v>
      </c>
      <c r="B33">
        <f>'31RS'!$B$53</f>
        <v>21.414000000000005</v>
      </c>
      <c r="C33">
        <f>_xlfn.STDEV.P('31RS'!$B$3:$B$52)</f>
        <v>0.12963024338479087</v>
      </c>
      <c r="D33">
        <f>'31RS'!$C$53</f>
        <v>18.154000000000007</v>
      </c>
      <c r="E33">
        <f>_xlfn.STDEV.P('31RS'!$C$3:$C$52)</f>
        <v>0.13447676379211382</v>
      </c>
      <c r="F33">
        <f>'31RS'!$D$53</f>
        <v>19.872</v>
      </c>
      <c r="G33">
        <f>_xlfn.STDEV.P('31RS'!$D$3:$D$52)</f>
        <v>0.11142710621747304</v>
      </c>
      <c r="H33">
        <f>'31RS'!$E$53</f>
        <v>19.212</v>
      </c>
      <c r="I33">
        <f>_xlfn.STDEV.P('31RS'!$E$3:$E$52)</f>
        <v>0.12270289320142383</v>
      </c>
      <c r="J33">
        <f>'31RS'!$F$53</f>
        <v>20.567999999999994</v>
      </c>
      <c r="K33">
        <f>_xlfn.STDEV.P('31RS'!$F$3:$F$52)</f>
        <v>0.26716287167194469</v>
      </c>
      <c r="L33">
        <f>'31RS'!$G$53</f>
        <v>19.690000000000001</v>
      </c>
      <c r="M33">
        <f>_xlfn.STDEV.P('31RS'!$G$3:$G$52)</f>
        <v>0.12688577540449553</v>
      </c>
      <c r="N33">
        <f>'31RS'!$H$53</f>
        <v>19.687999999999992</v>
      </c>
      <c r="O33">
        <f>_xlfn.STDEV.P('31RS'!$H$3:$H$52)</f>
        <v>0.27396350121868424</v>
      </c>
      <c r="P33">
        <f>'31RS'!$I$53</f>
        <v>17.424000000000007</v>
      </c>
      <c r="Q33">
        <f>_xlfn.STDEV.P('31RS'!$I$3:$I$52)</f>
        <v>0.22499777776680357</v>
      </c>
    </row>
    <row r="34" spans="1:17" x14ac:dyDescent="0.25">
      <c r="A34">
        <v>32</v>
      </c>
      <c r="B34">
        <f>'32RS'!$B$53</f>
        <v>21.310000000000006</v>
      </c>
      <c r="C34">
        <f>_xlfn.STDEV.P('32RS'!$B$3:$B$52)</f>
        <v>0.15264337522473689</v>
      </c>
      <c r="D34">
        <f>'32RS'!$C$53</f>
        <v>18.215999999999994</v>
      </c>
      <c r="E34">
        <f>_xlfn.STDEV.P('32RS'!$C$3:$C$52)</f>
        <v>0.21481154531356095</v>
      </c>
      <c r="F34">
        <f>'32RS'!$D$53</f>
        <v>19.32</v>
      </c>
      <c r="G34">
        <f>_xlfn.STDEV.P('32RS'!$D$3:$D$52)</f>
        <v>0.14142135623730925</v>
      </c>
      <c r="H34">
        <f>'32RS'!$E$53</f>
        <v>18.751999999999999</v>
      </c>
      <c r="I34">
        <f>_xlfn.STDEV.P('32RS'!$E$3:$E$52)</f>
        <v>8.9977775033615592E-2</v>
      </c>
      <c r="J34">
        <f>'32RS'!$F$53</f>
        <v>20.179999999999996</v>
      </c>
      <c r="K34">
        <f>_xlfn.STDEV.P('32RS'!$F$3:$F$52)</f>
        <v>0.19798989873223327</v>
      </c>
      <c r="L34">
        <f>'32RS'!$G$53</f>
        <v>19.596</v>
      </c>
      <c r="M34">
        <f>_xlfn.STDEV.P('32RS'!$G$3:$G$52)</f>
        <v>0.15357083056361978</v>
      </c>
      <c r="N34">
        <f>'32RS'!$H$53</f>
        <v>18.136000000000006</v>
      </c>
      <c r="O34">
        <f>_xlfn.STDEV.P('32RS'!$H$3:$H$52)</f>
        <v>0.18194504664870673</v>
      </c>
      <c r="P34">
        <f>'32RS'!$I$53</f>
        <v>16.772000000000006</v>
      </c>
      <c r="Q34">
        <f>_xlfn.STDEV.P('32RS'!$I$3:$I$52)</f>
        <v>0.19394844675841044</v>
      </c>
    </row>
    <row r="35" spans="1:17" x14ac:dyDescent="0.25">
      <c r="A35">
        <v>33</v>
      </c>
      <c r="B35">
        <f>'33RS'!$B$53</f>
        <v>21.506000000000004</v>
      </c>
      <c r="C35">
        <f>_xlfn.STDEV.P('33RS'!$B$3:$B$52)</f>
        <v>0.1347738847106521</v>
      </c>
      <c r="D35">
        <f>'33RS'!$C$53</f>
        <v>19.215999999999998</v>
      </c>
      <c r="E35">
        <f>_xlfn.STDEV.P('33RS'!$C$3:$C$52)</f>
        <v>0.20529003872570145</v>
      </c>
      <c r="F35">
        <f>'33RS'!$D$53</f>
        <v>18.761999999999997</v>
      </c>
      <c r="G35">
        <f>_xlfn.STDEV.P('33RS'!$D$3:$D$52)</f>
        <v>9.5686989711245271E-2</v>
      </c>
      <c r="H35">
        <f>'33RS'!$E$53</f>
        <v>19.62</v>
      </c>
      <c r="I35">
        <f>_xlfn.STDEV.P('33RS'!$E$3:$E$52)</f>
        <v>0.14142135623730961</v>
      </c>
      <c r="J35">
        <f>'33RS'!$F$53</f>
        <v>20.197999999999997</v>
      </c>
      <c r="K35">
        <f>_xlfn.STDEV.P('33RS'!$F$3:$F$52)</f>
        <v>0.16910351859142345</v>
      </c>
      <c r="L35">
        <f>'33RS'!$G$53</f>
        <v>20.763999999999996</v>
      </c>
      <c r="M35">
        <f>_xlfn.STDEV.P('33RS'!$G$3:$G$52)</f>
        <v>0.15717506163510761</v>
      </c>
      <c r="N35">
        <f>'33RS'!$H$53</f>
        <v>19.829999999999988</v>
      </c>
      <c r="O35">
        <f>_xlfn.STDEV.P('33RS'!$H$3:$H$52)</f>
        <v>0.11532562594670777</v>
      </c>
      <c r="P35">
        <f>'33RS'!$I$53</f>
        <v>18.644000000000002</v>
      </c>
      <c r="Q35">
        <f>_xlfn.STDEV.P('33RS'!$I$3:$I$52)</f>
        <v>0.16390240998838312</v>
      </c>
    </row>
    <row r="36" spans="1:17" x14ac:dyDescent="0.25">
      <c r="A36">
        <v>34</v>
      </c>
      <c r="B36">
        <f>'34RS'!$B$53</f>
        <v>21.570000000000007</v>
      </c>
      <c r="C36">
        <f>_xlfn.STDEV.P('34RS'!$B$3:$B$52)</f>
        <v>0.15652475842498531</v>
      </c>
      <c r="D36">
        <f>'34RS'!$C$53</f>
        <v>19.463999999999988</v>
      </c>
      <c r="E36">
        <f>_xlfn.STDEV.P('34RS'!$C$3:$C$52)</f>
        <v>0.15844241856270697</v>
      </c>
      <c r="F36">
        <f>'34RS'!$D$53</f>
        <v>27.951999999999998</v>
      </c>
      <c r="G36">
        <f>_xlfn.STDEV.P('34RS'!$D$3:$D$52)</f>
        <v>0.69691893359270973</v>
      </c>
      <c r="H36">
        <f>'34RS'!$E$53</f>
        <v>18.531999999999996</v>
      </c>
      <c r="I36">
        <f>_xlfn.STDEV.P('34RS'!$E$3:$E$52)</f>
        <v>0.17825823964125764</v>
      </c>
      <c r="J36">
        <f>'34RS'!$F$53</f>
        <v>20.121999999999993</v>
      </c>
      <c r="K36">
        <f>_xlfn.STDEV.P('34RS'!$F$3:$F$52)</f>
        <v>0.15784802817900528</v>
      </c>
      <c r="L36">
        <f>'34RS'!$G$53</f>
        <v>20.474</v>
      </c>
      <c r="M36">
        <f>_xlfn.STDEV.P('34RS'!$G$3:$G$52)</f>
        <v>9.5519631490076903E-2</v>
      </c>
      <c r="N36">
        <f>'34RS'!$H$53</f>
        <v>19.218000000000004</v>
      </c>
      <c r="O36">
        <f>_xlfn.STDEV.P('34RS'!$H$3:$H$52)</f>
        <v>0.13955644019535618</v>
      </c>
      <c r="P36">
        <f>'34RS'!$I$53</f>
        <v>19.261999999999997</v>
      </c>
      <c r="Q36">
        <f>_xlfn.STDEV.P('34RS'!$I$3:$I$52)</f>
        <v>0.20483163818121436</v>
      </c>
    </row>
    <row r="37" spans="1:17" x14ac:dyDescent="0.25">
      <c r="A37">
        <v>35</v>
      </c>
      <c r="B37">
        <f>'35RS'!$B$53</f>
        <v>21.734000000000009</v>
      </c>
      <c r="C37">
        <f>_xlfn.STDEV.P('35RS'!$B$3:$B$52)</f>
        <v>0.15825296205758613</v>
      </c>
      <c r="D37">
        <f>'35RS'!$C$53</f>
        <v>18.608000000000001</v>
      </c>
      <c r="E37">
        <f>_xlfn.STDEV.P('35RS'!$C$3:$C$52)</f>
        <v>0.16104657711357925</v>
      </c>
      <c r="F37">
        <f>'35RS'!$D$53</f>
        <v>19.204000000000001</v>
      </c>
      <c r="G37">
        <f>_xlfn.STDEV.P('35RS'!$D$3:$D$52)</f>
        <v>0.14827002394280531</v>
      </c>
      <c r="H37">
        <f>'35RS'!$E$53</f>
        <v>19.907999999999998</v>
      </c>
      <c r="I37">
        <f>_xlfn.STDEV.P('35RS'!$E$3:$E$52)</f>
        <v>0.42653956440170954</v>
      </c>
      <c r="J37">
        <f>'35RS'!$F$53</f>
        <v>19.613999999999997</v>
      </c>
      <c r="K37">
        <f>_xlfn.STDEV.P('35RS'!$F$3:$F$52)</f>
        <v>0.25219833464953739</v>
      </c>
      <c r="L37">
        <f>'35RS'!$G$53</f>
        <v>21.12</v>
      </c>
      <c r="M37">
        <f>_xlfn.STDEV.P('35RS'!$G$3:$G$52)</f>
        <v>0.52990565197967054</v>
      </c>
      <c r="N37">
        <f>'35RS'!$H$53</f>
        <v>19.361999999999988</v>
      </c>
      <c r="O37">
        <f>_xlfn.STDEV.P('35RS'!$H$3:$H$52)</f>
        <v>0.14545102268461341</v>
      </c>
      <c r="P37">
        <f>'35RS'!$I$53</f>
        <v>18.294000000000004</v>
      </c>
      <c r="Q37">
        <f>_xlfn.STDEV.P('35RS'!$I$3:$I$52)</f>
        <v>0.20040958060931136</v>
      </c>
    </row>
    <row r="38" spans="1:17" x14ac:dyDescent="0.25">
      <c r="A38">
        <v>36</v>
      </c>
      <c r="B38">
        <f>'36RS'!$B$53</f>
        <v>21.690000000000008</v>
      </c>
      <c r="C38">
        <f>_xlfn.STDEV.P('36RS'!$B$3:$B$52)</f>
        <v>0.17578395831246907</v>
      </c>
      <c r="D38">
        <f>'36RS'!$C$53</f>
        <v>18.202000000000005</v>
      </c>
      <c r="E38">
        <f>_xlfn.STDEV.P('36RS'!$C$3:$C$52)</f>
        <v>0.16791664598841896</v>
      </c>
      <c r="F38">
        <f>'36RS'!$D$53</f>
        <v>20.181999999999995</v>
      </c>
      <c r="G38">
        <f>_xlfn.STDEV.P('36RS'!$D$3:$D$52)</f>
        <v>0.31157021680513691</v>
      </c>
      <c r="H38">
        <f>'36RS'!$E$53</f>
        <v>19.431999999999995</v>
      </c>
      <c r="I38">
        <f>_xlfn.STDEV.P('36RS'!$E$3:$E$52)</f>
        <v>0.10087616170334775</v>
      </c>
      <c r="J38">
        <f>'36RS'!$F$53</f>
        <v>19.81999999999999</v>
      </c>
      <c r="K38">
        <f>_xlfn.STDEV.P('36RS'!$F$3:$F$52)</f>
        <v>0.15231546211727798</v>
      </c>
      <c r="L38">
        <f>'36RS'!$G$53</f>
        <v>21.134000000000015</v>
      </c>
      <c r="M38">
        <f>_xlfn.STDEV.P('36RS'!$G$3:$G$52)</f>
        <v>0.10121264743103961</v>
      </c>
      <c r="N38">
        <f>'36RS'!$H$53</f>
        <v>18.885999999999996</v>
      </c>
      <c r="O38">
        <f>_xlfn.STDEV.P('36RS'!$H$3:$H$52)</f>
        <v>0.21634232133357503</v>
      </c>
      <c r="P38">
        <f>'36RS'!$I$53</f>
        <v>19.523999999999997</v>
      </c>
      <c r="Q38">
        <f>_xlfn.STDEV.P('36RS'!$I$3:$I$52)</f>
        <v>0.38551783356934366</v>
      </c>
    </row>
    <row r="39" spans="1:17" x14ac:dyDescent="0.25">
      <c r="A39">
        <v>37</v>
      </c>
      <c r="B39">
        <f>'37RS'!$B$53</f>
        <v>21.754000000000001</v>
      </c>
      <c r="C39">
        <f>_xlfn.STDEV.P('37RS'!$B$3:$B$52)</f>
        <v>0.14589036979869435</v>
      </c>
      <c r="D39">
        <f>'37RS'!$C$53</f>
        <v>18.718</v>
      </c>
      <c r="E39">
        <f>_xlfn.STDEV.P('37RS'!$C$3:$C$52)</f>
        <v>0.13067516979135682</v>
      </c>
      <c r="F39">
        <f>'37RS'!$D$53</f>
        <v>20.166</v>
      </c>
      <c r="G39">
        <f>_xlfn.STDEV.P('37RS'!$D$3:$D$52)</f>
        <v>0.1450655024463082</v>
      </c>
      <c r="H39">
        <f>'37RS'!$E$53</f>
        <v>19.413999999999991</v>
      </c>
      <c r="I39">
        <f>_xlfn.STDEV.P('37RS'!$E$3:$E$52)</f>
        <v>0.20199999999999985</v>
      </c>
      <c r="J39">
        <f>'37RS'!$F$53</f>
        <v>21.98</v>
      </c>
      <c r="K39">
        <f>_xlfn.STDEV.P('37RS'!$F$3:$F$52)</f>
        <v>0.14422205101856014</v>
      </c>
      <c r="L39">
        <f>'37RS'!$G$53</f>
        <v>20.275999999999989</v>
      </c>
      <c r="M39">
        <f>_xlfn.STDEV.P('37RS'!$G$3:$G$52)</f>
        <v>0.14079772725438364</v>
      </c>
      <c r="N39">
        <f>'37RS'!$H$53</f>
        <v>21.139999999999997</v>
      </c>
      <c r="O39">
        <f>_xlfn.STDEV.P('37RS'!$H$3:$H$52)</f>
        <v>0.60827625302982191</v>
      </c>
      <c r="P39">
        <f>'37RS'!$I$53</f>
        <v>18.64</v>
      </c>
      <c r="Q39">
        <f>_xlfn.STDEV.P('37RS'!$I$3:$I$52)</f>
        <v>0.23151673805580436</v>
      </c>
    </row>
    <row r="40" spans="1:17" x14ac:dyDescent="0.25">
      <c r="A40">
        <v>38</v>
      </c>
      <c r="B40">
        <f>'38RS'!$B$53</f>
        <v>21.662000000000013</v>
      </c>
      <c r="C40">
        <f>_xlfn.STDEV.P('38RS'!$B$3:$B$52)</f>
        <v>0.15986244086714005</v>
      </c>
      <c r="D40">
        <f>'38RS'!$C$53</f>
        <v>18.437999999999999</v>
      </c>
      <c r="E40">
        <f>_xlfn.STDEV.P('38RS'!$C$3:$C$52)</f>
        <v>0.18749933333214841</v>
      </c>
      <c r="F40">
        <f>'38RS'!$D$53</f>
        <v>19.755999999999993</v>
      </c>
      <c r="G40">
        <f>_xlfn.STDEV.P('38RS'!$D$3:$D$52)</f>
        <v>0.14582180906846565</v>
      </c>
      <c r="H40">
        <f>'38RS'!$E$53</f>
        <v>18.249999999999996</v>
      </c>
      <c r="I40">
        <f>_xlfn.STDEV.P('38RS'!$E$3:$E$52)</f>
        <v>8.774964387392091E-2</v>
      </c>
      <c r="J40">
        <f>'38RS'!$F$53</f>
        <v>20.367999999999995</v>
      </c>
      <c r="K40">
        <f>_xlfn.STDEV.P('38RS'!$F$3:$F$52)</f>
        <v>0.15929846201391867</v>
      </c>
      <c r="L40">
        <f>'38RS'!$G$53</f>
        <v>19.334</v>
      </c>
      <c r="M40">
        <f>_xlfn.STDEV.P('38RS'!$G$3:$G$52)</f>
        <v>0.12587295182047634</v>
      </c>
      <c r="N40">
        <f>'38RS'!$H$53</f>
        <v>18.967999999999996</v>
      </c>
      <c r="O40">
        <f>_xlfn.STDEV.P('38RS'!$H$3:$H$52)</f>
        <v>0.1287478155154485</v>
      </c>
      <c r="P40">
        <f>'38RS'!$I$53</f>
        <v>15.986000000000006</v>
      </c>
      <c r="Q40">
        <f>_xlfn.STDEV.P('38RS'!$I$3:$I$52)</f>
        <v>0.66332797317767334</v>
      </c>
    </row>
    <row r="41" spans="1:17" x14ac:dyDescent="0.25">
      <c r="A41">
        <v>39</v>
      </c>
      <c r="B41">
        <f>'39RS'!$B$53</f>
        <v>22.195999999999994</v>
      </c>
      <c r="C41">
        <f>_xlfn.STDEV.P('39RS'!$B$3:$B$52)</f>
        <v>0.1399428454762871</v>
      </c>
      <c r="D41">
        <f>'39RS'!$C$53</f>
        <v>18.725999999999999</v>
      </c>
      <c r="E41">
        <f>_xlfn.STDEV.P('39RS'!$C$3:$C$52)</f>
        <v>0.12459534501738002</v>
      </c>
      <c r="F41">
        <f>'39RS'!$D$53</f>
        <v>18.66</v>
      </c>
      <c r="G41">
        <f>_xlfn.STDEV.P('39RS'!$D$3:$D$52)</f>
        <v>0.12328828005937971</v>
      </c>
      <c r="H41">
        <f>'39RS'!$E$53</f>
        <v>20.085999999999999</v>
      </c>
      <c r="I41">
        <f>_xlfn.STDEV.P('39RS'!$E$3:$E$52)</f>
        <v>0.30919896506941946</v>
      </c>
      <c r="J41">
        <f>'39RS'!$F$53</f>
        <v>20.353999999999989</v>
      </c>
      <c r="K41">
        <f>_xlfn.STDEV.P('39RS'!$F$3:$F$52)</f>
        <v>0.12199999999999954</v>
      </c>
      <c r="L41">
        <f>'39RS'!$G$53</f>
        <v>20.833999999999993</v>
      </c>
      <c r="M41">
        <f>_xlfn.STDEV.P('39RS'!$G$3:$G$52)</f>
        <v>0.50184061214692433</v>
      </c>
      <c r="N41">
        <f>'39RS'!$H$53</f>
        <v>19.777999999999999</v>
      </c>
      <c r="O41">
        <f>_xlfn.STDEV.P('39RS'!$H$3:$H$52)</f>
        <v>0.30085877085436608</v>
      </c>
      <c r="P41">
        <f>'39RS'!$I$53</f>
        <v>20.419999999999991</v>
      </c>
      <c r="Q41">
        <f>_xlfn.STDEV.P('39RS'!$I$3:$I$52)</f>
        <v>0.24576411454889013</v>
      </c>
    </row>
    <row r="42" spans="1:17" x14ac:dyDescent="0.25">
      <c r="A42">
        <v>40</v>
      </c>
      <c r="B42">
        <f>'40RS'!$B$53</f>
        <v>22.494000000000007</v>
      </c>
      <c r="C42">
        <f>_xlfn.STDEV.P('40RS'!$B$3:$B$52)</f>
        <v>0.16298466185503491</v>
      </c>
      <c r="D42">
        <f>'40RS'!$C$53</f>
        <v>19.055999999999994</v>
      </c>
      <c r="E42">
        <f>_xlfn.STDEV.P('40RS'!$C$3:$C$52)</f>
        <v>0.15894653189044441</v>
      </c>
      <c r="F42">
        <f>'40RS'!$D$53</f>
        <v>20.625999999999994</v>
      </c>
      <c r="G42">
        <f>_xlfn.STDEV.P('40RS'!$D$3:$D$52)</f>
        <v>0.53695809892392909</v>
      </c>
      <c r="H42">
        <f>'40RS'!$E$53</f>
        <v>19.598000000000003</v>
      </c>
      <c r="I42">
        <f>_xlfn.STDEV.P('40RS'!$E$3:$E$52)</f>
        <v>0.13926952286842964</v>
      </c>
      <c r="J42">
        <f>'40RS'!$F$53</f>
        <v>19.875999999999998</v>
      </c>
      <c r="K42">
        <f>_xlfn.STDEV.P('40RS'!$F$3:$F$52)</f>
        <v>0.35302124581956834</v>
      </c>
      <c r="L42">
        <f>'40RS'!$G$53</f>
        <v>20.399999999999991</v>
      </c>
      <c r="M42">
        <f>_xlfn.STDEV.P('40RS'!$G$3:$G$52)</f>
        <v>0.18867962264113186</v>
      </c>
      <c r="N42">
        <f>'40RS'!$H$53</f>
        <v>19.931999999999992</v>
      </c>
      <c r="O42">
        <f>_xlfn.STDEV.P('40RS'!$H$3:$H$52)</f>
        <v>8.8181630740194694E-2</v>
      </c>
      <c r="P42">
        <f>'40RS'!$I$53</f>
        <v>19.019999999999996</v>
      </c>
      <c r="Q42">
        <f>_xlfn.STDEV.P('40RS'!$I$3:$I$52)</f>
        <v>0.19287301521985914</v>
      </c>
    </row>
    <row r="44" spans="1:17" x14ac:dyDescent="0.25">
      <c r="B44" t="s">
        <v>5</v>
      </c>
      <c r="D44" t="s">
        <v>6</v>
      </c>
      <c r="F44" t="s">
        <v>7</v>
      </c>
      <c r="H44" t="s">
        <v>8</v>
      </c>
      <c r="J44" t="s">
        <v>9</v>
      </c>
      <c r="L44" t="s">
        <v>10</v>
      </c>
      <c r="N44" t="s">
        <v>11</v>
      </c>
      <c r="P44" t="s">
        <v>12</v>
      </c>
    </row>
    <row r="45" spans="1:17" x14ac:dyDescent="0.25">
      <c r="A45" t="s">
        <v>15</v>
      </c>
      <c r="B45" t="s">
        <v>16</v>
      </c>
      <c r="C45" t="s">
        <v>17</v>
      </c>
      <c r="D45" t="s">
        <v>16</v>
      </c>
      <c r="E45" t="s">
        <v>17</v>
      </c>
      <c r="F45" t="s">
        <v>16</v>
      </c>
      <c r="G45" t="s">
        <v>17</v>
      </c>
      <c r="H45" t="s">
        <v>16</v>
      </c>
      <c r="I45" t="s">
        <v>17</v>
      </c>
      <c r="J45" t="s">
        <v>16</v>
      </c>
      <c r="K45" t="s">
        <v>17</v>
      </c>
      <c r="L45" t="s">
        <v>16</v>
      </c>
      <c r="M45" t="s">
        <v>17</v>
      </c>
      <c r="N45" t="s">
        <v>16</v>
      </c>
      <c r="O45" t="s">
        <v>17</v>
      </c>
      <c r="P45" t="s">
        <v>16</v>
      </c>
      <c r="Q45" t="s">
        <v>17</v>
      </c>
    </row>
    <row r="46" spans="1:17" x14ac:dyDescent="0.25">
      <c r="A46">
        <v>1</v>
      </c>
      <c r="B46">
        <f>'1LC'!$B$53</f>
        <v>0.44400000000000001</v>
      </c>
      <c r="C46">
        <f>_xlfn.STDEV.P('1LC'!$B$3:$B$52)</f>
        <v>0.15120846537148641</v>
      </c>
      <c r="D46">
        <f>'1LC'!$C$53</f>
        <v>0.27399999999999997</v>
      </c>
      <c r="E46">
        <f>_xlfn.STDEV.P('1LC'!$C$3:$C$52)</f>
        <v>0.14115239990875128</v>
      </c>
      <c r="F46">
        <f>'1LC'!$D$53</f>
        <v>0.46199999999999991</v>
      </c>
      <c r="G46">
        <f>_xlfn.STDEV.P('1LC'!$D$3:$D$52)</f>
        <v>0.11469960767151771</v>
      </c>
      <c r="H46">
        <f>'1LC'!$E$53</f>
        <v>0.27599999999999997</v>
      </c>
      <c r="I46">
        <f>_xlfn.STDEV.P('1LC'!$E$3:$E$52)</f>
        <v>0.12419339757008033</v>
      </c>
      <c r="J46">
        <f>'1LC'!$F$53</f>
        <v>0.91199999999999992</v>
      </c>
      <c r="K46">
        <f>_xlfn.STDEV.P('1LC'!$F$3:$F$52)</f>
        <v>0.1437219537857739</v>
      </c>
      <c r="L46">
        <f>'1LC'!$G$53</f>
        <v>0.62</v>
      </c>
      <c r="M46">
        <f>_xlfn.STDEV.P('1LC'!$G$3:$G$52)</f>
        <v>7.7459666924147463E-2</v>
      </c>
      <c r="N46">
        <f>'1LC'!$H$53</f>
        <v>0.54400000000000026</v>
      </c>
      <c r="O46">
        <f>_xlfn.STDEV.P('1LC'!$H$3:$H$52)</f>
        <v>9.1999999999997945E-2</v>
      </c>
      <c r="P46">
        <f>'1LC'!$I$53</f>
        <v>0.86399999999999988</v>
      </c>
      <c r="Q46">
        <f>_xlfn.STDEV.P('1LC'!$I$3:$I$52)</f>
        <v>0.16341358572652478</v>
      </c>
    </row>
    <row r="47" spans="1:17" x14ac:dyDescent="0.25">
      <c r="A47">
        <v>2</v>
      </c>
      <c r="B47">
        <f>'2LC'!$B$53</f>
        <v>0.51200000000000001</v>
      </c>
      <c r="C47">
        <f>_xlfn.STDEV.P('2LC'!$B$3:$B$52)</f>
        <v>0.12106196760337243</v>
      </c>
      <c r="D47">
        <f>'2LC'!$C$53</f>
        <v>0.27399999999999991</v>
      </c>
      <c r="E47">
        <f>_xlfn.STDEV.P('2LC'!$C$3:$C$52)</f>
        <v>0.15337535656030288</v>
      </c>
      <c r="F47">
        <f>'2LC'!$D$53</f>
        <v>0.39599999999999996</v>
      </c>
      <c r="G47">
        <f>_xlfn.STDEV.P('2LC'!$D$3:$D$52)</f>
        <v>0.11993331480451994</v>
      </c>
      <c r="H47">
        <f>'2LC'!$E$53</f>
        <v>0.54200000000000026</v>
      </c>
      <c r="I47">
        <f>_xlfn.STDEV.P('2LC'!$E$3:$E$52)</f>
        <v>7.7691698398218156E-2</v>
      </c>
      <c r="J47">
        <f>'2LC'!$F$53</f>
        <v>0.746</v>
      </c>
      <c r="K47">
        <f>_xlfn.STDEV.P('2LC'!$F$3:$F$52)</f>
        <v>0.14860686390607822</v>
      </c>
      <c r="L47">
        <f>'2LC'!$G$53</f>
        <v>0.59799999999999986</v>
      </c>
      <c r="M47">
        <f>_xlfn.STDEV.P('2LC'!$G$3:$G$52)</f>
        <v>9.0531762382050476E-2</v>
      </c>
      <c r="N47">
        <f>'2LC'!$H$53</f>
        <v>0.50800000000000001</v>
      </c>
      <c r="O47">
        <f>_xlfn.STDEV.P('2LC'!$H$3:$H$52)</f>
        <v>0.10740577265678027</v>
      </c>
      <c r="P47">
        <f>'2LC'!$I$53</f>
        <v>0.89400000000000002</v>
      </c>
      <c r="Q47">
        <f>_xlfn.STDEV.P('2LC'!$I$3:$I$52)</f>
        <v>0.17367786272291516</v>
      </c>
    </row>
    <row r="48" spans="1:17" x14ac:dyDescent="0.25">
      <c r="A48">
        <v>3</v>
      </c>
      <c r="B48">
        <f>'3LC'!$B$53</f>
        <v>0.50800000000000001</v>
      </c>
      <c r="C48">
        <f>_xlfn.STDEV.P('3LC'!$B$3:$B$52)</f>
        <v>0.1278123624693637</v>
      </c>
      <c r="D48">
        <f>'3LC'!$C$53</f>
        <v>0.36200000000000004</v>
      </c>
      <c r="E48">
        <f>_xlfn.STDEV.P('3LC'!$C$3:$C$52)</f>
        <v>0.13548431643551956</v>
      </c>
      <c r="F48">
        <f>'3LC'!$D$53</f>
        <v>0.53</v>
      </c>
      <c r="G48">
        <f>_xlfn.STDEV.P('3LC'!$D$3:$D$52)</f>
        <v>0.13453624047073712</v>
      </c>
      <c r="H48">
        <f>'3LC'!$E$53</f>
        <v>0.30800000000000005</v>
      </c>
      <c r="I48">
        <f>_xlfn.STDEV.P('3LC'!$E$3:$E$52)</f>
        <v>0.11106754701531878</v>
      </c>
      <c r="J48">
        <f>'3LC'!$F$53</f>
        <v>0.7779999999999998</v>
      </c>
      <c r="K48">
        <f>_xlfn.STDEV.P('3LC'!$F$3:$F$52)</f>
        <v>0.15529327094243267</v>
      </c>
      <c r="L48">
        <f>'3LC'!$G$53</f>
        <v>0.59800000000000009</v>
      </c>
      <c r="M48">
        <f>_xlfn.STDEV.P('3LC'!$G$3:$G$52)</f>
        <v>8.1215762016986714E-2</v>
      </c>
      <c r="N48">
        <f>'3LC'!$H$53</f>
        <v>0.52800000000000014</v>
      </c>
      <c r="O48">
        <f>_xlfn.STDEV.P('3LC'!$H$3:$H$52)</f>
        <v>7.7562877718660286E-2</v>
      </c>
      <c r="P48">
        <f>'3LC'!$I$53</f>
        <v>0.86399999999999966</v>
      </c>
      <c r="Q48">
        <f>_xlfn.STDEV.P('3LC'!$I$3:$I$52)</f>
        <v>0.13821722034536993</v>
      </c>
    </row>
    <row r="49" spans="1:17" x14ac:dyDescent="0.25">
      <c r="A49">
        <v>4</v>
      </c>
      <c r="B49">
        <f>'4LC'!$B$53</f>
        <v>0.52600000000000002</v>
      </c>
      <c r="C49">
        <f>_xlfn.STDEV.P('4LC'!$B$3:$B$52)</f>
        <v>0.12459534501737989</v>
      </c>
      <c r="D49">
        <f>'4LC'!$C$53</f>
        <v>0.36199999999999988</v>
      </c>
      <c r="E49">
        <f>_xlfn.STDEV.P('4LC'!$C$3:$C$52)</f>
        <v>0.13840520221436803</v>
      </c>
      <c r="F49">
        <f>'4LC'!$D$53</f>
        <v>0.43599999999999989</v>
      </c>
      <c r="G49">
        <f>_xlfn.STDEV.P('4LC'!$D$3:$D$52)</f>
        <v>0.11620671237067207</v>
      </c>
      <c r="H49">
        <f>'4LC'!$E$53</f>
        <v>0.30799999999999994</v>
      </c>
      <c r="I49">
        <f>_xlfn.STDEV.P('4LC'!$E$3:$E$52)</f>
        <v>0.11634431657799224</v>
      </c>
      <c r="J49">
        <f>'4LC'!$F$53</f>
        <v>0.83199999999999985</v>
      </c>
      <c r="K49">
        <f>_xlfn.STDEV.P('4LC'!$F$3:$F$52)</f>
        <v>0.14062716664997596</v>
      </c>
      <c r="L49">
        <f>'4LC'!$G$53</f>
        <v>0.62399999999999989</v>
      </c>
      <c r="M49">
        <f>_xlfn.STDEV.P('4LC'!$G$3:$G$52)</f>
        <v>9.0686272390036696E-2</v>
      </c>
      <c r="N49">
        <f>'4LC'!$H$53</f>
        <v>0.54600000000000004</v>
      </c>
      <c r="O49">
        <f>_xlfn.STDEV.P('4LC'!$H$3:$H$52)</f>
        <v>9.2108631517354975E-2</v>
      </c>
      <c r="P49">
        <f>'4LC'!$I$53</f>
        <v>0.9700000000000002</v>
      </c>
      <c r="Q49">
        <f>_xlfn.STDEV.P('4LC'!$I$3:$I$52)</f>
        <v>0.19313207915827874</v>
      </c>
    </row>
    <row r="50" spans="1:17" x14ac:dyDescent="0.25">
      <c r="A50">
        <v>5</v>
      </c>
      <c r="B50">
        <f>'5LC'!$B$53</f>
        <v>0.49600000000000011</v>
      </c>
      <c r="C50">
        <f>_xlfn.STDEV.P('5LC'!$B$3:$B$52)</f>
        <v>0.13108775686539087</v>
      </c>
      <c r="D50">
        <f>'5LC'!$C$53</f>
        <v>0.37799999999999984</v>
      </c>
      <c r="E50">
        <f>_xlfn.STDEV.P('5LC'!$C$3:$C$52)</f>
        <v>0.14041367454774542</v>
      </c>
      <c r="F50">
        <f>'5LC'!$D$53</f>
        <v>0.46599999999999997</v>
      </c>
      <c r="G50">
        <f>_xlfn.STDEV.P('5LC'!$D$3:$D$52)</f>
        <v>0.13507035203922454</v>
      </c>
      <c r="H50">
        <f>'5LC'!$E$53</f>
        <v>0.32200000000000001</v>
      </c>
      <c r="I50">
        <f>_xlfn.STDEV.P('5LC'!$E$3:$E$52)</f>
        <v>0.12213107712617634</v>
      </c>
      <c r="J50">
        <f>'5LC'!$F$53</f>
        <v>0.79999999999999982</v>
      </c>
      <c r="K50">
        <f>_xlfn.STDEV.P('5LC'!$F$3:$F$52)</f>
        <v>0.1574801574802365</v>
      </c>
      <c r="L50">
        <f>'5LC'!$G$53</f>
        <v>0.6459999999999998</v>
      </c>
      <c r="M50">
        <f>_xlfn.STDEV.P('5LC'!$G$3:$G$52)</f>
        <v>8.5346353173408093E-2</v>
      </c>
      <c r="N50">
        <f>'5LC'!$H$53</f>
        <v>0.55600000000000016</v>
      </c>
      <c r="O50">
        <f>_xlfn.STDEV.P('5LC'!$H$3:$H$52)</f>
        <v>8.2849260708829919E-2</v>
      </c>
      <c r="P50">
        <f>'5LC'!$I$53</f>
        <v>0.89</v>
      </c>
      <c r="Q50">
        <f>_xlfn.STDEV.P('5LC'!$I$3:$I$52)</f>
        <v>0.18681541692269404</v>
      </c>
    </row>
    <row r="51" spans="1:17" x14ac:dyDescent="0.25">
      <c r="A51">
        <v>6</v>
      </c>
      <c r="B51">
        <f>'6LC'!$B$53</f>
        <v>0.51400000000000012</v>
      </c>
      <c r="C51">
        <f>_xlfn.STDEV.P('6LC'!$B$3:$B$52)</f>
        <v>0.10394229168148915</v>
      </c>
      <c r="D51">
        <f>'6LC'!$C$53</f>
        <v>0.36199999999999988</v>
      </c>
      <c r="E51">
        <f>_xlfn.STDEV.P('6LC'!$C$3:$C$52)</f>
        <v>0.16234531098864582</v>
      </c>
      <c r="F51">
        <f>'6LC'!$D$53</f>
        <v>0.42599999999999999</v>
      </c>
      <c r="G51">
        <f>_xlfn.STDEV.P('6LC'!$D$3:$D$52)</f>
        <v>0.13085870242364447</v>
      </c>
      <c r="H51">
        <f>'6LC'!$E$53</f>
        <v>0.29199999999999998</v>
      </c>
      <c r="I51">
        <f>_xlfn.STDEV.P('6LC'!$E$3:$E$52)</f>
        <v>0.1163443165779922</v>
      </c>
      <c r="J51">
        <f>'6LC'!$F$53</f>
        <v>0.80999999999999983</v>
      </c>
      <c r="K51">
        <f>_xlfn.STDEV.P('6LC'!$F$3:$F$52)</f>
        <v>0.14730919862656172</v>
      </c>
      <c r="L51">
        <f>'6LC'!$G$53</f>
        <v>0.63200000000000001</v>
      </c>
      <c r="M51">
        <f>_xlfn.STDEV.P('6LC'!$G$3:$G$52)</f>
        <v>7.5999999999998041E-2</v>
      </c>
      <c r="N51">
        <f>'6LC'!$H$53</f>
        <v>0.56800000000000017</v>
      </c>
      <c r="O51">
        <f>_xlfn.STDEV.P('6LC'!$H$3:$H$52)</f>
        <v>8.5883642214333825E-2</v>
      </c>
      <c r="P51">
        <f>'6LC'!$I$53</f>
        <v>0.69</v>
      </c>
      <c r="Q51">
        <f>_xlfn.STDEV.P('6LC'!$I$3:$I$52)</f>
        <v>0.20712315177207935</v>
      </c>
    </row>
    <row r="52" spans="1:17" x14ac:dyDescent="0.25">
      <c r="A52">
        <v>7</v>
      </c>
      <c r="B52">
        <f>'7LC'!$B$53</f>
        <v>0.53400000000000003</v>
      </c>
      <c r="C52">
        <f>_xlfn.STDEV.P('7LC'!$B$3:$B$52)</f>
        <v>0.10697663296253004</v>
      </c>
      <c r="D52">
        <f>'7LC'!$C$53</f>
        <v>0.36799999999999988</v>
      </c>
      <c r="E52">
        <f>_xlfn.STDEV.P('7LC'!$C$3:$C$52)</f>
        <v>0.15929846201391928</v>
      </c>
      <c r="F52">
        <f>'7LC'!$D$53</f>
        <v>0.44799999999999995</v>
      </c>
      <c r="G52">
        <f>_xlfn.STDEV.P('7LC'!$D$3:$D$52)</f>
        <v>0.12998461447417547</v>
      </c>
      <c r="H52">
        <f>'7LC'!$E$53</f>
        <v>0.27399999999999997</v>
      </c>
      <c r="I52">
        <f>_xlfn.STDEV.P('7LC'!$E$3:$E$52)</f>
        <v>0.12619033243477909</v>
      </c>
      <c r="J52">
        <f>'7LC'!$F$53</f>
        <v>0.80000000000000016</v>
      </c>
      <c r="K52">
        <f>_xlfn.STDEV.P('7LC'!$F$3:$F$52)</f>
        <v>0.15748015748023478</v>
      </c>
      <c r="L52">
        <f>'7LC'!$G$53</f>
        <v>0.626</v>
      </c>
      <c r="M52">
        <f>_xlfn.STDEV.P('7LC'!$G$3:$G$52)</f>
        <v>8.6740993768804328E-2</v>
      </c>
      <c r="N52">
        <f>'7LC'!$H$53</f>
        <v>0.56000000000000016</v>
      </c>
      <c r="O52">
        <f>_xlfn.STDEV.P('7LC'!$H$3:$H$52)</f>
        <v>7.4833147735476696E-2</v>
      </c>
      <c r="P52">
        <f>'7LC'!$I$53</f>
        <v>0.72199999999999998</v>
      </c>
      <c r="Q52">
        <f>_xlfn.STDEV.P('7LC'!$I$3:$I$52)</f>
        <v>0.15269577597300987</v>
      </c>
    </row>
    <row r="53" spans="1:17" x14ac:dyDescent="0.25">
      <c r="A53">
        <v>8</v>
      </c>
      <c r="B53">
        <f>'8LC'!$B$53</f>
        <v>0.64600000000000013</v>
      </c>
      <c r="C53">
        <f>_xlfn.STDEV.P('8LC'!$B$3:$B$52)</f>
        <v>0.120349491066642</v>
      </c>
      <c r="D53">
        <f>'8LC'!$C$53</f>
        <v>0.43200000000000005</v>
      </c>
      <c r="E53">
        <f>_xlfn.STDEV.P('8LC'!$C$3:$C$52)</f>
        <v>0.15803797012110707</v>
      </c>
      <c r="F53">
        <f>'8LC'!$D$53</f>
        <v>0.54200000000000004</v>
      </c>
      <c r="G53">
        <f>_xlfn.STDEV.P('8LC'!$D$3:$D$52)</f>
        <v>0.10787029248129404</v>
      </c>
      <c r="H53">
        <f>'8LC'!$E$53</f>
        <v>0.40599999999999986</v>
      </c>
      <c r="I53">
        <f>_xlfn.STDEV.P('8LC'!$E$3:$E$52)</f>
        <v>0.12395160345876985</v>
      </c>
      <c r="J53">
        <f>'8LC'!$F$53</f>
        <v>0.85199999999999987</v>
      </c>
      <c r="K53">
        <f>_xlfn.STDEV.P('8LC'!$F$3:$F$52)</f>
        <v>0.15778466338652788</v>
      </c>
      <c r="L53">
        <f>'8LC'!$G$53</f>
        <v>0.66400000000000003</v>
      </c>
      <c r="M53">
        <f>_xlfn.STDEV.P('8LC'!$G$3:$G$52)</f>
        <v>0.10910545357588475</v>
      </c>
      <c r="N53">
        <f>'8LC'!$H$53</f>
        <v>0.62400000000000011</v>
      </c>
      <c r="O53">
        <f>_xlfn.STDEV.P('8LC'!$H$3:$H$52)</f>
        <v>8.3809307359026641E-2</v>
      </c>
      <c r="P53">
        <f>'8LC'!$I$53</f>
        <v>1.1100000000000003</v>
      </c>
      <c r="Q53">
        <f>_xlfn.STDEV.P('8LC'!$I$3:$I$52)</f>
        <v>0.1757839583124679</v>
      </c>
    </row>
    <row r="54" spans="1:17" x14ac:dyDescent="0.25">
      <c r="A54">
        <v>9</v>
      </c>
      <c r="B54">
        <f>'9LC'!$B$53</f>
        <v>0.43</v>
      </c>
      <c r="C54">
        <f>_xlfn.STDEV.P('9LC'!$B$3:$B$52)</f>
        <v>0.14730919862656236</v>
      </c>
      <c r="D54">
        <f>'9LC'!$C$53</f>
        <v>0.3</v>
      </c>
      <c r="E54">
        <f>_xlfn.STDEV.P('9LC'!$C$3:$C$52)</f>
        <v>0.14696938456699077</v>
      </c>
      <c r="F54">
        <f>'9LC'!$D$53</f>
        <v>0.6160000000000001</v>
      </c>
      <c r="G54">
        <f>_xlfn.STDEV.P('9LC'!$D$3:$D$52)</f>
        <v>0.11892854997854672</v>
      </c>
      <c r="H54">
        <f>'9LC'!$E$53</f>
        <v>0.33800000000000002</v>
      </c>
      <c r="I54">
        <f>_xlfn.STDEV.P('9LC'!$E$3:$E$52)</f>
        <v>0.12310970717209921</v>
      </c>
      <c r="J54">
        <f>'9LC'!$F$53</f>
        <v>1.044</v>
      </c>
      <c r="K54">
        <f>_xlfn.STDEV.P('9LC'!$F$3:$F$52)</f>
        <v>0.1267438361420401</v>
      </c>
      <c r="L54">
        <f>'9LC'!$G$53</f>
        <v>0.61599999999999999</v>
      </c>
      <c r="M54">
        <f>_xlfn.STDEV.P('9LC'!$G$3:$G$52)</f>
        <v>9.0244113381427099E-2</v>
      </c>
      <c r="N54">
        <f>'9LC'!$H$53</f>
        <v>0.54199999999999982</v>
      </c>
      <c r="O54">
        <f>_xlfn.STDEV.P('9LC'!$H$3:$H$52)</f>
        <v>0.10409610943738555</v>
      </c>
      <c r="P54">
        <f>'9LC'!$I$53</f>
        <v>0.82200000000000006</v>
      </c>
      <c r="Q54">
        <f>_xlfn.STDEV.P('9LC'!$I$3:$I$52)</f>
        <v>0.19727138667328289</v>
      </c>
    </row>
    <row r="55" spans="1:17" x14ac:dyDescent="0.25">
      <c r="A55">
        <v>10</v>
      </c>
      <c r="B55">
        <f>'10LC'!$B$53</f>
        <v>0.50199999999999989</v>
      </c>
      <c r="C55">
        <f>_xlfn.STDEV.P('10LC'!$B$3:$B$52)</f>
        <v>0.11223190277278582</v>
      </c>
      <c r="D55">
        <f>'10LC'!$C$53</f>
        <v>0.28599999999999987</v>
      </c>
      <c r="E55">
        <f>_xlfn.STDEV.P('10LC'!$C$3:$C$52)</f>
        <v>0.14284257068535308</v>
      </c>
      <c r="F55">
        <f>'10LC'!$D$53</f>
        <v>0.37799999999999984</v>
      </c>
      <c r="G55">
        <f>_xlfn.STDEV.P('10LC'!$D$3:$D$52)</f>
        <v>0.13159027319676858</v>
      </c>
      <c r="H55">
        <f>'10LC'!$E$53</f>
        <v>0.252</v>
      </c>
      <c r="I55">
        <f>_xlfn.STDEV.P('10LC'!$E$3:$E$52)</f>
        <v>0.12687001221722977</v>
      </c>
      <c r="J55">
        <f>'10LC'!$F$53</f>
        <v>0.71199999999999986</v>
      </c>
      <c r="K55">
        <f>_xlfn.STDEV.P('10LC'!$F$3:$F$52)</f>
        <v>0.15574337867145382</v>
      </c>
      <c r="L55">
        <f>'10LC'!$G$53</f>
        <v>3.4740000000000002</v>
      </c>
      <c r="M55">
        <f>_xlfn.STDEV.P('10LC'!$G$3:$G$52)</f>
        <v>1.4123469828622135</v>
      </c>
      <c r="N55">
        <f>'10LC'!$H$53</f>
        <v>0.47199999999999998</v>
      </c>
      <c r="O55">
        <f>_xlfn.STDEV.P('10LC'!$H$3:$H$52)</f>
        <v>0.1114271062174729</v>
      </c>
      <c r="P55">
        <f>'10LC'!$I$53</f>
        <v>0.77199999999999991</v>
      </c>
      <c r="Q55">
        <f>_xlfn.STDEV.P('10LC'!$I$3:$I$52)</f>
        <v>0.21451340284467052</v>
      </c>
    </row>
    <row r="56" spans="1:17" x14ac:dyDescent="0.25">
      <c r="A56">
        <v>11</v>
      </c>
      <c r="B56">
        <f>'11LC'!$B$53</f>
        <v>0.5079999999999999</v>
      </c>
      <c r="C56">
        <f>_xlfn.STDEV.P('11LC'!$B$3:$B$52)</f>
        <v>0.10552724766618385</v>
      </c>
      <c r="D56">
        <f>'11LC'!$C$53</f>
        <v>0.32999999999999985</v>
      </c>
      <c r="E56">
        <f>_xlfn.STDEV.P('11LC'!$C$3:$C$52)</f>
        <v>0.14035668847618241</v>
      </c>
      <c r="F56">
        <f>'11LC'!$D$53</f>
        <v>0.43</v>
      </c>
      <c r="G56">
        <f>_xlfn.STDEV.P('11LC'!$D$3:$D$52)</f>
        <v>0.11357816691600547</v>
      </c>
      <c r="H56">
        <f>'11LC'!$E$53</f>
        <v>0.30199999999999999</v>
      </c>
      <c r="I56">
        <f>_xlfn.STDEV.P('11LC'!$E$3:$E$52)</f>
        <v>0.11914696806885204</v>
      </c>
      <c r="J56">
        <f>'11LC'!$F$53</f>
        <v>0.80000000000000016</v>
      </c>
      <c r="K56">
        <f>_xlfn.STDEV.P('11LC'!$F$3:$F$52)</f>
        <v>0.14282856857085507</v>
      </c>
      <c r="L56">
        <f>'11LC'!$G$53</f>
        <v>0.61999999999999988</v>
      </c>
      <c r="M56">
        <f>_xlfn.STDEV.P('11LC'!$G$3:$G$52)</f>
        <v>9.3808315196468595E-2</v>
      </c>
      <c r="N56">
        <f>'11LC'!$H$53</f>
        <v>0.53400000000000003</v>
      </c>
      <c r="O56">
        <f>_xlfn.STDEV.P('11LC'!$H$3:$H$52)</f>
        <v>7.6446059414465015E-2</v>
      </c>
      <c r="P56">
        <f>'11LC'!$I$53</f>
        <v>0.77800000000000014</v>
      </c>
      <c r="Q56">
        <f>_xlfn.STDEV.P('11LC'!$I$3:$I$52)</f>
        <v>0.19928873525615926</v>
      </c>
    </row>
    <row r="57" spans="1:17" x14ac:dyDescent="0.25">
      <c r="A57">
        <v>12</v>
      </c>
      <c r="B57">
        <f>'12LC'!$B$53</f>
        <v>0.49799999999999989</v>
      </c>
      <c r="C57">
        <f>_xlfn.STDEV.P('12LC'!$B$3:$B$52)</f>
        <v>0.10097524449091516</v>
      </c>
      <c r="D57">
        <f>'12LC'!$C$53</f>
        <v>0.36799999999999988</v>
      </c>
      <c r="E57">
        <f>_xlfn.STDEV.P('12LC'!$C$3:$C$52)</f>
        <v>0.13481839637082216</v>
      </c>
      <c r="F57">
        <f>'12LC'!$D$53</f>
        <v>0.43799999999999994</v>
      </c>
      <c r="G57">
        <f>_xlfn.STDEV.P('12LC'!$D$3:$D$52)</f>
        <v>0.1278905782299854</v>
      </c>
      <c r="H57">
        <f>'12LC'!$E$53</f>
        <v>0.30000000000000004</v>
      </c>
      <c r="I57">
        <f>_xlfn.STDEV.P('12LC'!$E$3:$E$52)</f>
        <v>0.12649110640673525</v>
      </c>
      <c r="J57">
        <f>'12LC'!$F$53</f>
        <v>0.80000000000000016</v>
      </c>
      <c r="K57">
        <f>_xlfn.STDEV.P('12LC'!$F$3:$F$52)</f>
        <v>0.14560219778560848</v>
      </c>
      <c r="L57">
        <f>'12LC'!$G$53</f>
        <v>0.61799999999999999</v>
      </c>
      <c r="M57">
        <f>_xlfn.STDEV.P('12LC'!$G$3:$G$52)</f>
        <v>7.3999999999998303E-2</v>
      </c>
      <c r="N57">
        <f>'12LC'!$H$53</f>
        <v>0.57800000000000007</v>
      </c>
      <c r="O57">
        <f>_xlfn.STDEV.P('12LC'!$H$3:$H$52)</f>
        <v>9.6519428096108445E-2</v>
      </c>
      <c r="P57">
        <f>'12LC'!$I$53</f>
        <v>0.22999999999999995</v>
      </c>
      <c r="Q57">
        <f>_xlfn.STDEV.P('12LC'!$I$3:$I$52)</f>
        <v>0.22293496809607952</v>
      </c>
    </row>
    <row r="58" spans="1:17" x14ac:dyDescent="0.25">
      <c r="A58">
        <v>13</v>
      </c>
      <c r="B58">
        <f>'13LC'!$B$53</f>
        <v>0.52000000000000024</v>
      </c>
      <c r="C58">
        <f>_xlfn.STDEV.P('13LC'!$B$3:$B$52)</f>
        <v>0.11832159566199078</v>
      </c>
      <c r="D58">
        <f>'13LC'!$C$53</f>
        <v>0.33799999999999991</v>
      </c>
      <c r="E58">
        <f>_xlfn.STDEV.P('13LC'!$C$3:$C$52)</f>
        <v>0.14951922953252572</v>
      </c>
      <c r="F58">
        <f>'13LC'!$D$53</f>
        <v>0.43599999999999989</v>
      </c>
      <c r="G58">
        <f>_xlfn.STDEV.P('13LC'!$D$3:$D$52)</f>
        <v>0.15200000000000022</v>
      </c>
      <c r="H58">
        <f>'13LC'!$E$53</f>
        <v>0.29799999999999993</v>
      </c>
      <c r="I58">
        <f>_xlfn.STDEV.P('13LC'!$E$3:$E$52)</f>
        <v>0.11914696806885219</v>
      </c>
      <c r="J58">
        <f>'13LC'!$F$53</f>
        <v>0.73599999999999977</v>
      </c>
      <c r="K58">
        <f>_xlfn.STDEV.P('13LC'!$F$3:$F$52)</f>
        <v>0.13676256797822939</v>
      </c>
      <c r="L58">
        <f>'13LC'!$G$53</f>
        <v>0.78200000000000003</v>
      </c>
      <c r="M58">
        <f>_xlfn.STDEV.P('13LC'!$G$3:$G$52)</f>
        <v>0.13219682295728361</v>
      </c>
      <c r="N58">
        <f>'13LC'!$H$53</f>
        <v>0.52600000000000002</v>
      </c>
      <c r="O58">
        <f>_xlfn.STDEV.P('13LC'!$H$3:$H$52)</f>
        <v>0.10160708636704396</v>
      </c>
      <c r="P58">
        <f>'13LC'!$I$53</f>
        <v>0.58800000000000019</v>
      </c>
      <c r="Q58">
        <f>_xlfn.STDEV.P('13LC'!$I$3:$I$52)</f>
        <v>0.20556264252047254</v>
      </c>
    </row>
    <row r="59" spans="1:17" x14ac:dyDescent="0.25">
      <c r="A59">
        <v>14</v>
      </c>
      <c r="B59">
        <f>'14LC'!$B$53</f>
        <v>0.56000000000000016</v>
      </c>
      <c r="C59">
        <f>_xlfn.STDEV.P('14LC'!$B$3:$B$52)</f>
        <v>8.7177978870812162E-2</v>
      </c>
      <c r="D59">
        <f>'14LC'!$C$53</f>
        <v>0.3879999999999999</v>
      </c>
      <c r="E59">
        <f>_xlfn.STDEV.P('14LC'!$C$3:$C$52)</f>
        <v>0.12749901960407423</v>
      </c>
      <c r="F59">
        <f>'14LC'!$D$53</f>
        <v>0.45400000000000007</v>
      </c>
      <c r="G59">
        <f>_xlfn.STDEV.P('14LC'!$D$3:$D$52)</f>
        <v>0.16995293466133476</v>
      </c>
      <c r="H59">
        <f>'14LC'!$E$53</f>
        <v>0.314</v>
      </c>
      <c r="I59">
        <f>_xlfn.STDEV.P('14LC'!$E$3:$E$52)</f>
        <v>0.12330450113438703</v>
      </c>
      <c r="J59">
        <f>'14LC'!$F$53</f>
        <v>0.82000000000000017</v>
      </c>
      <c r="K59">
        <f>_xlfn.STDEV.P('14LC'!$F$3:$F$52)</f>
        <v>0.15362291495737068</v>
      </c>
      <c r="L59">
        <f>'14LC'!$G$53</f>
        <v>0.67399999999999993</v>
      </c>
      <c r="M59">
        <f>_xlfn.STDEV.P('14LC'!$G$3:$G$52)</f>
        <v>8.9016852337070393E-2</v>
      </c>
      <c r="N59">
        <f>'14LC'!$H$53</f>
        <v>0.59200000000000008</v>
      </c>
      <c r="O59">
        <f>_xlfn.STDEV.P('14LC'!$H$3:$H$52)</f>
        <v>7.7045441137031795E-2</v>
      </c>
      <c r="P59">
        <f>'14LC'!$I$53</f>
        <v>0.98000000000000032</v>
      </c>
      <c r="Q59">
        <f>_xlfn.STDEV.P('14LC'!$I$3:$I$52)</f>
        <v>0.2253885533916925</v>
      </c>
    </row>
    <row r="60" spans="1:17" x14ac:dyDescent="0.25">
      <c r="A60">
        <v>15</v>
      </c>
      <c r="B60">
        <f>'15LC'!$B$53</f>
        <v>0.55199999999999994</v>
      </c>
      <c r="C60">
        <f>_xlfn.STDEV.P('15LC'!$B$3:$B$52)</f>
        <v>0.14593149077563761</v>
      </c>
      <c r="D60">
        <f>'15LC'!$C$53</f>
        <v>0.41399999999999976</v>
      </c>
      <c r="E60">
        <f>_xlfn.STDEV.P('15LC'!$C$3:$C$52)</f>
        <v>0.14967965793654187</v>
      </c>
      <c r="F60">
        <f>'15LC'!$D$53</f>
        <v>0.46599999999999986</v>
      </c>
      <c r="G60">
        <f>_xlfn.STDEV.P('15LC'!$D$3:$D$52)</f>
        <v>0.14506550244630936</v>
      </c>
      <c r="H60">
        <f>'15LC'!$E$53</f>
        <v>0.34600000000000003</v>
      </c>
      <c r="I60">
        <f>_xlfn.STDEV.P('15LC'!$E$3:$E$52)</f>
        <v>0.10992724866929064</v>
      </c>
      <c r="J60">
        <f>'15LC'!$F$53</f>
        <v>0.84599999999999975</v>
      </c>
      <c r="K60">
        <f>_xlfn.STDEV.P('15LC'!$F$3:$F$52)</f>
        <v>0.14451297519600231</v>
      </c>
      <c r="L60">
        <f>'15LC'!$G$53</f>
        <v>0.70000000000000018</v>
      </c>
      <c r="M60">
        <f>_xlfn.STDEV.P('15LC'!$G$3:$G$52)</f>
        <v>9.7979589711323867E-2</v>
      </c>
      <c r="N60">
        <f>'15LC'!$H$53</f>
        <v>0.57200000000000006</v>
      </c>
      <c r="O60">
        <f>_xlfn.STDEV.P('15LC'!$H$3:$H$52)</f>
        <v>0.10205880657738363</v>
      </c>
      <c r="P60">
        <f>'15LC'!$I$53</f>
        <v>0.82400000000000007</v>
      </c>
      <c r="Q60">
        <f>_xlfn.STDEV.P('15LC'!$I$3:$I$52)</f>
        <v>0.21685017869487633</v>
      </c>
    </row>
    <row r="61" spans="1:17" x14ac:dyDescent="0.25">
      <c r="A61">
        <v>16</v>
      </c>
      <c r="B61">
        <f>'16LC'!$B$53</f>
        <v>0.54800000000000015</v>
      </c>
      <c r="C61">
        <f>_xlfn.STDEV.P('16LC'!$B$3:$B$52)</f>
        <v>9.64157663455502E-2</v>
      </c>
      <c r="D61">
        <f>'16LC'!$C$53</f>
        <v>0.40600000000000003</v>
      </c>
      <c r="E61">
        <f>_xlfn.STDEV.P('16LC'!$C$3:$C$52)</f>
        <v>0.15415576538034512</v>
      </c>
      <c r="F61">
        <f>'16LC'!$D$53</f>
        <v>0.48599999999999999</v>
      </c>
      <c r="G61">
        <f>_xlfn.STDEV.P('16LC'!$D$3:$D$52)</f>
        <v>0.14423591785682202</v>
      </c>
      <c r="H61">
        <f>'16LC'!$E$53</f>
        <v>0.316</v>
      </c>
      <c r="I61">
        <f>_xlfn.STDEV.P('16LC'!$E$3:$E$52)</f>
        <v>0.13016912076218409</v>
      </c>
      <c r="J61">
        <f>'16LC'!$F$53</f>
        <v>0.878</v>
      </c>
      <c r="K61">
        <f>_xlfn.STDEV.P('16LC'!$F$3:$F$52)</f>
        <v>0.16527552752903307</v>
      </c>
      <c r="L61">
        <f>'16LC'!$G$53</f>
        <v>0.67199999999999993</v>
      </c>
      <c r="M61">
        <f>_xlfn.STDEV.P('16LC'!$G$3:$G$52)</f>
        <v>0.11496086290559886</v>
      </c>
      <c r="N61">
        <f>'16LC'!$H$53</f>
        <v>0.58200000000000007</v>
      </c>
      <c r="O61">
        <f>_xlfn.STDEV.P('16LC'!$H$3:$H$52)</f>
        <v>8.8746830929334775E-2</v>
      </c>
      <c r="P61">
        <f>'16LC'!$I$53</f>
        <v>0.90600000000000014</v>
      </c>
      <c r="Q61">
        <f>_xlfn.STDEV.P('16LC'!$I$3:$I$52)</f>
        <v>0.1994091271732564</v>
      </c>
    </row>
    <row r="62" spans="1:17" x14ac:dyDescent="0.25">
      <c r="A62">
        <v>17</v>
      </c>
      <c r="B62">
        <f>'17LC'!$B$53</f>
        <v>0.57000000000000017</v>
      </c>
      <c r="C62">
        <f>_xlfn.STDEV.P('17LC'!$B$3:$B$52)</f>
        <v>8.5440037453174245E-2</v>
      </c>
      <c r="D62">
        <f>'17LC'!$C$53</f>
        <v>0.42599999999999993</v>
      </c>
      <c r="E62">
        <f>_xlfn.STDEV.P('17LC'!$C$3:$C$52)</f>
        <v>0.14115239990875128</v>
      </c>
      <c r="F62">
        <f>'17LC'!$D$53</f>
        <v>0.44599999999999995</v>
      </c>
      <c r="G62">
        <f>_xlfn.STDEV.P('17LC'!$D$3:$D$52)</f>
        <v>0.12682271089990177</v>
      </c>
      <c r="H62">
        <f>'17LC'!$E$53</f>
        <v>0.32600000000000001</v>
      </c>
      <c r="I62">
        <f>_xlfn.STDEV.P('17LC'!$E$3:$E$52)</f>
        <v>0.12619033243477912</v>
      </c>
      <c r="J62">
        <f>'17LC'!$F$53</f>
        <v>0.85799999999999998</v>
      </c>
      <c r="K62">
        <f>_xlfn.STDEV.P('17LC'!$F$3:$F$52)</f>
        <v>0.15759441614473432</v>
      </c>
      <c r="L62">
        <f>'17LC'!$G$53</f>
        <v>0.66799999999999993</v>
      </c>
      <c r="M62">
        <f>_xlfn.STDEV.P('17LC'!$G$3:$G$52)</f>
        <v>0.11565465835840699</v>
      </c>
      <c r="N62">
        <f>'17LC'!$H$53</f>
        <v>0.59800000000000009</v>
      </c>
      <c r="O62">
        <f>_xlfn.STDEV.P('17LC'!$H$3:$H$52)</f>
        <v>9.4847245611034303E-2</v>
      </c>
      <c r="P62">
        <f>'17LC'!$I$53</f>
        <v>0.84599999999999997</v>
      </c>
      <c r="Q62">
        <f>_xlfn.STDEV.P('17LC'!$H$3:$I$52)</f>
        <v>0.20619408332927452</v>
      </c>
    </row>
    <row r="63" spans="1:17" x14ac:dyDescent="0.25">
      <c r="A63">
        <v>18</v>
      </c>
      <c r="B63">
        <f>'18LC'!$B$53</f>
        <v>0.55600000000000005</v>
      </c>
      <c r="C63">
        <f>_xlfn.STDEV.P('18LC'!$B$3:$B$52)</f>
        <v>9.1999999999999929E-2</v>
      </c>
      <c r="D63">
        <f>'18LC'!$C$53</f>
        <v>0.24799999999999997</v>
      </c>
      <c r="E63">
        <f>_xlfn.STDEV.P('18LC'!$C$3:$C$52)</f>
        <v>0.15131424255502207</v>
      </c>
      <c r="F63">
        <f>'18LC'!$D$53</f>
        <v>0.45800000000000002</v>
      </c>
      <c r="G63">
        <f>_xlfn.STDEV.P('18LC'!$D$3:$D$52)</f>
        <v>0.12820296408429865</v>
      </c>
      <c r="H63">
        <f>'18LC'!$E$53</f>
        <v>0.35799999999999987</v>
      </c>
      <c r="I63">
        <f>_xlfn.STDEV.P('18LC'!$E$3:$E$52)</f>
        <v>0.11504781614615789</v>
      </c>
      <c r="J63">
        <f>'18LC'!$F$53</f>
        <v>0.79600000000000037</v>
      </c>
      <c r="K63">
        <f>_xlfn.STDEV.P('18LC'!$F$3:$F$52)</f>
        <v>0.16965848048358506</v>
      </c>
      <c r="L63">
        <f>'18LC'!$G$53</f>
        <v>0.66800000000000015</v>
      </c>
      <c r="M63">
        <f>_xlfn.STDEV.P('18LC'!$G$3:$G$52)</f>
        <v>9.6829747495278937E-2</v>
      </c>
      <c r="N63">
        <f>'18LC'!$H$53</f>
        <v>0.65599999999999992</v>
      </c>
      <c r="O63">
        <f>_xlfn.STDEV.P('18LC'!$H$3:$H$52)</f>
        <v>9.1999999999998694E-2</v>
      </c>
      <c r="P63">
        <f>'18LC'!$I$53</f>
        <v>0.82999999999999985</v>
      </c>
      <c r="Q63">
        <f>_xlfn.STDEV.P('18LC'!$I$3:$I$52)</f>
        <v>0.19824227601598987</v>
      </c>
    </row>
    <row r="64" spans="1:17" x14ac:dyDescent="0.25">
      <c r="A64">
        <v>19</v>
      </c>
      <c r="B64">
        <f>'19LC'!$B$53</f>
        <v>0.58200000000000018</v>
      </c>
      <c r="C64">
        <f>_xlfn.STDEV.P('19LC'!$B$3:$B$52)</f>
        <v>0.1351887569289684</v>
      </c>
      <c r="D64">
        <f>'19LC'!$C$53</f>
        <v>0.45799999999999974</v>
      </c>
      <c r="E64">
        <f>_xlfn.STDEV.P('19LC'!$C$3:$C$52)</f>
        <v>0.12180311982868208</v>
      </c>
      <c r="F64">
        <f>'19LC'!$D$53</f>
        <v>0.51</v>
      </c>
      <c r="G64">
        <f>_xlfn.STDEV.P('19LC'!$D$3:$D$52)</f>
        <v>0.12041594578792277</v>
      </c>
      <c r="H64">
        <f>'19LC'!$E$53</f>
        <v>0.33600000000000002</v>
      </c>
      <c r="I64">
        <f>_xlfn.STDEV.P('19LC'!$E$3:$E$52)</f>
        <v>0.12126005112979321</v>
      </c>
      <c r="J64">
        <f>'19LC'!$F$53</f>
        <v>0.84999999999999987</v>
      </c>
      <c r="K64">
        <f>_xlfn.STDEV.P('19LC'!$F$3:$F$52)</f>
        <v>0.13304134695650105</v>
      </c>
      <c r="L64">
        <f>'19LC'!$G$53</f>
        <v>0.67200000000000015</v>
      </c>
      <c r="M64">
        <f>_xlfn.STDEV.P('19LC'!$G$3:$G$52)</f>
        <v>0.11142710621747084</v>
      </c>
      <c r="N64">
        <f>'19LC'!$H$53</f>
        <v>0.56400000000000017</v>
      </c>
      <c r="O64">
        <f>_xlfn.STDEV.P('19LC'!$H$3:$H$52)</f>
        <v>7.1442284397965392E-2</v>
      </c>
      <c r="P64">
        <f>'19LC'!$I$53</f>
        <v>0.90800000000000014</v>
      </c>
      <c r="Q64">
        <f>_xlfn.STDEV.P('19LC'!$I$3:$I$52)</f>
        <v>0.1885099466871715</v>
      </c>
    </row>
    <row r="65" spans="1:17" x14ac:dyDescent="0.25">
      <c r="A65">
        <v>20</v>
      </c>
      <c r="B65">
        <f>'20LC'!$B$53</f>
        <v>0.56599999999999995</v>
      </c>
      <c r="C65">
        <f>_xlfn.STDEV.P('20LC'!$B$3:$B$52)</f>
        <v>0.11934822998268556</v>
      </c>
      <c r="D65">
        <f>'20LC'!$C$53</f>
        <v>0.37199999999999989</v>
      </c>
      <c r="E65">
        <f>_xlfn.STDEV.P('20LC'!$C$3:$C$52)</f>
        <v>0.16857046004564405</v>
      </c>
      <c r="F65">
        <f>'20LC'!$D$53</f>
        <v>0.57400000000000007</v>
      </c>
      <c r="G65">
        <f>_xlfn.STDEV.P('20LC'!$D$3:$D$52)</f>
        <v>0.11280070921762769</v>
      </c>
      <c r="H65">
        <f>'20LC'!$E$53</f>
        <v>0.31800000000000006</v>
      </c>
      <c r="I65">
        <f>_xlfn.STDEV.P('20LC'!$E$3:$E$52)</f>
        <v>0.12278436382536681</v>
      </c>
      <c r="J65">
        <f>'20LC'!$F$53</f>
        <v>0.86599999999999977</v>
      </c>
      <c r="K65">
        <f>_xlfn.STDEV.P('20LC'!$F$3:$F$52)</f>
        <v>0.15825296205758779</v>
      </c>
      <c r="L65">
        <f>'20LC'!$G$53</f>
        <v>0.67199999999999971</v>
      </c>
      <c r="M65">
        <f>_xlfn.STDEV.P('20LC'!$G$3:$G$52)</f>
        <v>8.4947042326381117E-2</v>
      </c>
      <c r="N65">
        <f>'20LC'!$H$53</f>
        <v>0.53400000000000014</v>
      </c>
      <c r="O65">
        <f>_xlfn.STDEV.P('20LC'!$H$3:$H$52)</f>
        <v>8.3928541033427825E-2</v>
      </c>
      <c r="P65">
        <f>'20LC'!$I$53</f>
        <v>0.91</v>
      </c>
      <c r="Q65">
        <f>_xlfn.STDEV.P('20LC'!$I$3:$I$52)</f>
        <v>0.17117242768623744</v>
      </c>
    </row>
    <row r="66" spans="1:17" x14ac:dyDescent="0.25">
      <c r="A66">
        <v>21</v>
      </c>
      <c r="B66">
        <f>'21LC'!$B$53</f>
        <v>0.56599999999999995</v>
      </c>
      <c r="C66">
        <f>_xlfn.STDEV.P('21LC'!$B$3:$B$52)</f>
        <v>0.13207573584879265</v>
      </c>
      <c r="D66">
        <f>'21LC'!$C$53</f>
        <v>0.42199999999999982</v>
      </c>
      <c r="E66">
        <f>_xlfn.STDEV.P('21LC'!$C$3:$C$52)</f>
        <v>0.13753544997563416</v>
      </c>
      <c r="F66">
        <f>'21LC'!$D$53</f>
        <v>0.50800000000000001</v>
      </c>
      <c r="G66">
        <f>_xlfn.STDEV.P('21LC'!$D$3:$D$52)</f>
        <v>0.13541048703848627</v>
      </c>
      <c r="H66">
        <f>'21LC'!$E$53</f>
        <v>0.37799999999999989</v>
      </c>
      <c r="I66">
        <f>_xlfn.STDEV.P('21LC'!$E$3:$E$52)</f>
        <v>0.11539497389401389</v>
      </c>
      <c r="J66">
        <f>'21LC'!$F$53</f>
        <v>0.85799999999999998</v>
      </c>
      <c r="K66">
        <f>_xlfn.STDEV.P('21LC'!$F$3:$F$52)</f>
        <v>0.15632018423735236</v>
      </c>
      <c r="L66">
        <f>'21LC'!$G$53</f>
        <v>0.67999999999999983</v>
      </c>
      <c r="M66">
        <f>_xlfn.STDEV.P('21LC'!$G$3:$G$52)</f>
        <v>0.11661903789690524</v>
      </c>
      <c r="N66">
        <f>'21LC'!$H$53</f>
        <v>0.60199999999999998</v>
      </c>
      <c r="O66">
        <f>_xlfn.STDEV.P('21LC'!$H$3:$H$52)</f>
        <v>9.4847245611033595E-2</v>
      </c>
      <c r="P66">
        <f>'21LC'!$I$53</f>
        <v>0.92399999999999993</v>
      </c>
      <c r="Q66">
        <f>_xlfn.STDEV.P('21LC'!$I$3:$I$52)</f>
        <v>0.2005592181875481</v>
      </c>
    </row>
    <row r="67" spans="1:17" x14ac:dyDescent="0.25">
      <c r="A67">
        <v>22</v>
      </c>
      <c r="B67">
        <f>'22LC'!$B$53</f>
        <v>0.57799999999999985</v>
      </c>
      <c r="C67">
        <f>_xlfn.STDEV.P('22LC'!$B$3:$B$52)</f>
        <v>0.13006152390311315</v>
      </c>
      <c r="D67">
        <f>'22LC'!$C$53</f>
        <v>0.4019999999999998</v>
      </c>
      <c r="E67">
        <f>_xlfn.STDEV.P('22LC'!$C$3:$C$52)</f>
        <v>0.15031965939290895</v>
      </c>
      <c r="F67">
        <f>'22LC'!$D$53</f>
        <v>0.48199999999999998</v>
      </c>
      <c r="G67">
        <f>_xlfn.STDEV.P('22LC'!$D$3:$D$52)</f>
        <v>0.12913558765886332</v>
      </c>
      <c r="H67">
        <f>'22LC'!$E$53</f>
        <v>0.36199999999999993</v>
      </c>
      <c r="I67">
        <f>_xlfn.STDEV.P('22LC'!$E$3:$E$52)</f>
        <v>0.11294246322796447</v>
      </c>
      <c r="J67">
        <f>'22LC'!$F$53</f>
        <v>0.85399999999999987</v>
      </c>
      <c r="K67">
        <f>_xlfn.STDEV.P('22LC'!$F$3:$F$52)</f>
        <v>0.15519020587653079</v>
      </c>
      <c r="L67">
        <f>'22LC'!$G$53</f>
        <v>0.66400000000000003</v>
      </c>
      <c r="M67">
        <f>_xlfn.STDEV.P('22LC'!$G$3:$G$52)</f>
        <v>0.10910545357588475</v>
      </c>
      <c r="N67">
        <f>'22LC'!$H$53</f>
        <v>0.59399999999999997</v>
      </c>
      <c r="O67">
        <f>_xlfn.STDEV.P('22LC'!$H$3:$H$52)</f>
        <v>9.0354855984611571E-2</v>
      </c>
      <c r="P67">
        <f>'22LC'!$I$53</f>
        <v>0.77600000000000013</v>
      </c>
      <c r="Q67">
        <f>_xlfn.STDEV.P('22LC'!$I$3:$I$52)</f>
        <v>0.19955951493226179</v>
      </c>
    </row>
    <row r="68" spans="1:17" x14ac:dyDescent="0.25">
      <c r="A68">
        <v>23</v>
      </c>
      <c r="B68">
        <f>'23LC'!$B$53</f>
        <v>0.55799999999999983</v>
      </c>
      <c r="C68">
        <f>_xlfn.STDEV.P('23LC'!$B$3:$B$52)</f>
        <v>0.12343419299367639</v>
      </c>
      <c r="D68">
        <f>'23LC'!$C$53</f>
        <v>0.44399999999999984</v>
      </c>
      <c r="E68">
        <f>_xlfn.STDEV.P('23LC'!$C$3:$C$52)</f>
        <v>0.12986146464598397</v>
      </c>
      <c r="F68">
        <f>'23LC'!$D$53</f>
        <v>0.42199999999999993</v>
      </c>
      <c r="G68">
        <f>_xlfn.STDEV.P('23LC'!$D$3:$D$52)</f>
        <v>0.15269577597301115</v>
      </c>
      <c r="H68">
        <f>'23LC'!$E$53</f>
        <v>0.34999999999999992</v>
      </c>
      <c r="I68">
        <f>_xlfn.STDEV.P('23LC'!$E$3:$E$52)</f>
        <v>0.12529964086141704</v>
      </c>
      <c r="J68">
        <f>'23LC'!$F$53</f>
        <v>0.87</v>
      </c>
      <c r="K68">
        <f>_xlfn.STDEV.P('23LC'!$F$3:$F$52)</f>
        <v>0.13601470508735411</v>
      </c>
      <c r="L68">
        <f>'23LC'!$G$53</f>
        <v>0.65999999999999981</v>
      </c>
      <c r="M68">
        <f>_xlfn.STDEV.P('23LC'!$G$3:$G$52)</f>
        <v>9.7979589711326198E-2</v>
      </c>
      <c r="N68">
        <f>'23LC'!$H$53</f>
        <v>0.56200000000000006</v>
      </c>
      <c r="O68">
        <f>_xlfn.STDEV.P('23LC'!$H$3:$H$52)</f>
        <v>8.6925255248402375E-2</v>
      </c>
      <c r="P68">
        <f>'23LC'!$I$53</f>
        <v>0.32400000000000001</v>
      </c>
      <c r="Q68">
        <f>_xlfn.STDEV.P('23LC'!$I$3:$I$52)</f>
        <v>0.23795797948377367</v>
      </c>
    </row>
    <row r="69" spans="1:17" x14ac:dyDescent="0.25">
      <c r="A69">
        <v>24</v>
      </c>
      <c r="B69">
        <f>'24LC'!$B$53</f>
        <v>0.53200000000000014</v>
      </c>
      <c r="C69">
        <f>_xlfn.STDEV.P('24LC'!$B$3:$B$52)</f>
        <v>0.1028396810574583</v>
      </c>
      <c r="D69">
        <f>'24LC'!$C$53</f>
        <v>0.38799999999999996</v>
      </c>
      <c r="E69">
        <f>_xlfn.STDEV.P('24LC'!$C$3:$C$52)</f>
        <v>0.14918444959177235</v>
      </c>
      <c r="F69">
        <f>'24LC'!$D$53</f>
        <v>0.50600000000000001</v>
      </c>
      <c r="G69">
        <f>_xlfn.STDEV.P('24LC'!$D$3:$D$52)</f>
        <v>0.14340153416194662</v>
      </c>
      <c r="H69">
        <f>'24LC'!$E$53</f>
        <v>0.33599999999999997</v>
      </c>
      <c r="I69">
        <f>_xlfn.STDEV.P('24LC'!$E$3:$E$52)</f>
        <v>0.12611106216347592</v>
      </c>
      <c r="J69">
        <f>'24LC'!$F$53</f>
        <v>0.78999999999999981</v>
      </c>
      <c r="K69">
        <f>_xlfn.STDEV.P('24LC'!$F$3:$F$52)</f>
        <v>0.1640121946685667</v>
      </c>
      <c r="L69">
        <f>'24LC'!$G$53</f>
        <v>0.6479999999999998</v>
      </c>
      <c r="M69">
        <f>_xlfn.STDEV.P('24LC'!$G$3:$G$52)</f>
        <v>0.10814804667676579</v>
      </c>
      <c r="N69">
        <f>'24LC'!$H$53</f>
        <v>0.58400000000000007</v>
      </c>
      <c r="O69">
        <f>_xlfn.STDEV.P('24LC'!$H$3:$H$52)</f>
        <v>9.6664367788755423E-2</v>
      </c>
      <c r="P69">
        <f>'24LC'!$I$53</f>
        <v>0.50399999999999989</v>
      </c>
      <c r="Q69">
        <f>_xlfn.STDEV.P('24LC'!$I$3:$I$52)</f>
        <v>0.23745315327449351</v>
      </c>
    </row>
    <row r="70" spans="1:17" x14ac:dyDescent="0.25">
      <c r="A70">
        <v>25</v>
      </c>
      <c r="B70">
        <f>'25LC'!$B$53</f>
        <v>0.28199999999999992</v>
      </c>
      <c r="C70">
        <f>_xlfn.STDEV.P('25LC'!$B$3:$B$52)</f>
        <v>0.13811589336495667</v>
      </c>
      <c r="D70">
        <f>'25LC'!$C$53</f>
        <v>0.13800000000000001</v>
      </c>
      <c r="E70">
        <f>_xlfn.STDEV.P('25LC'!$C$3:$C$52)</f>
        <v>0.13548431643551964</v>
      </c>
      <c r="F70">
        <f>'25LC'!$D$53</f>
        <v>0.27399999999999991</v>
      </c>
      <c r="G70">
        <f>_xlfn.STDEV.P('25LC'!$D$3:$D$52)</f>
        <v>0.13683566786477891</v>
      </c>
      <c r="H70">
        <f>'25LC'!$E$53</f>
        <v>9.4000000000000028E-2</v>
      </c>
      <c r="I70">
        <f>_xlfn.STDEV.P('25LC'!$E$3:$E$52)</f>
        <v>7.0455659815234176E-2</v>
      </c>
      <c r="J70">
        <f>'25LC'!$F$53</f>
        <v>0.90000000000000013</v>
      </c>
      <c r="K70">
        <f>_xlfn.STDEV.P('25LC'!$F$3:$F$52)</f>
        <v>0.15748015748023536</v>
      </c>
      <c r="L70">
        <f>'25LC'!$G$53</f>
        <v>0.60599999999999998</v>
      </c>
      <c r="M70">
        <f>_xlfn.STDEV.P('25LC'!$G$3:$G$52)</f>
        <v>8.5813751811698868E-2</v>
      </c>
      <c r="N70">
        <f>'25LC'!$H$53</f>
        <v>0.54600000000000004</v>
      </c>
      <c r="O70">
        <f>_xlfn.STDEV.P('25LC'!$H$3:$H$52)</f>
        <v>0.10239140588936081</v>
      </c>
      <c r="P70">
        <f>'25LC'!$I$53</f>
        <v>0.6419999999999999</v>
      </c>
      <c r="Q70">
        <f>_xlfn.STDEV.P('25LC'!$I$3:$I$52)</f>
        <v>0.2030664915735727</v>
      </c>
    </row>
    <row r="71" spans="1:17" x14ac:dyDescent="0.25">
      <c r="A71">
        <v>26</v>
      </c>
      <c r="B71">
        <f>'26LC'!$B$53</f>
        <v>0.35799999999999987</v>
      </c>
      <c r="C71">
        <f>_xlfn.STDEV.P('26LC'!$B$3:$B$52)</f>
        <v>0.15632018423735339</v>
      </c>
      <c r="D71">
        <f>'26LC'!$C$53</f>
        <v>0.18999999999999997</v>
      </c>
      <c r="E71">
        <f>_xlfn.STDEV.P('26LC'!$C$3:$C$52)</f>
        <v>0.14177446878757838</v>
      </c>
      <c r="F71">
        <f>'26LC'!$D$53</f>
        <v>0.25399999999999995</v>
      </c>
      <c r="G71">
        <f>_xlfn.STDEV.P('26LC'!$D$3:$D$52)</f>
        <v>0.13447676379211407</v>
      </c>
      <c r="H71">
        <f>'26LC'!$E$53</f>
        <v>0.31599999999999995</v>
      </c>
      <c r="I71">
        <f>_xlfn.STDEV.P('26LC'!$E$3:$E$52)</f>
        <v>0.12547509713086541</v>
      </c>
      <c r="J71">
        <f>'26LC'!$F$53</f>
        <v>0.64999999999999991</v>
      </c>
      <c r="K71">
        <f>_xlfn.STDEV.P('26LC'!$F$3:$F$52)</f>
        <v>0.13453624047073712</v>
      </c>
      <c r="L71">
        <f>'26LC'!$G$53</f>
        <v>0.50800000000000023</v>
      </c>
      <c r="M71">
        <f>_xlfn.STDEV.P('26LC'!$G$3:$G$52)</f>
        <v>9.3466571564381998E-2</v>
      </c>
      <c r="N71">
        <f>'26LC'!$H$53</f>
        <v>0.4459999999999999</v>
      </c>
      <c r="O71">
        <f>_xlfn.STDEV.P('26LC'!$H$3:$H$52)</f>
        <v>0.11867602959317462</v>
      </c>
      <c r="P71">
        <f>'26LC'!$I$53</f>
        <v>0.67000000000000015</v>
      </c>
      <c r="Q71">
        <f>_xlfn.STDEV.P('26LC'!$I$3:$I$52)</f>
        <v>0.19313207915827874</v>
      </c>
    </row>
    <row r="72" spans="1:17" x14ac:dyDescent="0.25">
      <c r="A72">
        <v>27</v>
      </c>
      <c r="B72">
        <f>'27LC'!$B$53</f>
        <v>0.44</v>
      </c>
      <c r="C72">
        <f>_xlfn.STDEV.P('27LC'!$B$3:$B$52)</f>
        <v>0.1356465996625052</v>
      </c>
      <c r="D72">
        <f>'27LC'!$C$53</f>
        <v>0.54399999999999982</v>
      </c>
      <c r="E72">
        <f>_xlfn.STDEV.P('27LC'!$C$3:$C$52)</f>
        <v>0.1626775952613024</v>
      </c>
      <c r="F72">
        <f>'27LC'!$D$53</f>
        <v>0.27399999999999997</v>
      </c>
      <c r="G72">
        <f>_xlfn.STDEV.P('27LC'!$D$3:$D$52)</f>
        <v>0.15850552040859658</v>
      </c>
      <c r="H72">
        <f>'27LC'!$E$53</f>
        <v>0.22999999999999993</v>
      </c>
      <c r="I72">
        <f>_xlfn.STDEV.P('27LC'!$E$3:$E$52)</f>
        <v>0.1284523257866515</v>
      </c>
      <c r="J72">
        <f>'27LC'!$F$53</f>
        <v>0.71</v>
      </c>
      <c r="K72">
        <f>_xlfn.STDEV.P('27LC'!$F$3:$F$52)</f>
        <v>0.13747727084867387</v>
      </c>
      <c r="L72">
        <f>'27LC'!$G$53</f>
        <v>0.76400000000000001</v>
      </c>
      <c r="M72">
        <f>_xlfn.STDEV.P('27LC'!$G$3:$G$52)</f>
        <v>0.12289833196589475</v>
      </c>
      <c r="N72">
        <f>'27LC'!$H$53</f>
        <v>0.60599999999999998</v>
      </c>
      <c r="O72">
        <f>_xlfn.STDEV.P('27LC'!$H$3:$H$52)</f>
        <v>7.3239333694402123E-2</v>
      </c>
      <c r="P72">
        <f>'27LC'!$I$53</f>
        <v>0.98600000000000021</v>
      </c>
      <c r="Q72">
        <f>_xlfn.STDEV.P('27LC'!$I$3:$I$52)</f>
        <v>0.17436742815101652</v>
      </c>
    </row>
    <row r="73" spans="1:17" x14ac:dyDescent="0.25">
      <c r="A73">
        <v>28</v>
      </c>
      <c r="B73">
        <f>'28LC'!$B$53</f>
        <v>0.41199999999999987</v>
      </c>
      <c r="C73">
        <f>_xlfn.STDEV.P('28LC'!$B$3:$B$52)</f>
        <v>0.15954936540143339</v>
      </c>
      <c r="D73">
        <f>'28LC'!$C$53</f>
        <v>0.43999999999999978</v>
      </c>
      <c r="E73">
        <f>_xlfn.STDEV.P('28LC'!$C$3:$C$52)</f>
        <v>0.13711309200802138</v>
      </c>
      <c r="F73">
        <f>'28LC'!$D$53</f>
        <v>0.43799999999999967</v>
      </c>
      <c r="G73">
        <f>_xlfn.STDEV.P('28LC'!$D$3:$D$52)</f>
        <v>0.1369525465261609</v>
      </c>
      <c r="H73">
        <f>'28LC'!$E$53</f>
        <v>0.24799999999999997</v>
      </c>
      <c r="I73">
        <f>_xlfn.STDEV.P('28LC'!$E$3:$E$52)</f>
        <v>0.1252836781069267</v>
      </c>
      <c r="J73">
        <f>'28LC'!$F$53</f>
        <v>0.748</v>
      </c>
      <c r="K73">
        <f>_xlfn.STDEV.P('28LC'!$F$3:$F$52)</f>
        <v>0.12528367810692517</v>
      </c>
      <c r="L73">
        <f>'28LC'!$G$53</f>
        <v>0.54400000000000015</v>
      </c>
      <c r="M73">
        <f>_xlfn.STDEV.P('28LC'!$G$3:$G$52)</f>
        <v>9.8305645819554602E-2</v>
      </c>
      <c r="N73">
        <f>'28LC'!$H$53</f>
        <v>0.52400000000000013</v>
      </c>
      <c r="O73">
        <f>_xlfn.STDEV.P('28LC'!$H$3:$H$52)</f>
        <v>8.6162636914151144E-2</v>
      </c>
      <c r="P73">
        <f>'28LC'!$I$53</f>
        <v>0.56599999999999995</v>
      </c>
      <c r="Q73">
        <f>_xlfn.STDEV.P('28LC'!$I$3:$I$52)</f>
        <v>0.17042300314218164</v>
      </c>
    </row>
    <row r="74" spans="1:17" x14ac:dyDescent="0.25">
      <c r="A74">
        <v>29</v>
      </c>
      <c r="B74">
        <f>'29LC'!$B$53</f>
        <v>0.43799999999999978</v>
      </c>
      <c r="C74">
        <f>_xlfn.STDEV.P('29LC'!$B$3:$B$52)</f>
        <v>0.11469960767151852</v>
      </c>
      <c r="D74">
        <f>'29LC'!$C$53</f>
        <v>0.29399999999999998</v>
      </c>
      <c r="E74">
        <f>_xlfn.STDEV.P('29LC'!$C$3:$C$52)</f>
        <v>0.1541557653803452</v>
      </c>
      <c r="F74">
        <f>'29LC'!$D$53</f>
        <v>1.3040000000000003</v>
      </c>
      <c r="G74">
        <f>_xlfn.STDEV.P('29LC'!$D$3:$D$52)</f>
        <v>0.1754536975956843</v>
      </c>
      <c r="H74">
        <f>'29LC'!$E$53</f>
        <v>0.34999999999999992</v>
      </c>
      <c r="I74">
        <f>_xlfn.STDEV.P('29LC'!$E$3:$E$52)</f>
        <v>0.12845232578665164</v>
      </c>
      <c r="J74">
        <f>'29LC'!$F$53</f>
        <v>0.72199999999999986</v>
      </c>
      <c r="K74">
        <f>_xlfn.STDEV.P('29LC'!$F$3:$F$52)</f>
        <v>0.13898201322473247</v>
      </c>
      <c r="L74">
        <f>'29LC'!$G$53</f>
        <v>0.79599999999999982</v>
      </c>
      <c r="M74">
        <f>_xlfn.STDEV.P('29LC'!$G$3:$G$52)</f>
        <v>0.11655041827466661</v>
      </c>
      <c r="N74">
        <f>'29LC'!$H$53</f>
        <v>0.51800000000000013</v>
      </c>
      <c r="O74">
        <f>_xlfn.STDEV.P('29LC'!$H$3:$H$52)</f>
        <v>0.10332473082471515</v>
      </c>
      <c r="P74">
        <f>'29LC'!$I$53</f>
        <v>0.99199999999999999</v>
      </c>
      <c r="Q74">
        <f>_xlfn.STDEV.P('29LC'!$I$3:$I$52)</f>
        <v>0.17417232845661862</v>
      </c>
    </row>
    <row r="75" spans="1:17" x14ac:dyDescent="0.25">
      <c r="A75">
        <v>30</v>
      </c>
      <c r="B75">
        <f>'30LC'!$B$53</f>
        <v>0.50199999999999989</v>
      </c>
      <c r="C75">
        <f>_xlfn.STDEV.P('30LC'!$B$3:$B$52)</f>
        <v>0.11223190277278582</v>
      </c>
      <c r="D75">
        <f>'30LC'!$C$53</f>
        <v>0.27799999999999997</v>
      </c>
      <c r="E75">
        <f>_xlfn.STDEV.P('30LC'!$C$3:$C$52)</f>
        <v>0.15784802817900528</v>
      </c>
      <c r="F75">
        <f>'30LC'!$D$53</f>
        <v>0.42799999999999977</v>
      </c>
      <c r="G75">
        <f>_xlfn.STDEV.P('30LC'!$D$3:$D$52)</f>
        <v>0.13272528018429736</v>
      </c>
      <c r="H75">
        <f>'30LC'!$E$53</f>
        <v>0.25600000000000001</v>
      </c>
      <c r="I75">
        <f>_xlfn.STDEV.P('30LC'!$E$3:$E$52)</f>
        <v>0.11859173664298883</v>
      </c>
      <c r="J75">
        <f>'30LC'!$F$53</f>
        <v>0.74</v>
      </c>
      <c r="K75">
        <f>_xlfn.STDEV.P('30LC'!$F$3:$F$52)</f>
        <v>0.14832396974191203</v>
      </c>
      <c r="L75">
        <f>'30LC'!$G$53</f>
        <v>0.6399999999999999</v>
      </c>
      <c r="M75">
        <f>_xlfn.STDEV.P('30LC'!$G$3:$G$52)</f>
        <v>8.4852813742385708E-2</v>
      </c>
      <c r="N75">
        <f>'30LC'!$H$53</f>
        <v>0.55200000000000005</v>
      </c>
      <c r="O75">
        <f>_xlfn.STDEV.P('30LC'!$H$3:$H$52)</f>
        <v>7.5471849056451656E-2</v>
      </c>
      <c r="P75">
        <f>'30LC'!$I$53</f>
        <v>0.57800000000000007</v>
      </c>
      <c r="Q75">
        <f>_xlfn.STDEV.P('30LC'!$I$3:$I$52)</f>
        <v>0.2166010156947559</v>
      </c>
    </row>
    <row r="76" spans="1:17" x14ac:dyDescent="0.25">
      <c r="A76">
        <v>31</v>
      </c>
      <c r="B76">
        <f>'31LC'!$B$53</f>
        <v>0.43799999999999989</v>
      </c>
      <c r="C76">
        <f>_xlfn.STDEV.P('31LC'!$B$3:$B$52)</f>
        <v>0.14126570709128289</v>
      </c>
      <c r="D76">
        <f>'31LC'!$C$53</f>
        <v>0.28400000000000003</v>
      </c>
      <c r="E76">
        <f>_xlfn.STDEV.P('31LC'!$C$3:$C$52)</f>
        <v>0.12547509713086508</v>
      </c>
      <c r="F76">
        <f>'31LC'!$D$53</f>
        <v>0.5279999999999998</v>
      </c>
      <c r="G76">
        <f>_xlfn.STDEV.P('31LC'!$D$3:$D$52)</f>
        <v>0.12335315156087487</v>
      </c>
      <c r="H76">
        <f>'31LC'!$E$53</f>
        <v>0.23999999999999996</v>
      </c>
      <c r="I76">
        <f>_xlfn.STDEV.P('31LC'!$E$3:$E$52)</f>
        <v>0.12328828005937977</v>
      </c>
      <c r="J76">
        <f>'31LC'!$F$53</f>
        <v>0.84999999999999987</v>
      </c>
      <c r="K76">
        <f>_xlfn.STDEV.P('31LC'!$F$3:$F$52)</f>
        <v>0.17804493814764907</v>
      </c>
      <c r="L76">
        <f>'31LC'!$G$53</f>
        <v>0.55200000000000016</v>
      </c>
      <c r="M76">
        <f>_xlfn.STDEV.P('31LC'!$G$3:$G$52)</f>
        <v>8.0597766718437866E-2</v>
      </c>
      <c r="N76">
        <f>'31LC'!$H$53</f>
        <v>0.52400000000000002</v>
      </c>
      <c r="O76">
        <f>_xlfn.STDEV.P('31LC'!$H$3:$H$52)</f>
        <v>9.7077288796092898E-2</v>
      </c>
      <c r="P76">
        <f>'31LC'!$I$53</f>
        <v>0.17800000000000005</v>
      </c>
      <c r="Q76">
        <f>_xlfn.STDEV.P('31LC'!$I$3:$I$52)</f>
        <v>0.29277294957014049</v>
      </c>
    </row>
    <row r="77" spans="1:17" x14ac:dyDescent="0.25">
      <c r="A77">
        <v>32</v>
      </c>
      <c r="B77">
        <f>'32LC'!$B$53</f>
        <v>0.49199999999999994</v>
      </c>
      <c r="C77">
        <f>_xlfn.STDEV.P('32LC'!$B$3:$B$52)</f>
        <v>0.11805083650698971</v>
      </c>
      <c r="D77">
        <f>'32LC'!$C$53</f>
        <v>0.28199999999999997</v>
      </c>
      <c r="E77">
        <f>_xlfn.STDEV.P('32LC'!$C$3:$C$52)</f>
        <v>0.15580757362849865</v>
      </c>
      <c r="F77">
        <f>'32LC'!$D$53</f>
        <v>0.27200000000000002</v>
      </c>
      <c r="G77">
        <f>_xlfn.STDEV.P('32LC'!$D$3:$D$52)</f>
        <v>0.16857046004564391</v>
      </c>
      <c r="H77">
        <f>'32LC'!$E$53</f>
        <v>0.43999999999999972</v>
      </c>
      <c r="I77">
        <f>_xlfn.STDEV.P('32LC'!$E$3:$E$52)</f>
        <v>0.11313708498984872</v>
      </c>
      <c r="J77">
        <f>'32LC'!$F$53</f>
        <v>0.93599999999999983</v>
      </c>
      <c r="K77">
        <f>_xlfn.STDEV.P('32LC'!$F$3:$F$52)</f>
        <v>0.1245150593301896</v>
      </c>
      <c r="L77">
        <f>'32LC'!$G$53</f>
        <v>0.59000000000000019</v>
      </c>
      <c r="M77">
        <f>_xlfn.STDEV.P('32LC'!$G$3:$G$52)</f>
        <v>8.3066238629179112E-2</v>
      </c>
      <c r="N77">
        <f>'32LC'!$H$53</f>
        <v>0.5179999999999999</v>
      </c>
      <c r="O77">
        <f>_xlfn.STDEV.P('32LC'!$H$3:$H$52)</f>
        <v>0.10524257693538328</v>
      </c>
      <c r="P77">
        <f>'32LC'!$I$53</f>
        <v>0.182</v>
      </c>
      <c r="Q77">
        <f>_xlfn.STDEV.P('32LC'!$I$3:$I$52)</f>
        <v>0.18186808406094776</v>
      </c>
    </row>
    <row r="78" spans="1:17" x14ac:dyDescent="0.25">
      <c r="A78">
        <v>33</v>
      </c>
      <c r="B78">
        <f>'33LC'!$B$53</f>
        <v>0.51399999999999979</v>
      </c>
      <c r="C78">
        <f>_xlfn.STDEV.P('33LC'!$B$3:$B$52)</f>
        <v>0.12001666550942092</v>
      </c>
      <c r="D78">
        <f>'33LC'!$C$53</f>
        <v>0.312</v>
      </c>
      <c r="E78">
        <f>_xlfn.STDEV.P('33LC'!$C$3:$C$52)</f>
        <v>0.14372195378577363</v>
      </c>
      <c r="F78">
        <f>'33LC'!$D$53</f>
        <v>0.26400000000000001</v>
      </c>
      <c r="G78">
        <f>_xlfn.STDEV.P('33LC'!$D$3:$D$52)</f>
        <v>0.16584329953302313</v>
      </c>
      <c r="H78">
        <f>'33LC'!$E$53</f>
        <v>0.40599999999999986</v>
      </c>
      <c r="I78">
        <f>_xlfn.STDEV.P('33LC'!$E$3:$E$52)</f>
        <v>0.10846197490365066</v>
      </c>
      <c r="J78">
        <f>'33LC'!$F$53</f>
        <v>0.79200000000000015</v>
      </c>
      <c r="K78">
        <f>_xlfn.STDEV.P('33LC'!$F$3:$F$52)</f>
        <v>0.14260434775980413</v>
      </c>
      <c r="L78">
        <f>'33LC'!$G$53</f>
        <v>0.60199999999999998</v>
      </c>
      <c r="M78">
        <f>_xlfn.STDEV.P('33LC'!$G$3:$G$52)</f>
        <v>9.4847245611033595E-2</v>
      </c>
      <c r="N78">
        <f>'33LC'!$H$53</f>
        <v>0.54600000000000004</v>
      </c>
      <c r="O78">
        <f>_xlfn.STDEV.P('33LC'!$H$3:$H$52)</f>
        <v>8.296987405076571E-2</v>
      </c>
      <c r="P78">
        <f>'33LC'!$I$53</f>
        <v>0.89400000000000002</v>
      </c>
      <c r="Q78">
        <f>_xlfn.STDEV.P('33LC'!$I$3:$I$52)</f>
        <v>0.20824024587000584</v>
      </c>
    </row>
    <row r="79" spans="1:17" x14ac:dyDescent="0.25">
      <c r="A79">
        <v>34</v>
      </c>
      <c r="B79">
        <f>'34LC'!$B$53</f>
        <v>0.51400000000000001</v>
      </c>
      <c r="C79">
        <f>_xlfn.STDEV.P('34LC'!$B$3:$B$52)</f>
        <v>0.1296302433847904</v>
      </c>
      <c r="D79">
        <f>'34LC'!$C$53</f>
        <v>0.42999999999999988</v>
      </c>
      <c r="E79">
        <f>_xlfn.STDEV.P('34LC'!$C$3:$C$52)</f>
        <v>0.15132745950421608</v>
      </c>
      <c r="F79">
        <f>'34LC'!$D$53</f>
        <v>0.5980000000000002</v>
      </c>
      <c r="G79">
        <f>_xlfn.STDEV.P('34LC'!$D$3:$D$52)</f>
        <v>0.10675204916065845</v>
      </c>
      <c r="H79">
        <f>'34LC'!$E$53</f>
        <v>0.33399999999999991</v>
      </c>
      <c r="I79">
        <f>_xlfn.STDEV.P('34LC'!$E$3:$E$52)</f>
        <v>0.12427389106324827</v>
      </c>
      <c r="J79">
        <f>'34LC'!$F$53</f>
        <v>0.7619999999999999</v>
      </c>
      <c r="K79">
        <f>_xlfn.STDEV.P('34LC'!$F$3:$F$52)</f>
        <v>0.14951922953252395</v>
      </c>
      <c r="L79">
        <f>'34LC'!$G$53</f>
        <v>0.6419999999999999</v>
      </c>
      <c r="M79">
        <f>_xlfn.STDEV.P('34LC'!$G$3:$G$52)</f>
        <v>9.1847700025640092E-2</v>
      </c>
      <c r="N79">
        <f>'34LC'!$H$53</f>
        <v>0.58200000000000018</v>
      </c>
      <c r="O79">
        <f>_xlfn.STDEV.P('34LC'!$H$3:$H$52)</f>
        <v>8.6463865284867436E-2</v>
      </c>
      <c r="P79">
        <f>'34LC'!$I$53</f>
        <v>1.0900000000000005</v>
      </c>
      <c r="Q79">
        <f>_xlfn.STDEV.P('34LC'!$I$3:$I$52)</f>
        <v>0.19519221295942715</v>
      </c>
    </row>
    <row r="80" spans="1:17" x14ac:dyDescent="0.25">
      <c r="A80">
        <v>35</v>
      </c>
      <c r="B80">
        <f>'35LC'!$B$53</f>
        <v>0.53</v>
      </c>
      <c r="C80">
        <f>_xlfn.STDEV.P('35LC'!$B$3:$B$52)</f>
        <v>0.12529964086141632</v>
      </c>
      <c r="D80">
        <f>'35LC'!$C$53</f>
        <v>0.36399999999999993</v>
      </c>
      <c r="E80">
        <f>_xlfn.STDEV.P('35LC'!$C$3:$C$52)</f>
        <v>0.14527215837867938</v>
      </c>
      <c r="F80">
        <f>'35LC'!$D$53</f>
        <v>0.41999999999999987</v>
      </c>
      <c r="G80">
        <f>_xlfn.STDEV.P('35LC'!$D$3:$D$52)</f>
        <v>0.16000000000000042</v>
      </c>
      <c r="H80">
        <f>'35LC'!$E$53</f>
        <v>0.4659999999999998</v>
      </c>
      <c r="I80">
        <f>_xlfn.STDEV.P('35LC'!$E$3:$E$52)</f>
        <v>9.7180244906051691E-2</v>
      </c>
      <c r="J80">
        <f>'35LC'!$F$53</f>
        <v>0.87599999999999978</v>
      </c>
      <c r="K80">
        <f>_xlfn.STDEV.P('35LC'!$F$3:$F$52)</f>
        <v>0.13047605144240307</v>
      </c>
      <c r="L80">
        <f>'35LC'!$G$53</f>
        <v>0.74800000000000011</v>
      </c>
      <c r="M80">
        <f>_xlfn.STDEV.P('35LC'!$G$3:$G$52)</f>
        <v>0.13599999999999768</v>
      </c>
      <c r="N80">
        <f>'35LC'!$H$53</f>
        <v>0.6020000000000002</v>
      </c>
      <c r="O80">
        <f>_xlfn.STDEV.P('35LC'!$H$3:$H$52)</f>
        <v>9.2714615891992133E-2</v>
      </c>
      <c r="P80">
        <f>'35LC'!$I$53</f>
        <v>0.98</v>
      </c>
      <c r="Q80">
        <f>_xlfn.STDEV.P('35LC'!$I$3:$I$52)</f>
        <v>0.21908902300206687</v>
      </c>
    </row>
    <row r="81" spans="1:17" x14ac:dyDescent="0.25">
      <c r="A81">
        <v>36</v>
      </c>
      <c r="B81">
        <f>'36LC'!$B$53</f>
        <v>0.53800000000000003</v>
      </c>
      <c r="C81">
        <f>_xlfn.STDEV.P('36LC'!$B$3:$B$52)</f>
        <v>0.12944496900227487</v>
      </c>
      <c r="D81">
        <f>'36LC'!$C$53</f>
        <v>0.38800000000000012</v>
      </c>
      <c r="E81">
        <f>_xlfn.STDEV.P('36LC'!$C$3:$C$52)</f>
        <v>0.15315351775261293</v>
      </c>
      <c r="F81">
        <f>'36LC'!$D$53</f>
        <v>0.65</v>
      </c>
      <c r="G81">
        <f>_xlfn.STDEV.P('36LC'!$D$3:$D$52)</f>
        <v>0.14866068747318475</v>
      </c>
      <c r="H81">
        <f>'36LC'!$E$53</f>
        <v>0.36399999999999993</v>
      </c>
      <c r="I81">
        <f>_xlfn.STDEV.P('36LC'!$E$3:$E$52)</f>
        <v>0.11959933110180898</v>
      </c>
      <c r="J81">
        <f>'36LC'!$F$53</f>
        <v>0.79599999999999993</v>
      </c>
      <c r="K81">
        <f>_xlfn.STDEV.P('36LC'!$F$3:$F$52)</f>
        <v>0.15357083056361859</v>
      </c>
      <c r="L81">
        <f>'36LC'!$G$53</f>
        <v>0.61199999999999999</v>
      </c>
      <c r="M81">
        <f>_xlfn.STDEV.P('36LC'!$G$3:$G$52)</f>
        <v>9.0862533532803852E-2</v>
      </c>
      <c r="N81">
        <f>'36LC'!$H$53</f>
        <v>0.56600000000000017</v>
      </c>
      <c r="O81">
        <f>_xlfn.STDEV.P('36LC'!$H$3:$H$52)</f>
        <v>8.3928541033427825E-2</v>
      </c>
      <c r="P81">
        <f>'36LC'!$I$53</f>
        <v>1.0940000000000001</v>
      </c>
      <c r="Q81">
        <f>_xlfn.STDEV.P('36LC'!$I$3:$I$52)</f>
        <v>0.19637718808456467</v>
      </c>
    </row>
    <row r="82" spans="1:17" x14ac:dyDescent="0.25">
      <c r="A82">
        <v>37</v>
      </c>
      <c r="B82">
        <f>'37LC'!$B$53</f>
        <v>0.50600000000000012</v>
      </c>
      <c r="C82">
        <f>_xlfn.STDEV.P('37LC'!$B$3:$B$52)</f>
        <v>0.1190126043744941</v>
      </c>
      <c r="D82">
        <f>'37LC'!$C$53</f>
        <v>0.61</v>
      </c>
      <c r="E82">
        <f>_xlfn.STDEV.P('37LC'!$C$3:$C$52)</f>
        <v>0.18574175621006661</v>
      </c>
      <c r="F82">
        <f>'37LC'!$D$53</f>
        <v>0.42999999999999977</v>
      </c>
      <c r="G82">
        <f>_xlfn.STDEV.P('37LC'!$D$3:$D$52)</f>
        <v>0.11000000000000114</v>
      </c>
      <c r="H82">
        <f>'37LC'!$E$53</f>
        <v>0.316</v>
      </c>
      <c r="I82">
        <f>_xlfn.STDEV.P('37LC'!$E$3:$E$52)</f>
        <v>0.12547509713086513</v>
      </c>
      <c r="J82">
        <f>'37LC'!$F$53</f>
        <v>0.76199999999999979</v>
      </c>
      <c r="K82">
        <f>_xlfn.STDEV.P('37LC'!$F$3:$F$52)</f>
        <v>0.15860643114325457</v>
      </c>
      <c r="L82">
        <f>'37LC'!$G$53</f>
        <v>0.64599999999999991</v>
      </c>
      <c r="M82">
        <f>_xlfn.STDEV.P('37LC'!$G$3:$G$52)</f>
        <v>0.10622617379911566</v>
      </c>
      <c r="N82">
        <f>'37LC'!$H$53</f>
        <v>0.90199999999999991</v>
      </c>
      <c r="O82">
        <f>_xlfn.STDEV.P('37LC'!$H$3:$H$52)</f>
        <v>0.11574109036984388</v>
      </c>
      <c r="P82">
        <f>'37LC'!$I$53</f>
        <v>0.89800000000000002</v>
      </c>
      <c r="Q82">
        <f>_xlfn.STDEV.P('37LC'!$I$3:$I$52)</f>
        <v>0.19025246384738384</v>
      </c>
    </row>
    <row r="83" spans="1:17" x14ac:dyDescent="0.25">
      <c r="A83">
        <v>38</v>
      </c>
      <c r="B83">
        <f>'38LC'!$B$53</f>
        <v>0.45999999999999974</v>
      </c>
      <c r="C83">
        <f>_xlfn.STDEV.P('38LC'!$B$3:$B$52)</f>
        <v>0.13266499161421685</v>
      </c>
      <c r="D83">
        <f>'38LC'!$C$53</f>
        <v>0.35599999999999987</v>
      </c>
      <c r="E83">
        <f>_xlfn.STDEV.P('38LC'!$C$3:$C$52)</f>
        <v>0.1733897344135463</v>
      </c>
      <c r="F83">
        <f>'38LC'!$D$53</f>
        <v>0.40799999999999981</v>
      </c>
      <c r="G83">
        <f>_xlfn.STDEV.P('38LC'!$D$3:$D$52)</f>
        <v>0.13977124167724955</v>
      </c>
      <c r="H83">
        <f>'38LC'!$E$53</f>
        <v>0.28799999999999998</v>
      </c>
      <c r="I83">
        <f>_xlfn.STDEV.P('38LC'!$E$3:$E$52)</f>
        <v>0.12106196760337266</v>
      </c>
      <c r="J83">
        <f>'38LC'!$F$53</f>
        <v>0.73</v>
      </c>
      <c r="K83">
        <f>_xlfn.STDEV.P('38LC'!$F$3:$F$52)</f>
        <v>0.14866068747318414</v>
      </c>
      <c r="L83">
        <f>'38LC'!$G$53</f>
        <v>0.59000000000000008</v>
      </c>
      <c r="M83">
        <f>_xlfn.STDEV.P('38LC'!$G$3:$G$52)</f>
        <v>0.10630145812734564</v>
      </c>
      <c r="N83">
        <f>'38LC'!$H$53</f>
        <v>0.49599999999999972</v>
      </c>
      <c r="O83">
        <f>_xlfn.STDEV.P('38LC'!$H$3:$H$52)</f>
        <v>0.13705473359209538</v>
      </c>
      <c r="P83">
        <f>'38LC'!$I$53</f>
        <v>-0.11200000000000018</v>
      </c>
      <c r="Q83">
        <f>_xlfn.STDEV.P('38LC'!$I$3:$I$52)</f>
        <v>1.3515383827328027</v>
      </c>
    </row>
    <row r="84" spans="1:17" x14ac:dyDescent="0.25">
      <c r="A84">
        <v>39</v>
      </c>
      <c r="B84">
        <f>'39LC'!$B$53</f>
        <v>0.56200000000000006</v>
      </c>
      <c r="C84">
        <f>_xlfn.STDEV.P('39LC'!$B$3:$B$52)</f>
        <v>0.11813551540497846</v>
      </c>
      <c r="D84">
        <f>'39LC'!$C$53</f>
        <v>0.39199999999999996</v>
      </c>
      <c r="E84">
        <f>_xlfn.STDEV.P('39LC'!$C$3:$C$52)</f>
        <v>0.13242356285797507</v>
      </c>
      <c r="F84">
        <f>'39LC'!$D$53</f>
        <v>0.47999999999999993</v>
      </c>
      <c r="G84">
        <f>_xlfn.STDEV.P('39LC'!$D$3:$D$52)</f>
        <v>0.12000000000000019</v>
      </c>
      <c r="H84">
        <f>'39LC'!$E$53</f>
        <v>0.34399999999999992</v>
      </c>
      <c r="I84">
        <f>_xlfn.STDEV.P('39LC'!$E$3:$E$52)</f>
        <v>0.12831211945876392</v>
      </c>
      <c r="J84">
        <f>'39LC'!$F$53</f>
        <v>0.81200000000000006</v>
      </c>
      <c r="K84">
        <f>_xlfn.STDEV.P('39LC'!$F$3:$F$52)</f>
        <v>0.15445387661046184</v>
      </c>
      <c r="L84">
        <f>'39LC'!$G$53</f>
        <v>0.85199999999999942</v>
      </c>
      <c r="M84">
        <f>_xlfn.STDEV.P('39LC'!$G$3:$G$52)</f>
        <v>0.12039933554634233</v>
      </c>
      <c r="N84">
        <f>'39LC'!$H$53</f>
        <v>0.6359999999999999</v>
      </c>
      <c r="O84">
        <f>_xlfn.STDEV.P('39LC'!$H$3:$H$52)</f>
        <v>9.9518842436996893E-2</v>
      </c>
      <c r="P84">
        <f>'39LC'!$I$53</f>
        <v>2.5199999999999987</v>
      </c>
      <c r="Q84">
        <f>_xlfn.STDEV.P('39LC'!$I$3:$I$52)</f>
        <v>0.18867962264113214</v>
      </c>
    </row>
    <row r="85" spans="1:17" x14ac:dyDescent="0.25">
      <c r="A85">
        <v>40</v>
      </c>
      <c r="B85">
        <f>'40LC'!$B$53</f>
        <v>0.54599999999999982</v>
      </c>
      <c r="C85">
        <f>_xlfn.STDEV.P('40LC'!$B$3:$B$52)</f>
        <v>0.10622617379911672</v>
      </c>
      <c r="D85">
        <f>'40LC'!$C$53</f>
        <v>0.37800000000000006</v>
      </c>
      <c r="E85">
        <f>_xlfn.STDEV.P('40LC'!$C$3:$C$52)</f>
        <v>0.13607350954539243</v>
      </c>
      <c r="F85">
        <f>'40LC'!$D$53</f>
        <v>0.58199999999999996</v>
      </c>
      <c r="G85">
        <f>_xlfn.STDEV.P('40LC'!$D$3:$D$52)</f>
        <v>0.12440257232067216</v>
      </c>
      <c r="H85">
        <f>'40LC'!$E$53</f>
        <v>0.35</v>
      </c>
      <c r="I85">
        <f>_xlfn.STDEV.P('40LC'!$E$3:$E$52)</f>
        <v>0.10816653826391999</v>
      </c>
      <c r="J85">
        <f>'40LC'!$F$53</f>
        <v>0.97400000000000031</v>
      </c>
      <c r="K85">
        <f>_xlfn.STDEV.P('40LC'!$F$3:$F$52)</f>
        <v>0.1293213052826169</v>
      </c>
      <c r="L85">
        <f>'40LC'!$G$53</f>
        <v>0.66799999999999982</v>
      </c>
      <c r="M85">
        <f>_xlfn.STDEV.P('40LC'!$G$3:$G$52)</f>
        <v>0.11906300852909744</v>
      </c>
      <c r="N85">
        <f>'40LC'!$H$53</f>
        <v>0.5980000000000002</v>
      </c>
      <c r="O85">
        <f>_xlfn.STDEV.P('40LC'!$H$3:$H$52)</f>
        <v>7.3457470688825077E-2</v>
      </c>
      <c r="P85">
        <f>'40LC'!$I$53</f>
        <v>1.2180000000000002</v>
      </c>
      <c r="Q85">
        <f>_xlfn.STDEV.P('40LC'!$I$3:$I$52)</f>
        <v>0.18076504086797168</v>
      </c>
    </row>
    <row r="87" spans="1:17" x14ac:dyDescent="0.25">
      <c r="A87" t="s">
        <v>26</v>
      </c>
      <c r="B87">
        <v>1</v>
      </c>
      <c r="C87">
        <v>2</v>
      </c>
      <c r="D87">
        <v>3</v>
      </c>
      <c r="E87">
        <v>4</v>
      </c>
      <c r="F87">
        <v>5</v>
      </c>
      <c r="G87">
        <v>6</v>
      </c>
      <c r="H87">
        <v>7</v>
      </c>
      <c r="I87">
        <v>8</v>
      </c>
    </row>
    <row r="88" spans="1:17" x14ac:dyDescent="0.25">
      <c r="A88" t="s">
        <v>19</v>
      </c>
      <c r="B88">
        <f>AVERAGE('1RS'!B53,'2RS'!B53,'3RS'!B53,'4RS'!B53,'5RS'!B53,'6RS'!B53,'7RS'!B53,'8RS'!B53,'9RS'!B53,'10RS'!B53,'11RS'!B53,'12RS'!B53,'13RS'!B53,'14RS'!B53,'15RS'!B53,'16RS'!B53,'17RS'!B53,'18RS'!B53,'19RS'!B53,'20RS'!B53,'21RS'!B53,'22RS'!B53,'23RS'!B53,'24RS'!B53,'25RS'!B53,'26RS'!B53,'27RS'!B53,'28RS'!B53,'29RS'!B53,'30RS'!B53,'31RS'!B53,'32RS'!B53,'33RS'!B53,'34RS'!B53,'35RS'!B53,'36RS'!B53,'37RS'!B53,'38RS'!B53,'39RS'!B53,'40RS'!B53)</f>
        <v>21.537900000000008</v>
      </c>
      <c r="C88">
        <f>AVERAGE('1RS'!C53,'2RS'!C53,'3RS'!C53,'4RS'!C53,'5RS'!C53,'6RS'!C53,'7RS'!C53,'8RS'!C53,'9RS'!C53,'10RS'!C53,'11RS'!C53,'12RS'!C53,'13RS'!C53,'14RS'!C53,'15RS'!C53,'16RS'!C53,'17RS'!C53,'18RS'!C53,'19RS'!C53,'20RS'!C53,'21RS'!C53,'22RS'!C53,'23RS'!C53,'24RS'!C53,'25RS'!C53,'26RS'!C53,'27RS'!C53,'28RS'!C53,'29RS'!C53,'30RS'!C53,'31RS'!C53,'32RS'!C53,'33RS'!C53,'34RS'!C53,'35RS'!C53,'36RS'!C53,'37RS'!C53,'38RS'!C53,'39RS'!C53,'40RS'!C53)</f>
        <v>19.133099999999995</v>
      </c>
      <c r="D88">
        <f>AVERAGE('1RS'!D53,'2RS'!D53,'3RS'!D53,'4RS'!D53,'5RS'!D53,'6RS'!D53,'7RS'!D53,'8RS'!D53,'9RS'!D53,'10RS'!D53,'11RS'!D53,'12RS'!D53,'13RS'!D53,'14RS'!D53,'15RS'!D53,'16RS'!D53,'17RS'!D53,'18RS'!D53,'19RS'!D53,'20RS'!D53,'21RS'!D53,'22RS'!D53,'23RS'!D53,'24RS'!D53,'25RS'!D53,'26RS'!D53,'27RS'!D53,'28RS'!D53,'29RS'!D53,'30RS'!D53,'31RS'!D53,'32RS'!D53,'33RS'!D53,'35RS'!D53,'36RS'!D53,'37RS'!D53,'38RS'!D53,'39RS'!D53,'40RS'!D53)</f>
        <v>19.909897435897431</v>
      </c>
      <c r="E88">
        <f>AVERAGE('1RS'!E53,'2RS'!E53,'3RS'!E53,'4RS'!E53,'5RS'!E53,'6RS'!E53,'7RS'!E53,'8RS'!E53,'9RS'!E53,'10RS'!E53,'11RS'!E53,'12RS'!E53,'13RS'!E53,'14RS'!E53,'15RS'!E53,'16RS'!E53,'17RS'!E53,'18RS'!E53,'19RS'!E53,'20RS'!E53,'21RS'!E53,'22RS'!E53,'23RS'!E53,'24RS'!E53,'25RS'!E53,'26RS'!E53,'27RS'!E53,'28RS'!E53,'29RS'!E53,'30RS'!E53,'31RS'!E53,'32RS'!E53,'33RS'!E53,'34RS'!E53,'35RS'!E53,'36RS'!E53,'37RS'!E53,'38RS'!E53,'39RS'!E53,'40RS'!E53)</f>
        <v>19.653299999999994</v>
      </c>
      <c r="F88">
        <f>AVERAGE('1RS'!F53,'2RS'!F53,'3RS'!F53,'4RS'!F53,'5RS'!F53,'6RS'!F53,'7RS'!F53,'8RS'!F53,'9RS'!F53,'10RS'!F53,'11RS'!F53,'12RS'!F53,'13RS'!F53,'14RS'!F53,'15RS'!F53,'16RS'!F53,'17RS'!F53,'18RS'!F53,'19RS'!F53,'20RS'!F53,'21RS'!F53,'22RS'!F53,'23RS'!F53,'24RS'!F53,'25RS'!F53,'26RS'!F53,'27RS'!F53,'28RS'!F53,'29RS'!F53,'30RS'!F53,'31RS'!F53,'32RS'!F53,'33RS'!F53,'34RS'!F53,'35RS'!F53,'36RS'!F53,'37RS'!F53,'38RS'!F53,'39RS'!F53,'40RS'!F53)</f>
        <v>20.855799999999999</v>
      </c>
      <c r="G88">
        <f>AVERAGE('1RS'!G53,'2RS'!G53,'3RS'!G53,'4RS'!G53,'5RS'!G53,'6RS'!G53,'7RS'!G53,'8RS'!G53,'9RS'!G53,'11RS'!G53,'12RS'!G53,'13RS'!G53,'14RS'!G53,'15RS'!G53,'16RS'!G53,'17RS'!G53,'18RS'!G53,'19RS'!G53,'20RS'!G53,'21RS'!G53,'22RS'!G53,'23RS'!G53,'24RS'!G53,'25RS'!G53,'26RS'!G53,'27RS'!G53,'28RS'!G53,'29RS'!G53,'30RS'!G53,'31RS'!G53,'32RS'!G53,'33RS'!G53,'34RS'!G53,'35RS'!G53,'36RS'!G53,'37RS'!G53,'38RS'!G53,'39RS'!G53,'40RS'!G53)</f>
        <v>20.517538461538464</v>
      </c>
      <c r="H88">
        <f>AVERAGE('1RS'!H53,'2RS'!H53,'3RS'!H53,'4RS'!H53,'5RS'!H53,'6RS'!H53,'7RS'!H53,'8RS'!H53,'9RS'!H53,'10RS'!H53,'11RS'!H53,'12RS'!H53,'13RS'!H53,'14RS'!H53,'15RS'!H53,'16RS'!H53,'17RS'!H53,'18RS'!H53,'19RS'!H53,'20RS'!H53,'21RS'!H53,'22RS'!H53,'23RS'!H53,'24RS'!H53,'25RS'!H53,'26RS'!H53,'27RS'!H53,'28RS'!H53,'29RS'!H53,'30RS'!H53,'31RS'!H53,'32RS'!H53,'33RS'!H53,'34RS'!H53,'35RS'!H53,'36RS'!H53,'37RS'!H53,'38RS'!H53,'39RS'!H53,'40RS'!H53)</f>
        <v>19.75419999999999</v>
      </c>
      <c r="I88">
        <f>AVERAGE('1RS'!I53,'2RS'!I53,'3RS'!I53,'4RS'!I53,'5RS'!I53,'6RS'!I53,'7RS'!I53,'8RS'!I53,'9RS'!I53,'10RS'!I53,'11RS'!I53,'12RS'!I53,'13RS'!I53,'14RS'!I53,'15RS'!I53,'16RS'!I53,'17RS'!I53,'18RS'!I53,'19RS'!I53,'20RS'!I53,'21RS'!I53,'22RS'!I53,'23RS'!I53,'24RS'!I53,'25RS'!I53,'26RS'!I53,'27RS'!I53,'28RS'!I53,'29RS'!I53,'30RS'!I53,'31RS'!I53,'32RS'!I53,'33RS'!I53,'34RS'!I53,'35RS'!I53,'36RS'!I53,'37RS'!I53,'38RS'!I53,'39RS'!I53,'40RS'!I53)</f>
        <v>18.117299999999997</v>
      </c>
    </row>
    <row r="89" spans="1:17" x14ac:dyDescent="0.25">
      <c r="A89" t="s">
        <v>20</v>
      </c>
      <c r="B89">
        <f>MEDIAN('1RS'!B54,'2RS'!B54,'3RS'!B54,'4RS'!B54,'5RS'!B54,'6RS'!B54,'7RS'!B54,'8RS'!B54,'9RS'!B54,'10RS'!B54,'11RS'!B54,'12RS'!B54,'13RS'!B54,'14RS'!B54,'15RS'!B54,'16RS'!B54,'17RS'!B54,'18RS'!B54,'19RS'!B54,'20RS'!B54,'21RS'!B54,'22RS'!B54,'23RS'!B54,'24RS'!B54,'25RS'!B54,'26RS'!B54,'27RS'!B54,'28RS'!B54,'29RS'!B54,'30RS'!B54,'31RS'!B54,'32RS'!B54,'33RS'!B54,'34RS'!B54,'35RS'!B54,'36RS'!B54,'37RS'!B54,'38RS'!B54,'39RS'!B54,'40RS'!B54)</f>
        <v>21.6</v>
      </c>
      <c r="C89">
        <f>MEDIAN('1RS'!C54,'2RS'!C54,'3RS'!C54,'4RS'!C54,'5RS'!C54,'6RS'!C54,'7RS'!C54,'8RS'!C54,'9RS'!C54,'10RS'!C54,'11RS'!C54,'12RS'!C54,'13RS'!C54,'14RS'!C54,'15RS'!C54,'16RS'!C54,'17RS'!C54,'18RS'!C54,'19RS'!C54,'20RS'!C54,'21RS'!C54,'22RS'!C54,'23RS'!C54,'24RS'!C54,'25RS'!C54,'26RS'!C54,'27RS'!C54,'28RS'!C54,'29RS'!C54,'30RS'!C54,'31RS'!C54,'32RS'!C54,'33RS'!C54,'34RS'!C54,'35RS'!C54,'36RS'!C54,'37RS'!C54,'38RS'!C54,'39RS'!C54,'40RS'!C54)</f>
        <v>18.95</v>
      </c>
      <c r="D89">
        <f>MEDIAN('1RS'!D54,'2RS'!D54,'3RS'!D54,'4RS'!D54,'5RS'!D54,'6RS'!D54,'7RS'!D54,'8RS'!D54,'9RS'!D54,'10RS'!D54,'11RS'!D54,'12RS'!D54,'13RS'!D54,'14RS'!D54,'15RS'!D54,'16RS'!D54,'17RS'!D54,'18RS'!D54,'19RS'!D54,'20RS'!D54,'21RS'!D54,'22RS'!D54,'23RS'!D54,'24RS'!D54,'25RS'!D54,'26RS'!D54,'27RS'!D54,'28RS'!D54,'29RS'!D54,'30RS'!D54,'31RS'!D54,'32RS'!D54,'33RS'!D54,'34RS'!D54,'35RS'!D54,'36RS'!D54,'37RS'!D54,'38RS'!D54,'39RS'!D54,'40RS'!D54)</f>
        <v>19.899999999999999</v>
      </c>
      <c r="E89">
        <f>MEDIAN('1RS'!E54,'2RS'!E54,'3RS'!E54,'4RS'!E54,'5RS'!E54,'6RS'!E54,'7RS'!E54,'8RS'!E54,'9RS'!E54,'10RS'!E54,'11RS'!E54,'12RS'!E54,'13RS'!E54,'14RS'!E54,'15RS'!E54,'16RS'!E54,'17RS'!E54,'18RS'!E54,'19RS'!E54,'20RS'!E54,'21RS'!E54,'22RS'!E54,'23RS'!E54,'24RS'!E54,'25RS'!E54,'26RS'!E54,'27RS'!E54,'28RS'!E54,'29RS'!E54,'30RS'!E54,'31RS'!E54,'32RS'!E54,'33RS'!E54,'34RS'!E54,'35RS'!E54,'36RS'!E54,'37RS'!E54,'38RS'!E54,'39RS'!E54,'40RS'!E54)</f>
        <v>19.600000000000001</v>
      </c>
      <c r="F89">
        <f>MEDIAN('1RS'!F54,'2RS'!F54,'3RS'!F54,'4RS'!F54,'5RS'!F54,'6RS'!F54,'7RS'!F54,'8RS'!F54,'9RS'!F54,'10RS'!F54,'11RS'!F54,'12RS'!F54,'13RS'!F54,'14RS'!F54,'15RS'!F54,'16RS'!F54,'17RS'!F54,'18RS'!F54,'19RS'!F54,'20RS'!F54,'21RS'!F54,'22RS'!F54,'23RS'!F54,'24RS'!F54,'25RS'!F54,'26RS'!F54,'27RS'!F54,'28RS'!F54,'29RS'!F54,'30RS'!F54,'31RS'!F54,'32RS'!F54,'33RS'!F54,'34RS'!F54,'35RS'!F54,'36RS'!F54,'37RS'!F54,'38RS'!F54,'39RS'!F54,'40RS'!F54)</f>
        <v>20.6</v>
      </c>
      <c r="G89">
        <f>MEDIAN('1RS'!G54,'2RS'!G54,'3RS'!G54,'4RS'!G54,'5RS'!G54,'6RS'!G54,'7RS'!G54,'8RS'!G54,'9RS'!G54,'11RS'!G54,'12RS'!G54,'13RS'!G54,'14RS'!G54,'15RS'!G54,'16RS'!G54,'17RS'!G54,'18RS'!G54,'19RS'!G54,'20RS'!G54,'21RS'!G54,'22RS'!G54,'23RS'!G54,'24RS'!G54,'25RS'!G54,'26RS'!G54,'27RS'!G54,'28RS'!G54,'29RS'!G54,'30RS'!G54,'31RS'!G54,'32RS'!G54,'33RS'!G54,'34RS'!G54,'35RS'!G54,'36RS'!G54,'37RS'!G54,'38RS'!G54,'39RS'!G54,'40RS'!G54)</f>
        <v>20.5</v>
      </c>
      <c r="H89">
        <f>MEDIAN('1RS'!H54,'2RS'!H54,'3RS'!H54,'4RS'!H54,'5RS'!H54,'6RS'!H54,'7RS'!H54,'8RS'!H54,'9RS'!H54,'10RS'!H54,'11RS'!H54,'12RS'!H54,'13RS'!H54,'14RS'!H54,'15RS'!H54,'16RS'!H54,'17RS'!H54,'18RS'!H54,'19RS'!H54,'20RS'!H54,'21RS'!H54,'22RS'!H54,'23RS'!H54,'24RS'!H54,'25RS'!H54,'26RS'!H54,'27RS'!H54,'28RS'!H54,'29RS'!H54,'30RS'!H54,'31RS'!H54,'32RS'!H54,'33RS'!H54,'34RS'!H54,'35RS'!H54,'36RS'!H54,'37RS'!H54,'38RS'!H54,'39RS'!H54,'40RS'!H54)</f>
        <v>19.7</v>
      </c>
      <c r="I89">
        <f>MEDIAN('1RS'!I54,'2RS'!I54,'3RS'!I54,'4RS'!I54,'5RS'!I54,'6RS'!I54,'7RS'!I54,'8RS'!I54,'9RS'!I54,'10RS'!I54,'11RS'!I54,'12RS'!I54,'13RS'!I54,'14RS'!I54,'15RS'!I54,'16RS'!I54,'17RS'!I54,'18RS'!I54,'19RS'!I54,'20RS'!I54,'21RS'!I54,'22RS'!I54,'23RS'!I54,'24RS'!I54,'25RS'!I54,'26RS'!I54,'27RS'!I54,'28RS'!I54,'29RS'!I54,'30RS'!I54,'31RS'!I54,'32RS'!I54,'33RS'!I54,'34RS'!I54,'35RS'!I54,'36RS'!I54,'37RS'!I54,'38RS'!I54,'39RS'!I54,'40RS'!I54)</f>
        <v>18.600000000000001</v>
      </c>
    </row>
    <row r="90" spans="1:17" x14ac:dyDescent="0.25">
      <c r="A90" t="s">
        <v>27</v>
      </c>
      <c r="B90">
        <f>_xlfn.VAR.P('1RS'!B55,'2RS'!B55,'3RS'!B55,'4RS'!B55,'5RS'!B55,'6RS'!B55,'7RS'!B55,'8RS'!B55,'9RS'!B55,'10RS'!B55,'11RS'!B55,'12RS'!B55,'13RS'!B55,'14RS'!B55,'15RS'!B55,'16RS'!B55,'17RS'!B55,'18RS'!B55,'19RS'!B55,'20RS'!B55,'21RS'!B55,'22RS'!B55,'23RS'!B55,'24RS'!B55,'25RS'!B55,'26RS'!B55,'27RS'!B55,'28RS'!B55,'29RS'!B55,'30RS'!B55,'31RS'!B55,'32RS'!B55,'33RS'!B55,'34RS'!B55,'35RS'!B55,'36RS'!B55,'37RS'!B55,'38RS'!B55,'39RS'!B55,'40RS'!B55)</f>
        <v>3.1486378039999664E-5</v>
      </c>
      <c r="C90">
        <f>_xlfn.VAR.P('1RS'!C55,'2RS'!C55,'3RS'!C55,'4RS'!C55,'5RS'!C55,'6RS'!C55,'7RS'!C55,'8RS'!C55,'9RS'!C55,'10RS'!C55,'11RS'!C55,'12RS'!C55,'13RS'!C55,'14RS'!C55,'15RS'!C55,'16RS'!C55,'17RS'!C55,'18RS'!C55,'19RS'!C55,'20RS'!C55,'21RS'!C55,'22RS'!C55,'23RS'!C55,'24RS'!C55,'25RS'!C55,'26RS'!C55,'27RS'!C55,'28RS'!C55,'29RS'!C55,'30RS'!C55,'31RS'!C55,'32RS'!C55,'33RS'!C55,'34RS'!C55,'35RS'!C55,'36RS'!C55,'37RS'!C55,'38RS'!C55,'39RS'!C55,'40RS'!C55)</f>
        <v>2.5252440014559983E-2</v>
      </c>
      <c r="D90">
        <f>_xlfn.VAR.P('1RS'!D55,'2RS'!D55,'3RS'!D55,'4RS'!D55,'5RS'!D55,'6RS'!D55,'7RS'!D55,'8RS'!D55,'9RS'!D55,'10RS'!D55,'11RS'!D55,'12RS'!D55,'13RS'!D55,'14RS'!D55,'15RS'!D55,'16RS'!D55,'17RS'!D55,'18RS'!D55,'19RS'!D55,'20RS'!D55,'21RS'!D55,'22RS'!D55,'23RS'!D55,'24RS'!D55,'25RS'!D55,'26RS'!D55,'27RS'!D55,'28RS'!D55,'29RS'!D55,'30RS'!D55,'31RS'!D55,'32RS'!D55,'33RS'!D55,'34RS'!D55,'35RS'!D55,'36RS'!D55,'37RS'!D55,'38RS'!D55,'39RS'!D55,'40RS'!D55)</f>
        <v>1.9584247054309979E-2</v>
      </c>
      <c r="E90">
        <f>_xlfn.VAR.P('1RS'!E55,'2RS'!E55,'3RS'!E55,'4RS'!E55,'5RS'!E55,'6RS'!E55,'7RS'!E55,'8RS'!E55,'9RS'!E55,'10RS'!E55,'11RS'!E55,'12RS'!E55,'13RS'!E55,'14RS'!E55,'15RS'!E55,'16RS'!E55,'17RS'!E55,'18RS'!E55,'19RS'!E55,'20RS'!E55,'21RS'!E55,'22RS'!E55,'23RS'!E55,'24RS'!E55,'25RS'!E55,'26RS'!E55,'27RS'!E55,'28RS'!E55,'29RS'!E55,'30RS'!E55,'31RS'!E55,'32RS'!E55,'33RS'!E55,'34RS'!E55,'35RS'!E55,'36RS'!E55,'37RS'!E55,'38RS'!E55,'39RS'!E55,'40RS'!E55)</f>
        <v>8.8221801460400158E-3</v>
      </c>
      <c r="F90">
        <f>_xlfn.VAR.P('1RS'!F55,'2RS'!F55,'3RS'!F55,'4RS'!F55,'5RS'!F55,'6RS'!F55,'7RS'!F55,'8RS'!F55,'9RS'!F55,'10RS'!F55,'11RS'!F55,'12RS'!F55,'13RS'!F55,'14RS'!F55,'15RS'!F55,'16RS'!F55,'17RS'!F55,'18RS'!F55,'19RS'!F55,'20RS'!F55,'21RS'!F55,'22RS'!F55,'23RS'!F55,'24RS'!F55,'25RS'!F55,'26RS'!F55,'27RS'!F55,'28RS'!F55,'29RS'!F55,'30RS'!F55,'31RS'!F55,'32RS'!F55,'33RS'!F55,'34RS'!F55,'35RS'!F55,'36RS'!F55,'37RS'!F55,'38RS'!F55,'39RS'!F55,'40RS'!F55)</f>
        <v>1.2317293658559976E-2</v>
      </c>
      <c r="G90">
        <f>_xlfn.VAR.P('1RS'!G55,'2RS'!G55,'3RS'!G55,'4RS'!G55,'5RS'!G55,'6RS'!G55,'7RS'!G55,'8RS'!G55,'9RS'!G55,'11RS'!G55,'12RS'!G55,'13RS'!G55,'14RS'!G55,'15RS'!G55,'16RS'!G55,'17RS'!G55,'18RS'!G55,'19RS'!G55,'20RS'!G55,'21RS'!G55,'22RS'!G55,'23RS'!G55,'24RS'!G55,'25RS'!G55,'26RS'!G55,'27RS'!G55,'28RS'!G55,'29RS'!G55,'30RS'!G55,'31RS'!G55,'32RS'!G55,'33RS'!G55,'34RS'!G55,'35RS'!G55,'36RS'!G55,'37RS'!G55,'38RS'!G55,'39RS'!G55,'40RS'!G55)</f>
        <v>3.3316776825562068E-3</v>
      </c>
      <c r="H90">
        <f>_xlfn.VAR.P('1RS'!H55,'2RS'!H55,'3RS'!H55,'4RS'!H55,'5RS'!H55,'6RS'!H55,'7RS'!H55,'8RS'!H55,'9RS'!H55,'10RS'!H55,'11RS'!H55,'12RS'!H55,'13RS'!H55,'14RS'!H55,'15RS'!H55,'16RS'!H55,'17RS'!H55,'18RS'!H55,'19RS'!H55,'20RS'!H55,'21RS'!H55,'22RS'!H55,'23RS'!H55,'24RS'!H55,'25RS'!H55,'26RS'!H55,'27RS'!H55,'28RS'!H55,'29RS'!H55,'30RS'!H55,'31RS'!H55,'32RS'!H55,'33RS'!H55,'34RS'!H55,'35RS'!H55,'36RS'!H55,'37RS'!H55,'38RS'!H55,'39RS'!H55,'40RS'!H55)</f>
        <v>1.603347278624E-2</v>
      </c>
      <c r="I90">
        <f>_xlfn.VAR.P('1RS'!I55,'2RS'!I55,'3RS'!I55,'4RS'!I55,'5RS'!I55,'6RS'!I55,'7RS'!I55,'8RS'!I55,'9RS'!I55,'10RS'!I55,'11RS'!I55,'12RS'!I55,'13RS'!I55,'14RS'!I55,'15RS'!I55,'16RS'!I55,'17RS'!I55,'18RS'!I55,'19RS'!I55,'20RS'!I55,'21RS'!I55,'22RS'!I55,'23RS'!I55,'24RS'!I55,'25RS'!I55,'26RS'!I55,'27RS'!I55,'28RS'!I55,'29RS'!I55,'30RS'!I55,'31RS'!I55,'32RS'!I55,'33RS'!I55,'34RS'!I55,'35RS'!I55,'36RS'!I55,'37RS'!I55,'38RS'!I55,'39RS'!I55,'40RS'!I55)</f>
        <v>4.6485092276400061E-3</v>
      </c>
    </row>
    <row r="91" spans="1:17" x14ac:dyDescent="0.25">
      <c r="A91" t="s">
        <v>24</v>
      </c>
      <c r="B91">
        <f>MIN('1RS'!B56,'2RS'!B56,'3RS'!B56,'4RS'!B56,'5RS'!B56,'6RS'!B56,'7RS'!B56,'8RS'!B56,'9RS'!B56,'10RS'!B56,'11RS'!B56,'12RS'!B56,'13RS'!B56,'14RS'!B56,'15RS'!B56,'16RS'!B56,'17RS'!B56,'18RS'!B56,'19RS'!B56,'20RS'!B56,'21RS'!B56,'22RS'!B56,'23RS'!B56,'24RS'!B56,'25RS'!B56,'26RS'!B56,'27RS'!B56,'28RS'!B56,'29RS'!B56,'30RS'!B56,'31RS'!B56,'32RS'!B56,'33RS'!B56,'34RS'!B56,'35RS'!B56,'36RS'!B56,'37RS'!B56,'38RS'!B56,'39RS'!B56,'40RS'!B56)</f>
        <v>20.6</v>
      </c>
      <c r="C91">
        <f>MIN('1RS'!C56,'2RS'!C56,'3RS'!C56,'4RS'!C56,'5RS'!C56,'6RS'!C56,'7RS'!C56,'8RS'!C56,'9RS'!C56,'10RS'!C56,'11RS'!C56,'12RS'!C56,'13RS'!C56,'14RS'!C56,'15RS'!C56,'16RS'!C56,'17RS'!C56,'18RS'!C56,'19RS'!C56,'20RS'!C56,'21RS'!C56,'22RS'!C56,'23RS'!C56,'24RS'!C56,'25RS'!C56,'26RS'!C56,'27RS'!C56,'28RS'!C56,'29RS'!C56,'30RS'!C56,'31RS'!C56,'32RS'!C56,'33RS'!C56,'34RS'!C56,'35RS'!C56,'36RS'!C56,'37RS'!C56,'38RS'!C56,'39RS'!C56,'40RS'!C56)</f>
        <v>17.7</v>
      </c>
      <c r="D91">
        <f>MIN('1RS'!D56,'2RS'!D56,'3RS'!D56,'4RS'!D56,'5RS'!D56,'6RS'!D56,'7RS'!D56,'8RS'!D56,'9RS'!D56,'10RS'!D56,'11RS'!D56,'12RS'!D56,'13RS'!D56,'14RS'!D56,'15RS'!D56,'16RS'!D56,'17RS'!D56,'18RS'!D56,'19RS'!D56,'20RS'!D56,'21RS'!D56,'22RS'!D56,'23RS'!D56,'24RS'!D56,'25RS'!D56,'26RS'!D56,'27RS'!D56,'28RS'!D56,'29RS'!D56,'30RS'!D56,'31RS'!D56,'32RS'!D56,'33RS'!D56,'34RS'!D56,'35RS'!D56,'36RS'!D56,'37RS'!D56,'38RS'!D56,'39RS'!D56,'40RS'!D56)</f>
        <v>17.7</v>
      </c>
      <c r="E91">
        <f>MIN('1RS'!E56,'2RS'!E56,'3RS'!E56,'4RS'!E56,'5RS'!E56,'6RS'!E56,'7RS'!E56,'8RS'!E56,'9RS'!E56,'10RS'!E56,'11RS'!E56,'12RS'!E56,'13RS'!E56,'14RS'!E56,'15RS'!E56,'16RS'!E56,'17RS'!E56,'18RS'!E56,'19RS'!E56,'20RS'!E56,'21RS'!E56,'22RS'!E56,'23RS'!E56,'24RS'!E56,'25RS'!E56,'26RS'!E56,'27RS'!E56,'28RS'!E56,'29RS'!E56,'30RS'!E56,'31RS'!E56,'32RS'!E56,'33RS'!E56,'34RS'!E56,'35RS'!E56,'36RS'!E56,'37RS'!E56,'38RS'!E56,'39RS'!E56,'40RS'!E56)</f>
        <v>18.100000000000001</v>
      </c>
      <c r="F91">
        <f>MIN('1RS'!F56,'2RS'!F56,'3RS'!F56,'4RS'!F56,'5RS'!F56,'6RS'!F56,'7RS'!F56,'8RS'!F56,'9RS'!F56,'10RS'!F56,'11RS'!F56,'12RS'!F56,'13RS'!F56,'14RS'!F56,'15RS'!F56,'16RS'!F56,'17RS'!F56,'18RS'!F56,'19RS'!F56,'20RS'!F56,'21RS'!F56,'22RS'!F56,'23RS'!F56,'24RS'!F56,'25RS'!F56,'26RS'!F56,'27RS'!F56,'28RS'!F56,'29RS'!F56,'30RS'!F56,'31RS'!F56,'32RS'!F56,'33RS'!F56,'34RS'!F56,'35RS'!F56,'36RS'!F56,'37RS'!F56,'38RS'!F56,'39RS'!F56,'40RS'!F56)</f>
        <v>19</v>
      </c>
      <c r="G91">
        <f>MIN('1RS'!G56,'2RS'!G56,'3RS'!G56,'4RS'!G56,'5RS'!G56,'6RS'!G56,'7RS'!G56,'8RS'!G56,'9RS'!G56,'11RS'!G56,'12RS'!G56,'13RS'!G56,'14RS'!G56,'15RS'!G56,'16RS'!G56,'17RS'!G56,'18RS'!G56,'19RS'!G56,'20RS'!G56,'21RS'!G56,'22RS'!G56,'23RS'!G56,'24RS'!G56,'25RS'!G56,'26RS'!G56,'27RS'!G56,'28RS'!G56,'29RS'!G56,'30RS'!G56,'31RS'!G56,'32RS'!G56,'33RS'!G56,'34RS'!G56,'35RS'!G56,'36RS'!G56,'37RS'!G56,'38RS'!G56,'39RS'!G56,'40RS'!G56)</f>
        <v>18.7</v>
      </c>
      <c r="H91">
        <f>MIN('1RS'!H56,'2RS'!H56,'3RS'!H56,'4RS'!H56,'5RS'!H56,'6RS'!H56,'7RS'!H56,'8RS'!H56,'9RS'!H56,'10RS'!H56,'11RS'!H56,'12RS'!H56,'13RS'!H56,'14RS'!H56,'15RS'!H56,'16RS'!H56,'17RS'!H56,'18RS'!H56,'19RS'!H56,'20RS'!H56,'21RS'!H56,'22RS'!H56,'23RS'!H56,'24RS'!H56,'25RS'!H56,'26RS'!H56,'27RS'!H56,'28RS'!H56,'29RS'!H56,'30RS'!H56,'31RS'!H56,'32RS'!H56,'33RS'!H56,'34RS'!H56,'35RS'!H56,'36RS'!H56,'37RS'!H56,'38RS'!H56,'39RS'!H56,'40RS'!H56)</f>
        <v>17.8</v>
      </c>
      <c r="I91">
        <f>MIN('1RS'!I56,'2RS'!I56,'3RS'!I56,'4RS'!I56,'5RS'!I56,'6RS'!I56,'7RS'!I56,'8RS'!I56,'9RS'!I56,'10RS'!I56,'11RS'!I56,'12RS'!I56,'13RS'!I56,'14RS'!I56,'15RS'!I56,'16RS'!I56,'17RS'!I56,'18RS'!I56,'19RS'!I56,'20RS'!I56,'21RS'!I56,'22RS'!I56,'23RS'!I56,'24RS'!I56,'25RS'!I56,'26RS'!I56,'27RS'!I56,'28RS'!I56,'29RS'!I56,'30RS'!I56,'31RS'!I56,'32RS'!I56,'33RS'!I56,'34RS'!I56,'35RS'!I56,'36RS'!I56,'37RS'!I56,'38RS'!I56,'39RS'!I56,'40RS'!I56)</f>
        <v>0.5</v>
      </c>
    </row>
    <row r="92" spans="1:17" x14ac:dyDescent="0.25">
      <c r="A92" t="s">
        <v>25</v>
      </c>
      <c r="B92">
        <f>MAX('1RS'!B57,'2RS'!B57,'3RS'!B57,'4RS'!B57,'5RS'!B57,'6RS'!B57,'7RS'!B57,'8RS'!B57,'9RS'!B57,'10RS'!B57,'11RS'!B57,'12RS'!B57,'13RS'!B57,'14RS'!B57,'15RS'!B57,'16RS'!B57,'17RS'!B57,'18RS'!B57,'19RS'!B57,'20RS'!B57,'21RS'!B57,'22RS'!B57,'23RS'!B57,'24RS'!B57,'25RS'!B57,'26RS'!B57,'27RS'!B57,'28RS'!B57,'29RS'!B57,'30RS'!B57,'31RS'!B57,'32RS'!B57,'33RS'!B57,'34RS'!B57,'35RS'!B57,'36RS'!B57,'37RS'!B57,'38RS'!B57,'39RS'!B57,'40RS'!B57)</f>
        <v>22.8</v>
      </c>
      <c r="C92">
        <f>MAX('1RS'!C57,'2RS'!C57,'3RS'!C57,'4RS'!C57,'5RS'!C57,'6RS'!C57,'7RS'!C57,'8RS'!C57,'9RS'!C57,'10RS'!C57,'11RS'!C57,'12RS'!C57,'13RS'!C57,'14RS'!C57,'15RS'!C57,'16RS'!C57,'17RS'!C57,'18RS'!C57,'19RS'!C57,'20RS'!C57,'21RS'!C57,'22RS'!C57,'23RS'!C57,'24RS'!C57,'25RS'!C57,'26RS'!C57,'27RS'!C57,'28RS'!C57,'29RS'!C57,'30RS'!C57,'31RS'!C57,'32RS'!C57,'33RS'!C57,'34RS'!C57,'35RS'!C57,'36RS'!C57,'37RS'!C57,'38RS'!C57,'39RS'!C57,'40RS'!C57)</f>
        <v>23.6</v>
      </c>
      <c r="D92">
        <f>MAX('1RS'!D57,'2RS'!D57,'3RS'!D57,'4RS'!D57,'5RS'!D57,'6RS'!D57,'7RS'!D57,'8RS'!D57,'9RS'!D57,'10RS'!D57,'11RS'!D57,'12RS'!D57,'13RS'!D57,'14RS'!D57,'15RS'!D57,'16RS'!D57,'17RS'!D57,'18RS'!D57,'19RS'!D57,'20RS'!D57,'21RS'!D57,'22RS'!D57,'23RS'!D57,'24RS'!D57,'25RS'!D57,'26RS'!D57,'27RS'!D57,'28RS'!D57,'29RS'!D57,'30RS'!D57,'31RS'!D57,'32RS'!D57,'33RS'!D57,'34RS'!D57,'35RS'!D57,'36RS'!D57,'37RS'!D57,'38RS'!D57,'39RS'!D57,'40RS'!D57)</f>
        <v>29.4</v>
      </c>
      <c r="E92">
        <f>MAX('1RS'!E57,'2RS'!E57,'3RS'!E57,'4RS'!E57,'5RS'!E57,'6RS'!E57,'7RS'!E57,'8RS'!E57,'9RS'!E57,'10RS'!E57,'11RS'!E57,'12RS'!E57,'13RS'!E57,'14RS'!E57,'15RS'!E57,'16RS'!E57,'17RS'!E57,'18RS'!E57,'19RS'!E57,'20RS'!E57,'21RS'!E57,'22RS'!E57,'23RS'!E57,'24RS'!E57,'25RS'!E57,'26RS'!E57,'27RS'!E57,'28RS'!E57,'29RS'!E57,'30RS'!E57,'31RS'!E57,'32RS'!E57,'33RS'!E57,'34RS'!E57,'35RS'!E57,'36RS'!E57,'37RS'!E57,'38RS'!E57,'39RS'!E57,'40RS'!E57)</f>
        <v>23.9</v>
      </c>
      <c r="F92">
        <f>MAX('1RS'!F57,'2RS'!F57,'3RS'!F57,'4RS'!F57,'5RS'!F57,'6RS'!F57,'7RS'!F57,'8RS'!F57,'9RS'!F57,'10RS'!F57,'11RS'!F57,'12RS'!F57,'13RS'!F57,'14RS'!F57,'15RS'!F57,'16RS'!F57,'17RS'!F57,'18RS'!F57,'19RS'!F57,'20RS'!F57,'21RS'!F57,'22RS'!F57,'23RS'!F57,'24RS'!F57,'25RS'!F57,'26RS'!F57,'27RS'!F57,'28RS'!F57,'29RS'!F57,'30RS'!F57,'31RS'!F57,'32RS'!F57,'33RS'!F57,'34RS'!F57,'35RS'!F57,'36RS'!F57,'37RS'!F57,'38RS'!F57,'39RS'!F57,'40RS'!F57)</f>
        <v>30.3</v>
      </c>
      <c r="G92">
        <f>MAX('1RS'!G57,'2RS'!G57,'3RS'!G57,'4RS'!G57,'5RS'!G57,'6RS'!G57,'7RS'!G57,'8RS'!G57,'9RS'!G57,'11RS'!G57,'12RS'!G57,'13RS'!G57,'14RS'!G57,'15RS'!G57,'16RS'!G57,'17RS'!G57,'18RS'!G57,'19RS'!G57,'20RS'!G57,'21RS'!G57,'22RS'!G57,'23RS'!G57,'24RS'!G57,'25RS'!G57,'26RS'!G57,'27RS'!G57,'28RS'!G57,'29RS'!G57,'30RS'!G57,'31RS'!G57,'32RS'!G57,'33RS'!G57,'34RS'!G57,'35RS'!G57,'36RS'!G57,'37RS'!G57,'38RS'!G57,'39RS'!G57,'40RS'!G57)</f>
        <v>22.6</v>
      </c>
      <c r="H92">
        <f>MAX('1RS'!H57,'2RS'!H57,'3RS'!H57,'4RS'!H57,'5RS'!H57,'6RS'!H57,'7RS'!H57,'8RS'!H57,'9RS'!H57,'10RS'!H57,'11RS'!H57,'12RS'!H57,'13RS'!H57,'14RS'!H57,'15RS'!H57,'16RS'!H57,'17RS'!H57,'18RS'!H57,'19RS'!H57,'20RS'!H57,'21RS'!H57,'22RS'!H57,'23RS'!H57,'24RS'!H57,'25RS'!H57,'26RS'!H57,'27RS'!H57,'28RS'!H57,'29RS'!H57,'30RS'!H57,'31RS'!H57,'32RS'!H57,'33RS'!H57,'34RS'!H57,'35RS'!H57,'36RS'!H57,'37RS'!H57,'38RS'!H57,'39RS'!H57,'40RS'!H57)</f>
        <v>25.3</v>
      </c>
      <c r="I92">
        <f>MAX('1RS'!I57,'2RS'!I57,'3RS'!I57,'4RS'!I57,'5RS'!I57,'6RS'!I57,'7RS'!I57,'8RS'!I57,'9RS'!I57,'10RS'!I57,'11RS'!I57,'12RS'!I57,'13RS'!I57,'14RS'!I57,'15RS'!I57,'16RS'!I57,'17RS'!I57,'18RS'!I57,'19RS'!I57,'20RS'!I57,'21RS'!I57,'22RS'!I57,'23RS'!I57,'24RS'!I57,'25RS'!I57,'26RS'!I57,'27RS'!I57,'28RS'!I57,'29RS'!I57,'30RS'!I57,'31RS'!I57,'32RS'!I57,'33RS'!I57,'34RS'!I57,'35RS'!I57,'36RS'!I57,'37RS'!I57,'38RS'!I57,'39RS'!I57,'40RS'!I57)</f>
        <v>23.3</v>
      </c>
    </row>
    <row r="93" spans="1:17" x14ac:dyDescent="0.25">
      <c r="A93" t="s">
        <v>4</v>
      </c>
      <c r="B93">
        <f>_xlfn.STDEV.P('1RS'!B58,'2RS'!B58,'3RS'!B58,'4RS'!B58,'5RS'!B58,'6RS'!B58,'7RS'!B58,'8RS'!B58,'9RS'!B58,'10RS'!B58,'11RS'!B58,'12RS'!B58,'13RS'!B58,'14RS'!B58,'15RS'!B58,'16RS'!B58,'17RS'!B58,'18RS'!B58,'19RS'!B58,'20RS'!B58,'21RS'!B58,'22RS'!B58,'23RS'!B58,'24RS'!B58,'25RS'!B58,'26RS'!B58,'27RS'!B58,'28RS'!B58,'29RS'!B58,'30RS'!B58,'31RS'!B58,'32RS'!B58,'33RS'!B58,'34RS'!B58,'35RS'!B58,'36RS'!B58,'37RS'!B58,'38RS'!B58,'39RS'!B58,'40RS'!B58)</f>
        <v>2.0839102744383841E-2</v>
      </c>
      <c r="C93">
        <f>_xlfn.STDEV.P('1RS'!C58,'2RS'!C58,'3RS'!C58,'4RS'!C58,'5RS'!C58,'6RS'!C58,'7RS'!C58,'8RS'!C58,'9RS'!C58,'10RS'!C58,'11RS'!C58,'12RS'!C58,'13RS'!C58,'14RS'!C58,'15RS'!C58,'16RS'!C58,'17RS'!C58,'18RS'!C58,'19RS'!C58,'20RS'!C58,'21RS'!C58,'22RS'!C58,'23RS'!C58,'24RS'!C58,'25RS'!C58,'26RS'!C58,'27RS'!C58,'28RS'!C58,'29RS'!C58,'30RS'!C58,'31RS'!C58,'32RS'!C58,'33RS'!C58,'34RS'!C58,'35RS'!C58,'36RS'!C58,'37RS'!C58,'38RS'!C58,'39RS'!C58,'40RS'!C58)</f>
        <v>0.17248681971409713</v>
      </c>
      <c r="D93">
        <f>_xlfn.STDEV.P('1RS'!D58,'2RS'!D58,'3RS'!D58,'4RS'!D58,'5RS'!D58,'6RS'!D58,'7RS'!D58,'8RS'!D58,'9RS'!D58,'10RS'!D58,'11RS'!D58,'12RS'!D58,'13RS'!D58,'14RS'!D58,'15RS'!D58,'16RS'!D58,'17RS'!D58,'18RS'!D58,'19RS'!D58,'20RS'!D58,'21RS'!D58,'22RS'!D58,'23RS'!D58,'24RS'!D58,'25RS'!D58,'26RS'!D58,'27RS'!D58,'28RS'!D58,'29RS'!D58,'30RS'!D58,'31RS'!D58,'32RS'!D58,'33RS'!D58,'34RS'!D58,'35RS'!D58,'36RS'!D58,'37RS'!D58,'38RS'!D58,'39RS'!D58,'40RS'!D58)</f>
        <v>0.17560543537978768</v>
      </c>
      <c r="E93">
        <f>_xlfn.STDEV.P('1RS'!E58,'2RS'!E58,'3RS'!E58,'4RS'!E58,'5RS'!E58,'6RS'!E58,'7RS'!E58,'8RS'!E58,'9RS'!E58,'10RS'!E58,'11RS'!E58,'12RS'!E58,'13RS'!E58,'14RS'!E58,'15RS'!E58,'16RS'!E58,'17RS'!E58,'18RS'!E58,'19RS'!E58,'20RS'!E58,'21RS'!E58,'22RS'!E58,'23RS'!E58,'24RS'!E58,'25RS'!E58,'26RS'!E58,'27RS'!E58,'28RS'!E58,'29RS'!E58,'30RS'!E58,'31RS'!E58,'32RS'!E58,'33RS'!E58,'34RS'!E58,'35RS'!E58,'36RS'!E58,'37RS'!E58,'38RS'!E58,'39RS'!E58,'40RS'!E58)</f>
        <v>0.12107179173429183</v>
      </c>
      <c r="F93">
        <f>_xlfn.STDEV.P('1RS'!F58,'2RS'!F58,'3RS'!F58,'4RS'!F58,'5RS'!F58,'6RS'!F58,'7RS'!F58,'8RS'!F58,'9RS'!F58,'10RS'!F58,'11RS'!F58,'12RS'!F58,'13RS'!F58,'14RS'!F58,'15RS'!F58,'16RS'!F58,'17RS'!F58,'18RS'!F58,'19RS'!F58,'20RS'!F58,'21RS'!F58,'22RS'!F58,'23RS'!F58,'24RS'!F58,'25RS'!F58,'26RS'!F58,'27RS'!F58,'28RS'!F58,'29RS'!F58,'30RS'!F58,'31RS'!F58,'32RS'!F58,'33RS'!F58,'34RS'!F58,'35RS'!F58,'36RS'!F58,'37RS'!F58,'38RS'!F58,'39RS'!F58,'40RS'!F58)</f>
        <v>0.11702543896116689</v>
      </c>
      <c r="G93">
        <f>_xlfn.STDEV.P('1RS'!G58,'2RS'!G58,'3RS'!G58,'4RS'!G58,'5RS'!G58,'6RS'!G58,'7RS'!G58,'8RS'!G58,'9RS'!G58,'11RS'!G58,'12RS'!G58,'13RS'!G58,'14RS'!G58,'15RS'!G58,'16RS'!G58,'17RS'!G58,'18RS'!G58,'19RS'!G58,'20RS'!G58,'21RS'!G58,'22RS'!G58,'23RS'!G58,'24RS'!G58,'25RS'!G58,'26RS'!G58,'27RS'!G58,'28RS'!G58,'29RS'!G58,'30RS'!G58,'31RS'!G58,'32RS'!G58,'33RS'!G58,'34RS'!G58,'35RS'!G58,'36RS'!G58,'37RS'!G58,'38RS'!G58,'39RS'!G58,'40RS'!G58)</f>
        <v>9.7650356275317346E-2</v>
      </c>
      <c r="H93">
        <f>_xlfn.STDEV.P('1RS'!H58,'2RS'!H58,'3RS'!H58,'4RS'!H58,'5RS'!H58,'6RS'!H58,'7RS'!H58,'8RS'!H58,'9RS'!H58,'10RS'!H58,'11RS'!H58,'12RS'!H58,'13RS'!H58,'14RS'!H58,'15RS'!H58,'16RS'!H58,'17RS'!H58,'18RS'!H58,'19RS'!H58,'20RS'!H58,'21RS'!H58,'22RS'!H58,'23RS'!H58,'24RS'!H58,'25RS'!H58,'26RS'!H58,'27RS'!H58,'28RS'!H58,'29RS'!H58,'30RS'!H58,'31RS'!H58,'32RS'!H58,'33RS'!H58,'34RS'!H58,'35RS'!H58,'36RS'!H58,'37RS'!H58,'38RS'!H58,'39RS'!H58,'40RS'!H58)</f>
        <v>0.14795790075910489</v>
      </c>
      <c r="I93">
        <f>_xlfn.STDEV.P('1RS'!I58,'2RS'!I58,'3RS'!I58,'4RS'!I58,'5RS'!I58,'6RS'!I58,'7RS'!I58,'8RS'!I58,'9RS'!I58,'10RS'!I58,'11RS'!I58,'12RS'!I58,'13RS'!I58,'14RS'!I58,'15RS'!I58,'16RS'!I58,'17RS'!I58,'18RS'!I58,'19RS'!I58,'20RS'!I58,'21RS'!I58,'22RS'!I58,'23RS'!I58,'24RS'!I58,'25RS'!I58,'26RS'!I58,'27RS'!I58,'28RS'!I58,'29RS'!I58,'30RS'!I58,'31RS'!I58,'32RS'!I58,'33RS'!I58,'34RS'!I58,'35RS'!I58,'36RS'!I58,'37RS'!I58,'38RS'!I58,'39RS'!I58,'40RS'!I58)</f>
        <v>9.0474332194850779E-2</v>
      </c>
    </row>
    <row r="95" spans="1:17" x14ac:dyDescent="0.25">
      <c r="A95" t="s">
        <v>26</v>
      </c>
      <c r="B95">
        <v>8</v>
      </c>
      <c r="C95">
        <v>7</v>
      </c>
      <c r="D95">
        <v>6</v>
      </c>
      <c r="E95">
        <v>5</v>
      </c>
      <c r="F95">
        <v>1</v>
      </c>
      <c r="G95">
        <v>4</v>
      </c>
      <c r="H95">
        <v>3</v>
      </c>
      <c r="I95">
        <v>2</v>
      </c>
    </row>
    <row r="96" spans="1:17" x14ac:dyDescent="0.25">
      <c r="B96">
        <f>I88</f>
        <v>18.117299999999997</v>
      </c>
      <c r="C96">
        <f>H88</f>
        <v>19.75419999999999</v>
      </c>
      <c r="D96">
        <f>G88</f>
        <v>20.517538461538464</v>
      </c>
      <c r="E96">
        <f>F88</f>
        <v>20.855799999999999</v>
      </c>
      <c r="F96">
        <f>B88</f>
        <v>21.537900000000008</v>
      </c>
      <c r="G96">
        <f>E88</f>
        <v>19.653299999999994</v>
      </c>
      <c r="H96">
        <f>D88</f>
        <v>19.909897435897431</v>
      </c>
      <c r="I96">
        <f>C88</f>
        <v>19.133099999999995</v>
      </c>
    </row>
    <row r="97" spans="2:9" x14ac:dyDescent="0.25">
      <c r="B97">
        <f>I93</f>
        <v>9.0474332194850779E-2</v>
      </c>
      <c r="C97">
        <f>H93</f>
        <v>0.14795790075910489</v>
      </c>
      <c r="D97">
        <f>G93</f>
        <v>9.7650356275317346E-2</v>
      </c>
      <c r="E97">
        <f>F93</f>
        <v>0.11702543896116689</v>
      </c>
      <c r="F97">
        <f>B93</f>
        <v>2.0839102744383841E-2</v>
      </c>
      <c r="G97">
        <f>E93</f>
        <v>0.12107179173429183</v>
      </c>
      <c r="H97">
        <f>D93</f>
        <v>0.17560543537978768</v>
      </c>
      <c r="I97">
        <f>C93</f>
        <v>0.17248681971409713</v>
      </c>
    </row>
  </sheetData>
  <pageMargins left="0.7" right="0.7" top="0.75" bottom="0.75" header="0.3" footer="0.3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G11" sqref="G11"/>
    </sheetView>
  </sheetViews>
  <sheetFormatPr defaultRowHeight="15" x14ac:dyDescent="0.25"/>
  <cols>
    <col min="4" max="4" width="12" bestFit="1" customWidth="1"/>
  </cols>
  <sheetData>
    <row r="1" spans="1:7" x14ac:dyDescent="0.25">
      <c r="A1" t="s">
        <v>15</v>
      </c>
      <c r="B1" t="s">
        <v>19</v>
      </c>
      <c r="C1" t="s">
        <v>20</v>
      </c>
      <c r="D1" t="s">
        <v>21</v>
      </c>
      <c r="E1" t="s">
        <v>24</v>
      </c>
      <c r="F1" t="s">
        <v>25</v>
      </c>
      <c r="G1" t="s">
        <v>4</v>
      </c>
    </row>
    <row r="2" spans="1:7" x14ac:dyDescent="0.25">
      <c r="A2">
        <v>1</v>
      </c>
      <c r="B2">
        <f>'1RS'!$J$53</f>
        <v>19.907999999999998</v>
      </c>
      <c r="C2">
        <f>'1RS'!$J$54</f>
        <v>19.399999999999999</v>
      </c>
      <c r="D2">
        <f>'1RS'!$J$55</f>
        <v>3.7979236000000192E-5</v>
      </c>
      <c r="E2">
        <f>'1RS'!$J$56</f>
        <v>18.3</v>
      </c>
      <c r="F2">
        <f>'1RS'!$J$57</f>
        <v>21.6</v>
      </c>
      <c r="G2">
        <f>'1RS'!$J$58</f>
        <v>2.1745398153721701E-2</v>
      </c>
    </row>
    <row r="3" spans="1:7" x14ac:dyDescent="0.25">
      <c r="A3">
        <v>2</v>
      </c>
      <c r="B3">
        <f>'2RS'!$J$53</f>
        <v>20.206249999999997</v>
      </c>
      <c r="C3">
        <f>'2RS'!$J$54</f>
        <v>20.450000000000003</v>
      </c>
      <c r="D3">
        <f>'2RS'!$J$55</f>
        <v>1.5730459774999938E-4</v>
      </c>
      <c r="E3">
        <f>'2RS'!$J$56</f>
        <v>18.2</v>
      </c>
      <c r="F3">
        <f>'2RS'!$J$57</f>
        <v>21.7</v>
      </c>
      <c r="G3">
        <f>'2RS'!$J$58</f>
        <v>3.7064582077914632E-2</v>
      </c>
    </row>
    <row r="4" spans="1:7" x14ac:dyDescent="0.25">
      <c r="A4">
        <v>3</v>
      </c>
      <c r="B4">
        <f>'3RS'!$J$53</f>
        <v>20.01885714285714</v>
      </c>
      <c r="C4">
        <f>'3RS'!$J$54</f>
        <v>19.799999999999997</v>
      </c>
      <c r="D4">
        <f>'3RS'!$J$55</f>
        <v>2.9852629725749927E-2</v>
      </c>
      <c r="E4">
        <f>'3RS'!$J$56</f>
        <v>0.5</v>
      </c>
      <c r="F4">
        <f>'3RS'!$J$57</f>
        <v>23.1</v>
      </c>
      <c r="G4">
        <f>'3RS'!$J$58</f>
        <v>0.19926661041976088</v>
      </c>
    </row>
    <row r="5" spans="1:7" x14ac:dyDescent="0.25">
      <c r="A5">
        <v>4</v>
      </c>
      <c r="B5">
        <f>'4RS'!$J$53</f>
        <v>19.806749999999997</v>
      </c>
      <c r="C5">
        <f>'4RS'!$J$54</f>
        <v>19.850000000000001</v>
      </c>
      <c r="D5">
        <f>'4RS'!$J$55</f>
        <v>5.301412497499986E-4</v>
      </c>
      <c r="E5">
        <f>'4RS'!$J$56</f>
        <v>18.100000000000001</v>
      </c>
      <c r="F5">
        <f>'4RS'!$J$57</f>
        <v>21.2</v>
      </c>
      <c r="G5">
        <f>'4RS'!$J$58</f>
        <v>6.3778047779809804E-2</v>
      </c>
    </row>
    <row r="6" spans="1:7" x14ac:dyDescent="0.25">
      <c r="A6">
        <v>5</v>
      </c>
      <c r="B6">
        <f>'5RS'!$J$53</f>
        <v>19.197999999999997</v>
      </c>
      <c r="C6">
        <f>'5RS'!$J$54</f>
        <v>19.149999999999999</v>
      </c>
      <c r="D6">
        <f>'5RS'!$J$55</f>
        <v>9.1446115000000318E-5</v>
      </c>
      <c r="E6">
        <f>'5RS'!$J$56</f>
        <v>17.2</v>
      </c>
      <c r="F6">
        <f>'5RS'!$J$57</f>
        <v>21.2</v>
      </c>
      <c r="G6">
        <f>'5RS'!$J$58</f>
        <v>3.5975350562253573E-2</v>
      </c>
    </row>
    <row r="7" spans="1:7" x14ac:dyDescent="0.25">
      <c r="A7">
        <v>6</v>
      </c>
      <c r="B7">
        <f>'6RS'!$J$53</f>
        <v>19.874749999999992</v>
      </c>
      <c r="C7">
        <f>'6RS'!$J$54</f>
        <v>19.850000000000001</v>
      </c>
      <c r="D7">
        <f>'6RS'!$J$55</f>
        <v>2.4793653749999561E-5</v>
      </c>
      <c r="E7">
        <f>'6RS'!$J$56</f>
        <v>18.600000000000001</v>
      </c>
      <c r="F7">
        <f>'6RS'!$J$57</f>
        <v>21.4</v>
      </c>
      <c r="G7">
        <f>'6RS'!$J$58</f>
        <v>2.2193597242330582E-2</v>
      </c>
    </row>
    <row r="8" spans="1:7" x14ac:dyDescent="0.25">
      <c r="A8">
        <v>7</v>
      </c>
      <c r="B8">
        <f>'7RS'!$J$53</f>
        <v>19.927249999999997</v>
      </c>
      <c r="C8">
        <f>'7RS'!$J$54</f>
        <v>19.899999999999999</v>
      </c>
      <c r="D8">
        <f>'7RS'!$J$55</f>
        <v>4.904347974999968E-5</v>
      </c>
      <c r="E8">
        <f>'7RS'!$J$56</f>
        <v>17.2</v>
      </c>
      <c r="F8">
        <f>'7RS'!$J$57</f>
        <v>21.5</v>
      </c>
      <c r="G8">
        <f>'7RS'!$J$58</f>
        <v>2.631730756411621E-2</v>
      </c>
    </row>
    <row r="9" spans="1:7" x14ac:dyDescent="0.25">
      <c r="A9">
        <v>8</v>
      </c>
      <c r="B9">
        <f>'8RS'!$J$53</f>
        <v>19.820499999999996</v>
      </c>
      <c r="C9">
        <f>'8RS'!$J$54</f>
        <v>19.600000000000001</v>
      </c>
      <c r="D9">
        <f>'8RS'!$J$55</f>
        <v>6.1309608000000178E-5</v>
      </c>
      <c r="E9">
        <f>'8RS'!$J$56</f>
        <v>17.8</v>
      </c>
      <c r="F9">
        <f>'8RS'!$J$57</f>
        <v>21.5</v>
      </c>
      <c r="G9">
        <f>'8RS'!$J$58</f>
        <v>3.1096226773779202E-2</v>
      </c>
    </row>
    <row r="10" spans="1:7" x14ac:dyDescent="0.25">
      <c r="A10">
        <v>9</v>
      </c>
      <c r="B10">
        <f>'9RS'!$J$53</f>
        <v>20.905499999999996</v>
      </c>
      <c r="C10">
        <f>'9RS'!$J$54</f>
        <v>20.3</v>
      </c>
      <c r="D10">
        <f>'9RS'!$J$55</f>
        <v>5.5946213415999868E-2</v>
      </c>
      <c r="E10">
        <f>'9RS'!$J$56</f>
        <v>17</v>
      </c>
      <c r="F10">
        <f>'9RS'!$J$57</f>
        <v>30.3</v>
      </c>
      <c r="G10">
        <f>'9RS'!$J$58</f>
        <v>0.24413874332882624</v>
      </c>
    </row>
    <row r="11" spans="1:7" x14ac:dyDescent="0.25">
      <c r="A11">
        <v>10</v>
      </c>
      <c r="B11">
        <f>'10RS'!$J$53</f>
        <v>19.882285714285711</v>
      </c>
      <c r="C11">
        <f>'10RS'!$J$54</f>
        <v>19.7</v>
      </c>
      <c r="D11">
        <f>'10RS'!$J$55</f>
        <v>9.4397406693878157E-5</v>
      </c>
      <c r="E11">
        <f>'10RS'!$J$56</f>
        <v>17.899999999999999</v>
      </c>
      <c r="F11">
        <f>'10RS'!$J$57</f>
        <v>88.9</v>
      </c>
      <c r="G11">
        <f>'10RS'!$J$58</f>
        <v>2.7827303824737089E-2</v>
      </c>
    </row>
    <row r="12" spans="1:7" x14ac:dyDescent="0.25">
      <c r="A12">
        <v>11</v>
      </c>
      <c r="B12">
        <f>'11RS'!$J$53</f>
        <v>20.218249999999998</v>
      </c>
      <c r="C12">
        <f>'11RS'!$J$54</f>
        <v>19.975000000000001</v>
      </c>
      <c r="D12">
        <f>'11RS'!$J$55</f>
        <v>8.5470631750000383E-5</v>
      </c>
      <c r="E12">
        <f>'11RS'!$J$56</f>
        <v>18.399999999999999</v>
      </c>
      <c r="F12">
        <f>'11RS'!$J$57</f>
        <v>21.7</v>
      </c>
      <c r="G12">
        <f>'11RS'!$J$58</f>
        <v>3.3451784654907279E-2</v>
      </c>
    </row>
    <row r="13" spans="1:7" x14ac:dyDescent="0.25">
      <c r="A13">
        <v>12</v>
      </c>
      <c r="B13">
        <f>'12RS'!$J$53</f>
        <v>20.126000000000001</v>
      </c>
      <c r="C13">
        <f>'12RS'!$J$54</f>
        <v>20.25</v>
      </c>
      <c r="D13">
        <f>'12RS'!$J$55</f>
        <v>8.0018146999999852E-5</v>
      </c>
      <c r="E13">
        <f>'12RS'!$J$56</f>
        <v>17.2</v>
      </c>
      <c r="F13">
        <f>'12RS'!$J$57</f>
        <v>22.1</v>
      </c>
      <c r="G13">
        <f>'12RS'!$J$58</f>
        <v>3.3905428864311457E-2</v>
      </c>
    </row>
    <row r="14" spans="1:7" x14ac:dyDescent="0.25">
      <c r="A14">
        <v>13</v>
      </c>
      <c r="B14">
        <f>'13RS'!$J$53</f>
        <v>20.660249999999994</v>
      </c>
      <c r="C14">
        <f>'13RS'!$J$54</f>
        <v>20.75</v>
      </c>
      <c r="D14">
        <f>'13RS'!$J$55</f>
        <v>9.6758147375000181E-4</v>
      </c>
      <c r="E14">
        <f>'13RS'!$J$56</f>
        <v>18.7</v>
      </c>
      <c r="F14">
        <f>'13RS'!$J$57</f>
        <v>22.2</v>
      </c>
      <c r="G14">
        <f>'13RS'!$J$58</f>
        <v>7.4076042308940687E-2</v>
      </c>
    </row>
    <row r="15" spans="1:7" x14ac:dyDescent="0.25">
      <c r="A15">
        <v>14</v>
      </c>
      <c r="B15">
        <f>'14RS'!$J$53</f>
        <v>20.193999999999996</v>
      </c>
      <c r="C15">
        <f>'14RS'!$J$54</f>
        <v>20.100000000000001</v>
      </c>
      <c r="D15">
        <f>'14RS'!$J$55</f>
        <v>5.8235386800000169E-3</v>
      </c>
      <c r="E15">
        <f>'14RS'!$J$56</f>
        <v>18.100000000000001</v>
      </c>
      <c r="F15">
        <f>'14RS'!$J$57</f>
        <v>22.5</v>
      </c>
      <c r="G15">
        <f>'14RS'!$J$58</f>
        <v>0.11581567046446097</v>
      </c>
    </row>
    <row r="16" spans="1:7" x14ac:dyDescent="0.25">
      <c r="A16">
        <v>15</v>
      </c>
      <c r="B16">
        <f>'15RS'!$J$53</f>
        <v>19.932750000000002</v>
      </c>
      <c r="C16">
        <f>'15RS'!$J$54</f>
        <v>19.950000000000003</v>
      </c>
      <c r="D16">
        <f>'15RS'!$J$55</f>
        <v>7.3645388774999957E-4</v>
      </c>
      <c r="E16">
        <f>'15RS'!$J$56</f>
        <v>17.3</v>
      </c>
      <c r="F16">
        <f>'15RS'!$J$57</f>
        <v>22.2</v>
      </c>
      <c r="G16">
        <f>'15RS'!$J$58</f>
        <v>6.404836501288648E-2</v>
      </c>
    </row>
    <row r="17" spans="1:7" x14ac:dyDescent="0.25">
      <c r="A17">
        <v>16</v>
      </c>
      <c r="B17">
        <f>'16RS'!$J$53</f>
        <v>20.387749999999997</v>
      </c>
      <c r="C17">
        <f>'16RS'!$J$54</f>
        <v>20.399999999999999</v>
      </c>
      <c r="D17">
        <f>'16RS'!$J$55</f>
        <v>8.1541459749999217E-5</v>
      </c>
      <c r="E17">
        <f>'16RS'!$J$56</f>
        <v>18.7</v>
      </c>
      <c r="F17">
        <f>'16RS'!$J$57</f>
        <v>22.2</v>
      </c>
      <c r="G17">
        <f>'16RS'!$J$58</f>
        <v>3.3148896348497416E-2</v>
      </c>
    </row>
    <row r="18" spans="1:7" x14ac:dyDescent="0.25">
      <c r="A18">
        <v>17</v>
      </c>
      <c r="B18">
        <f>'17RS'!$J$53</f>
        <v>20.515000000000001</v>
      </c>
      <c r="C18">
        <f>'17RS'!$J$54</f>
        <v>20.8</v>
      </c>
      <c r="D18">
        <f>'17RS'!$J$55</f>
        <v>2.5719175499999973E-4</v>
      </c>
      <c r="E18">
        <f>'17RS'!$J$56</f>
        <v>18.3</v>
      </c>
      <c r="F18">
        <f>'17RS'!$J$57</f>
        <v>22.2</v>
      </c>
      <c r="G18">
        <f>'17RS'!$J$58</f>
        <v>4.278043002816817E-2</v>
      </c>
    </row>
    <row r="19" spans="1:7" x14ac:dyDescent="0.25">
      <c r="A19">
        <v>18</v>
      </c>
      <c r="B19">
        <f>'18RS'!$J$53</f>
        <v>19.902249999999992</v>
      </c>
      <c r="C19">
        <f>'18RS'!$J$54</f>
        <v>19.75</v>
      </c>
      <c r="D19">
        <f>'18RS'!$J$55</f>
        <v>6.3178140575000661E-4</v>
      </c>
      <c r="E19">
        <f>'18RS'!$J$56</f>
        <v>18.100000000000001</v>
      </c>
      <c r="F19">
        <f>'18RS'!$J$57</f>
        <v>21.5</v>
      </c>
      <c r="G19">
        <f>'18RS'!$J$58</f>
        <v>6.0668479491545621E-2</v>
      </c>
    </row>
    <row r="20" spans="1:7" x14ac:dyDescent="0.25">
      <c r="A20">
        <v>19</v>
      </c>
      <c r="B20">
        <f>'19RS'!$J$53</f>
        <v>20.432749999999999</v>
      </c>
      <c r="C20">
        <f>'19RS'!$J$54</f>
        <v>20.350000000000001</v>
      </c>
      <c r="D20">
        <f>'19RS'!$J$55</f>
        <v>1.5788343029749977E-2</v>
      </c>
      <c r="E20">
        <f>'19RS'!$J$56</f>
        <v>18.8</v>
      </c>
      <c r="F20">
        <f>'19RS'!$J$57</f>
        <v>22</v>
      </c>
      <c r="G20">
        <f>'19RS'!$J$58</f>
        <v>0.17222923348114907</v>
      </c>
    </row>
    <row r="21" spans="1:7" x14ac:dyDescent="0.25">
      <c r="A21">
        <v>20</v>
      </c>
      <c r="B21">
        <f>'20RS'!$J$53</f>
        <v>19.81925</v>
      </c>
      <c r="C21">
        <f>'20RS'!$J$54</f>
        <v>19.5</v>
      </c>
      <c r="D21">
        <f>'20RS'!$J$55</f>
        <v>2.6271886097750032E-2</v>
      </c>
      <c r="E21">
        <f>'20RS'!$J$56</f>
        <v>18.3</v>
      </c>
      <c r="F21">
        <f>'20RS'!$J$57</f>
        <v>22.6</v>
      </c>
      <c r="G21">
        <f>'20RS'!$J$58</f>
        <v>0.19224579143916404</v>
      </c>
    </row>
    <row r="22" spans="1:7" x14ac:dyDescent="0.25">
      <c r="A22">
        <v>21</v>
      </c>
      <c r="B22">
        <f>'21RS'!$J$53</f>
        <v>19.932499999999997</v>
      </c>
      <c r="C22">
        <f>'21RS'!$J$54</f>
        <v>20.200000000000003</v>
      </c>
      <c r="D22">
        <f>'21RS'!$J$55</f>
        <v>4.1107131000000098E-5</v>
      </c>
      <c r="E22">
        <f>'21RS'!$J$56</f>
        <v>18.3</v>
      </c>
      <c r="F22">
        <f>'21RS'!$J$57</f>
        <v>22</v>
      </c>
      <c r="G22">
        <f>'21RS'!$J$58</f>
        <v>2.1592081837872906E-2</v>
      </c>
    </row>
    <row r="23" spans="1:7" x14ac:dyDescent="0.25">
      <c r="A23">
        <v>22</v>
      </c>
      <c r="B23">
        <f>'22RS'!$J$53</f>
        <v>19.96875</v>
      </c>
      <c r="C23">
        <f>'22RS'!$J$54</f>
        <v>20.05</v>
      </c>
      <c r="D23">
        <f>'22RS'!$J$55</f>
        <v>2.0781159375000003E-4</v>
      </c>
      <c r="E23">
        <f>'22RS'!$J$56</f>
        <v>18.2</v>
      </c>
      <c r="F23">
        <f>'22RS'!$J$57</f>
        <v>21.9</v>
      </c>
      <c r="G23">
        <f>'22RS'!$J$58</f>
        <v>4.4098641703558303E-2</v>
      </c>
    </row>
    <row r="24" spans="1:7" x14ac:dyDescent="0.25">
      <c r="A24">
        <v>23</v>
      </c>
      <c r="B24">
        <f>'23RS'!$J$53</f>
        <v>20.21275</v>
      </c>
      <c r="C24">
        <f>'23RS'!$J$54</f>
        <v>20.399999999999999</v>
      </c>
      <c r="D24">
        <f>'23RS'!$J$55</f>
        <v>1.1321876261749981E-2</v>
      </c>
      <c r="E24">
        <f>'23RS'!$J$56</f>
        <v>17.5</v>
      </c>
      <c r="F24">
        <f>'23RS'!$J$57</f>
        <v>22.2</v>
      </c>
      <c r="G24">
        <f>'23RS'!$J$58</f>
        <v>0.14854005127558453</v>
      </c>
    </row>
    <row r="25" spans="1:7" x14ac:dyDescent="0.25">
      <c r="A25">
        <v>24</v>
      </c>
      <c r="B25">
        <f>'24RS'!$J$53</f>
        <v>19.535999999999998</v>
      </c>
      <c r="C25">
        <f>'24RS'!$J$54</f>
        <v>19.425000000000001</v>
      </c>
      <c r="D25">
        <f>'24RS'!$J$55</f>
        <v>1.2403113100000027E-4</v>
      </c>
      <c r="E25">
        <f>'24RS'!$J$56</f>
        <v>16</v>
      </c>
      <c r="F25">
        <f>'24RS'!$J$57</f>
        <v>22.1</v>
      </c>
      <c r="G25">
        <f>'24RS'!$J$58</f>
        <v>3.4806606496849593E-2</v>
      </c>
    </row>
    <row r="26" spans="1:7" x14ac:dyDescent="0.25">
      <c r="A26">
        <v>25</v>
      </c>
      <c r="B26">
        <f>'25RS'!$J$53</f>
        <v>20.131999999999998</v>
      </c>
      <c r="C26">
        <f>'25RS'!$J$54</f>
        <v>19.950000000000003</v>
      </c>
      <c r="D26">
        <f>'25RS'!$J$55</f>
        <v>3.624377099999956E-5</v>
      </c>
      <c r="E26">
        <f>'25RS'!$J$56</f>
        <v>18.2</v>
      </c>
      <c r="F26">
        <f>'25RS'!$J$57</f>
        <v>23.3</v>
      </c>
      <c r="G26">
        <f>'25RS'!$J$58</f>
        <v>1.928209585653266E-2</v>
      </c>
    </row>
    <row r="27" spans="1:7" x14ac:dyDescent="0.25">
      <c r="A27">
        <v>26</v>
      </c>
      <c r="B27">
        <f>'26RS'!$J$53</f>
        <v>20.378999999999998</v>
      </c>
      <c r="C27">
        <f>'26RS'!$J$54</f>
        <v>20.450000000000003</v>
      </c>
      <c r="D27">
        <f>'26RS'!$J$55</f>
        <v>8.9223907599999793E-4</v>
      </c>
      <c r="E27">
        <f>'26RS'!$J$56</f>
        <v>18.600000000000001</v>
      </c>
      <c r="F27">
        <f>'26RS'!$J$57</f>
        <v>21.9</v>
      </c>
      <c r="G27">
        <f>'26RS'!$J$58</f>
        <v>6.2010331621550133E-2</v>
      </c>
    </row>
    <row r="28" spans="1:7" x14ac:dyDescent="0.25">
      <c r="A28">
        <v>27</v>
      </c>
      <c r="B28">
        <f>'27RS'!$J$53</f>
        <v>20.598249999999997</v>
      </c>
      <c r="C28">
        <f>'27RS'!$J$54</f>
        <v>20.2</v>
      </c>
      <c r="D28">
        <f>'27RS'!$J$55</f>
        <v>0.10501443317374996</v>
      </c>
      <c r="E28">
        <f>'27RS'!$J$56</f>
        <v>18.100000000000001</v>
      </c>
      <c r="F28">
        <f>'27RS'!$J$57</f>
        <v>25.3</v>
      </c>
      <c r="G28">
        <f>'27RS'!$J$58</f>
        <v>0.30903382409741514</v>
      </c>
    </row>
    <row r="29" spans="1:7" x14ac:dyDescent="0.25">
      <c r="A29">
        <v>28</v>
      </c>
      <c r="B29">
        <f>'28RS'!$J$53</f>
        <v>20.236750000000001</v>
      </c>
      <c r="C29">
        <f>'28RS'!$J$54</f>
        <v>20.399999999999999</v>
      </c>
      <c r="D29">
        <f>'28RS'!$J$55</f>
        <v>2.4471561419750026E-2</v>
      </c>
      <c r="E29">
        <f>'28RS'!$J$56</f>
        <v>18.100000000000001</v>
      </c>
      <c r="F29">
        <f>'28RS'!$J$57</f>
        <v>23.6</v>
      </c>
      <c r="G29">
        <f>'28RS'!$J$58</f>
        <v>0.18121759016293773</v>
      </c>
    </row>
    <row r="30" spans="1:7" x14ac:dyDescent="0.25">
      <c r="A30">
        <v>29</v>
      </c>
      <c r="B30">
        <f>'29RS'!$J$53</f>
        <v>20.381249999999998</v>
      </c>
      <c r="C30">
        <f>'29RS'!$J$54</f>
        <v>20.200000000000003</v>
      </c>
      <c r="D30">
        <f>'29RS'!$J$55</f>
        <v>3.6375176385750045E-2</v>
      </c>
      <c r="E30">
        <f>'29RS'!$J$56</f>
        <v>17.8</v>
      </c>
      <c r="F30">
        <f>'29RS'!$J$57</f>
        <v>24.3</v>
      </c>
      <c r="G30">
        <f>'29RS'!$J$58</f>
        <v>0.22408839573917544</v>
      </c>
    </row>
    <row r="31" spans="1:7" x14ac:dyDescent="0.25">
      <c r="A31">
        <v>30</v>
      </c>
      <c r="B31">
        <f>'30RS'!$J$53</f>
        <v>19.22625</v>
      </c>
      <c r="C31">
        <f>'30RS'!$J$54</f>
        <v>19</v>
      </c>
      <c r="D31">
        <f>'30RS'!$J$55</f>
        <v>2.6406968574999999E-4</v>
      </c>
      <c r="E31">
        <f>'30RS'!$J$56</f>
        <v>17.5</v>
      </c>
      <c r="F31">
        <f>'30RS'!$J$57</f>
        <v>21.7</v>
      </c>
      <c r="G31">
        <f>'30RS'!$J$58</f>
        <v>4.2555597968545029E-2</v>
      </c>
    </row>
    <row r="32" spans="1:7" x14ac:dyDescent="0.25">
      <c r="A32">
        <v>31</v>
      </c>
      <c r="B32">
        <f>'31RS'!$J$53</f>
        <v>19.502750000000002</v>
      </c>
      <c r="C32">
        <f>'31RS'!$J$54</f>
        <v>19.7</v>
      </c>
      <c r="D32">
        <f>'31RS'!$J$55</f>
        <v>6.3144353374999817E-4</v>
      </c>
      <c r="E32">
        <f>'31RS'!$J$56</f>
        <v>17.100000000000001</v>
      </c>
      <c r="F32">
        <f>'31RS'!$J$57</f>
        <v>21.6</v>
      </c>
      <c r="G32">
        <f>'31RS'!$J$58</f>
        <v>6.4778465312852571E-2</v>
      </c>
    </row>
    <row r="33" spans="1:7" x14ac:dyDescent="0.25">
      <c r="A33">
        <v>32</v>
      </c>
      <c r="B33">
        <f>'32RS'!$J$53</f>
        <v>19.035249999999998</v>
      </c>
      <c r="C33">
        <f>'32RS'!$J$54</f>
        <v>19.05</v>
      </c>
      <c r="D33">
        <f>'32RS'!$J$55</f>
        <v>1.3359012975000073E-4</v>
      </c>
      <c r="E33">
        <f>'32RS'!$J$56</f>
        <v>16.399999999999999</v>
      </c>
      <c r="F33">
        <f>'32RS'!$J$57</f>
        <v>21.6</v>
      </c>
      <c r="G33">
        <f>'32RS'!$J$58</f>
        <v>3.7345172244985313E-2</v>
      </c>
    </row>
    <row r="34" spans="1:7" x14ac:dyDescent="0.25">
      <c r="A34">
        <v>33</v>
      </c>
      <c r="B34">
        <f>'33RS'!$J$53</f>
        <v>19.817499999999999</v>
      </c>
      <c r="C34">
        <f>'33RS'!$J$54</f>
        <v>19.799999999999997</v>
      </c>
      <c r="D34">
        <f>'33RS'!$J$55</f>
        <v>9.1703956000000028E-5</v>
      </c>
      <c r="E34">
        <f>'33RS'!$J$56</f>
        <v>18.2</v>
      </c>
      <c r="F34">
        <f>'33RS'!$J$57</f>
        <v>21.7</v>
      </c>
      <c r="G34">
        <f>'33RS'!$J$58</f>
        <v>3.1793929668849523E-2</v>
      </c>
    </row>
    <row r="35" spans="1:7" x14ac:dyDescent="0.25">
      <c r="A35">
        <v>34</v>
      </c>
      <c r="B35">
        <f>'34RS'!$J$53</f>
        <v>20.824249999999999</v>
      </c>
      <c r="C35">
        <f>'34RS'!$J$54</f>
        <v>19.75</v>
      </c>
      <c r="D35">
        <f>'34RS'!$J$55</f>
        <v>2.3264152851749965E-2</v>
      </c>
      <c r="E35">
        <f>'34RS'!$J$56</f>
        <v>18.3</v>
      </c>
      <c r="F35">
        <f>'34RS'!$J$57</f>
        <v>29.4</v>
      </c>
      <c r="G35">
        <f>'34RS'!$J$58</f>
        <v>0.1813059083761189</v>
      </c>
    </row>
    <row r="36" spans="1:7" x14ac:dyDescent="0.25">
      <c r="A36">
        <v>35</v>
      </c>
      <c r="B36">
        <f>'35RS'!$J$53</f>
        <v>19.730500000000003</v>
      </c>
      <c r="C36">
        <f>'35RS'!$J$54</f>
        <v>19.450000000000003</v>
      </c>
      <c r="D36">
        <f>'35RS'!$J$55</f>
        <v>8.1607132199999904E-3</v>
      </c>
      <c r="E36">
        <f>'35RS'!$J$56</f>
        <v>17.8</v>
      </c>
      <c r="F36">
        <f>'35RS'!$J$57</f>
        <v>22.6</v>
      </c>
      <c r="G36">
        <f>'35RS'!$J$58</f>
        <v>0.1367142252818801</v>
      </c>
    </row>
    <row r="37" spans="1:7" x14ac:dyDescent="0.25">
      <c r="A37">
        <v>36</v>
      </c>
      <c r="B37">
        <f>'36RS'!$J$53</f>
        <v>19.858750000000001</v>
      </c>
      <c r="C37">
        <f>'36RS'!$J$54</f>
        <v>19.625</v>
      </c>
      <c r="D37">
        <f>'36RS'!$J$55</f>
        <v>2.0843945557500066E-3</v>
      </c>
      <c r="E37">
        <f>'36RS'!$J$56</f>
        <v>17.8</v>
      </c>
      <c r="F37">
        <f>'36RS'!$J$57</f>
        <v>22</v>
      </c>
      <c r="G37">
        <f>'36RS'!$J$58</f>
        <v>9.3934331020789255E-2</v>
      </c>
    </row>
    <row r="38" spans="1:7" x14ac:dyDescent="0.25">
      <c r="A38">
        <v>37</v>
      </c>
      <c r="B38">
        <f>'37RS'!$J$53</f>
        <v>20.260999999999996</v>
      </c>
      <c r="C38">
        <f>'37RS'!$J$54</f>
        <v>20.200000000000003</v>
      </c>
      <c r="D38">
        <f>'37RS'!$J$55</f>
        <v>1.2953508803999994E-2</v>
      </c>
      <c r="E38">
        <f>'37RS'!$J$56</f>
        <v>18.2</v>
      </c>
      <c r="F38">
        <f>'37RS'!$J$57</f>
        <v>22.5</v>
      </c>
      <c r="G38">
        <f>'37RS'!$J$58</f>
        <v>0.15095530373232419</v>
      </c>
    </row>
    <row r="39" spans="1:7" x14ac:dyDescent="0.25">
      <c r="A39">
        <v>38</v>
      </c>
      <c r="B39">
        <f>'38RS'!$J$53</f>
        <v>19.09525</v>
      </c>
      <c r="C39">
        <f>'38RS'!$J$54</f>
        <v>19.149999999999999</v>
      </c>
      <c r="D39">
        <f>'38RS'!$J$55</f>
        <v>1.925409404375001E-2</v>
      </c>
      <c r="E39">
        <f>'38RS'!$J$56</f>
        <v>15</v>
      </c>
      <c r="F39">
        <f>'38RS'!$J$57</f>
        <v>22</v>
      </c>
      <c r="G39">
        <f>'38RS'!$J$58</f>
        <v>0.17456399536873349</v>
      </c>
    </row>
    <row r="40" spans="1:7" x14ac:dyDescent="0.25">
      <c r="A40">
        <v>39</v>
      </c>
      <c r="B40">
        <f>'39RS'!$J$53</f>
        <v>20.131749999999993</v>
      </c>
      <c r="C40">
        <f>'39RS'!$J$54</f>
        <v>20.2</v>
      </c>
      <c r="D40">
        <f>'39RS'!$J$55</f>
        <v>5.7230639817499899E-3</v>
      </c>
      <c r="E40">
        <f>'39RS'!$J$56</f>
        <v>18.399999999999999</v>
      </c>
      <c r="F40">
        <f>'39RS'!$J$57</f>
        <v>22.6</v>
      </c>
      <c r="G40">
        <f>'39RS'!$J$58</f>
        <v>0.12630154173629024</v>
      </c>
    </row>
    <row r="41" spans="1:7" x14ac:dyDescent="0.25">
      <c r="A41">
        <v>40</v>
      </c>
      <c r="B41">
        <f>'40RS'!$J$53</f>
        <v>20.125249999999994</v>
      </c>
      <c r="C41">
        <f>'40RS'!$J$54</f>
        <v>19.924999999999997</v>
      </c>
      <c r="D41">
        <f>'40RS'!$J$55</f>
        <v>7.9032648997500038E-3</v>
      </c>
      <c r="E41">
        <f>'40RS'!$J$56</f>
        <v>18.7</v>
      </c>
      <c r="F41">
        <f>'40RS'!$J$57</f>
        <v>22.8</v>
      </c>
      <c r="G41">
        <f>'40RS'!$J$58</f>
        <v>0.13705923690549449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53" sqref="J53:J58"/>
    </sheetView>
  </sheetViews>
  <sheetFormatPr defaultRowHeight="15" x14ac:dyDescent="0.25"/>
  <cols>
    <col min="2" max="9" width="4" bestFit="1" customWidth="1"/>
    <col min="10" max="16" width="2" bestFit="1" customWidth="1"/>
  </cols>
  <sheetData>
    <row r="1" spans="1:9" x14ac:dyDescent="0.25">
      <c r="B1" t="s">
        <v>18</v>
      </c>
    </row>
    <row r="2" spans="1:9" x14ac:dyDescent="0.25">
      <c r="A2" t="s">
        <v>15</v>
      </c>
      <c r="B2">
        <v>221</v>
      </c>
      <c r="C2">
        <v>214</v>
      </c>
      <c r="D2">
        <v>131</v>
      </c>
      <c r="E2">
        <v>12</v>
      </c>
      <c r="F2">
        <v>111</v>
      </c>
      <c r="G2">
        <v>305</v>
      </c>
      <c r="H2">
        <v>230</v>
      </c>
      <c r="I2">
        <v>57</v>
      </c>
    </row>
    <row r="3" spans="1:9" x14ac:dyDescent="0.25">
      <c r="A3">
        <v>1</v>
      </c>
      <c r="B3">
        <v>0.5</v>
      </c>
      <c r="C3">
        <v>0.4</v>
      </c>
      <c r="D3">
        <v>0.1</v>
      </c>
      <c r="E3">
        <v>0.1</v>
      </c>
      <c r="F3">
        <v>0.7</v>
      </c>
      <c r="G3">
        <v>0.7</v>
      </c>
      <c r="H3">
        <v>0.5</v>
      </c>
      <c r="I3">
        <v>1.1000000000000001</v>
      </c>
    </row>
    <row r="4" spans="1:9" x14ac:dyDescent="0.25">
      <c r="A4">
        <v>2</v>
      </c>
      <c r="B4">
        <v>0.5</v>
      </c>
      <c r="C4">
        <v>0.2</v>
      </c>
      <c r="D4">
        <v>0.4</v>
      </c>
      <c r="E4">
        <v>0.4</v>
      </c>
      <c r="F4">
        <v>0.7</v>
      </c>
      <c r="G4">
        <v>0.7</v>
      </c>
      <c r="H4">
        <v>0.6</v>
      </c>
      <c r="I4">
        <v>0.9</v>
      </c>
    </row>
    <row r="5" spans="1:9" x14ac:dyDescent="0.25">
      <c r="A5">
        <v>3</v>
      </c>
      <c r="B5">
        <v>0.6</v>
      </c>
      <c r="C5">
        <v>0.1</v>
      </c>
      <c r="D5">
        <v>0.2</v>
      </c>
      <c r="E5">
        <v>0.4</v>
      </c>
      <c r="F5">
        <v>0.9</v>
      </c>
      <c r="G5">
        <v>0.7</v>
      </c>
      <c r="H5">
        <v>0.4</v>
      </c>
      <c r="I5">
        <v>1.1000000000000001</v>
      </c>
    </row>
    <row r="6" spans="1:9" x14ac:dyDescent="0.25">
      <c r="A6">
        <v>4</v>
      </c>
      <c r="B6">
        <v>0.6</v>
      </c>
      <c r="C6">
        <v>0.5</v>
      </c>
      <c r="D6">
        <v>0.5</v>
      </c>
      <c r="E6">
        <v>0.4</v>
      </c>
      <c r="F6">
        <v>0.5</v>
      </c>
      <c r="G6">
        <v>0.6</v>
      </c>
      <c r="H6">
        <v>0.6</v>
      </c>
      <c r="I6">
        <v>0.9</v>
      </c>
    </row>
    <row r="7" spans="1:9" x14ac:dyDescent="0.25">
      <c r="A7">
        <v>5</v>
      </c>
      <c r="B7">
        <v>0.7</v>
      </c>
      <c r="C7">
        <v>0.4</v>
      </c>
      <c r="D7">
        <v>0.5</v>
      </c>
      <c r="E7">
        <v>0.4</v>
      </c>
      <c r="F7">
        <v>0.6</v>
      </c>
      <c r="G7">
        <v>0.6</v>
      </c>
      <c r="H7">
        <v>0.6</v>
      </c>
      <c r="I7">
        <v>1.2</v>
      </c>
    </row>
    <row r="8" spans="1:9" x14ac:dyDescent="0.25">
      <c r="A8">
        <v>6</v>
      </c>
      <c r="B8">
        <v>0.5</v>
      </c>
      <c r="C8">
        <v>0.4</v>
      </c>
      <c r="D8">
        <v>0.5</v>
      </c>
      <c r="E8">
        <v>0.4</v>
      </c>
      <c r="F8">
        <v>0.7</v>
      </c>
      <c r="G8">
        <v>0.6</v>
      </c>
      <c r="H8">
        <v>0.5</v>
      </c>
      <c r="I8">
        <v>0.9</v>
      </c>
    </row>
    <row r="9" spans="1:9" x14ac:dyDescent="0.25">
      <c r="A9">
        <v>7</v>
      </c>
      <c r="B9">
        <v>0.6</v>
      </c>
      <c r="C9">
        <v>0.4</v>
      </c>
      <c r="D9">
        <v>0.5</v>
      </c>
      <c r="E9">
        <v>0.5</v>
      </c>
      <c r="F9">
        <v>0.9</v>
      </c>
      <c r="G9">
        <v>0.5</v>
      </c>
      <c r="H9">
        <v>0.5</v>
      </c>
      <c r="I9">
        <v>1</v>
      </c>
    </row>
    <row r="10" spans="1:9" x14ac:dyDescent="0.25">
      <c r="A10">
        <v>8</v>
      </c>
      <c r="B10">
        <v>0.6</v>
      </c>
      <c r="C10">
        <v>0.4</v>
      </c>
      <c r="D10">
        <v>0.2</v>
      </c>
      <c r="E10">
        <v>0.2</v>
      </c>
      <c r="F10">
        <v>0.9</v>
      </c>
      <c r="G10">
        <v>0.7</v>
      </c>
      <c r="H10">
        <v>0.6</v>
      </c>
      <c r="I10">
        <v>1</v>
      </c>
    </row>
    <row r="11" spans="1:9" x14ac:dyDescent="0.25">
      <c r="A11">
        <v>9</v>
      </c>
      <c r="B11">
        <v>0.6</v>
      </c>
      <c r="C11">
        <v>0.1</v>
      </c>
      <c r="D11">
        <v>0.4</v>
      </c>
      <c r="E11">
        <v>0.5</v>
      </c>
      <c r="F11">
        <v>0.7</v>
      </c>
      <c r="G11">
        <v>0.7</v>
      </c>
      <c r="H11">
        <v>0.6</v>
      </c>
      <c r="I11">
        <v>0.7</v>
      </c>
    </row>
    <row r="12" spans="1:9" x14ac:dyDescent="0.25">
      <c r="A12">
        <v>10</v>
      </c>
      <c r="B12">
        <v>0.5</v>
      </c>
      <c r="C12">
        <v>0.4</v>
      </c>
      <c r="D12">
        <v>0.6</v>
      </c>
      <c r="E12">
        <v>0.2</v>
      </c>
      <c r="F12">
        <v>0.6</v>
      </c>
      <c r="G12">
        <v>0.6</v>
      </c>
      <c r="H12">
        <v>0.6</v>
      </c>
      <c r="I12">
        <v>1.1000000000000001</v>
      </c>
    </row>
    <row r="13" spans="1:9" x14ac:dyDescent="0.25">
      <c r="A13">
        <v>11</v>
      </c>
      <c r="B13">
        <v>0.4</v>
      </c>
      <c r="C13">
        <v>0.1</v>
      </c>
      <c r="D13">
        <v>0.5</v>
      </c>
      <c r="E13">
        <v>0.4</v>
      </c>
      <c r="F13">
        <v>0.7</v>
      </c>
      <c r="G13">
        <v>0.7</v>
      </c>
      <c r="H13">
        <v>0.5</v>
      </c>
      <c r="I13">
        <v>1</v>
      </c>
    </row>
    <row r="14" spans="1:9" x14ac:dyDescent="0.25">
      <c r="A14">
        <v>12</v>
      </c>
      <c r="B14">
        <v>0.6</v>
      </c>
      <c r="C14">
        <v>0.5</v>
      </c>
      <c r="D14">
        <v>0.5</v>
      </c>
      <c r="E14">
        <v>0.2</v>
      </c>
      <c r="F14">
        <v>0.9</v>
      </c>
      <c r="G14">
        <v>0.7</v>
      </c>
      <c r="H14">
        <v>0.6</v>
      </c>
      <c r="I14">
        <v>1</v>
      </c>
    </row>
    <row r="15" spans="1:9" x14ac:dyDescent="0.25">
      <c r="A15">
        <v>13</v>
      </c>
      <c r="B15">
        <v>0.7</v>
      </c>
      <c r="C15">
        <v>0.4</v>
      </c>
      <c r="D15">
        <v>0.5</v>
      </c>
      <c r="E15">
        <v>0.2</v>
      </c>
      <c r="F15">
        <v>0.7</v>
      </c>
      <c r="G15">
        <v>0.7</v>
      </c>
      <c r="H15">
        <v>0.6</v>
      </c>
      <c r="I15">
        <v>0.9</v>
      </c>
    </row>
    <row r="16" spans="1:9" x14ac:dyDescent="0.25">
      <c r="A16">
        <v>14</v>
      </c>
      <c r="B16">
        <v>0.6</v>
      </c>
      <c r="C16">
        <v>0.5</v>
      </c>
      <c r="D16">
        <v>0.7</v>
      </c>
      <c r="E16">
        <v>0.1</v>
      </c>
      <c r="F16">
        <v>0.6</v>
      </c>
      <c r="G16">
        <v>0.7</v>
      </c>
      <c r="H16">
        <v>0.6</v>
      </c>
      <c r="I16">
        <v>0.7</v>
      </c>
    </row>
    <row r="17" spans="1:9" x14ac:dyDescent="0.25">
      <c r="A17">
        <v>15</v>
      </c>
      <c r="B17">
        <v>0.4</v>
      </c>
      <c r="C17">
        <v>0.6</v>
      </c>
      <c r="D17">
        <v>0.5</v>
      </c>
      <c r="E17">
        <v>0.4</v>
      </c>
      <c r="F17">
        <v>0.9</v>
      </c>
      <c r="G17">
        <v>0.5</v>
      </c>
      <c r="H17">
        <v>0.5</v>
      </c>
      <c r="I17">
        <v>1.1000000000000001</v>
      </c>
    </row>
    <row r="18" spans="1:9" x14ac:dyDescent="0.25">
      <c r="A18">
        <v>16</v>
      </c>
      <c r="B18">
        <v>0.4</v>
      </c>
      <c r="C18">
        <v>0.4</v>
      </c>
      <c r="D18">
        <v>0.5</v>
      </c>
      <c r="E18">
        <v>0.4</v>
      </c>
      <c r="F18">
        <v>0.7</v>
      </c>
      <c r="G18">
        <v>0.5</v>
      </c>
      <c r="H18">
        <v>0.5</v>
      </c>
      <c r="I18">
        <v>1</v>
      </c>
    </row>
    <row r="19" spans="1:9" x14ac:dyDescent="0.25">
      <c r="A19">
        <v>17</v>
      </c>
      <c r="B19">
        <v>0.5</v>
      </c>
      <c r="C19">
        <v>0.6</v>
      </c>
      <c r="D19">
        <v>0.5</v>
      </c>
      <c r="E19">
        <v>0.1</v>
      </c>
      <c r="F19">
        <v>0.9</v>
      </c>
      <c r="G19">
        <v>0.7</v>
      </c>
      <c r="H19">
        <v>0.7</v>
      </c>
      <c r="I19">
        <v>1</v>
      </c>
    </row>
    <row r="20" spans="1:9" x14ac:dyDescent="0.25">
      <c r="A20">
        <v>18</v>
      </c>
      <c r="B20">
        <v>0.2</v>
      </c>
      <c r="C20">
        <v>0.1</v>
      </c>
      <c r="D20">
        <v>0.5</v>
      </c>
      <c r="E20">
        <v>0.4</v>
      </c>
      <c r="F20">
        <v>0.9</v>
      </c>
      <c r="G20">
        <v>0.6</v>
      </c>
      <c r="H20">
        <v>0.5</v>
      </c>
      <c r="I20">
        <v>0.9</v>
      </c>
    </row>
    <row r="21" spans="1:9" x14ac:dyDescent="0.25">
      <c r="A21">
        <v>19</v>
      </c>
      <c r="B21">
        <v>0.6</v>
      </c>
      <c r="C21">
        <v>0.4</v>
      </c>
      <c r="D21">
        <v>0.5</v>
      </c>
      <c r="E21">
        <v>0.2</v>
      </c>
      <c r="F21">
        <v>0.6</v>
      </c>
      <c r="G21">
        <v>0.7</v>
      </c>
      <c r="H21">
        <v>0.7</v>
      </c>
      <c r="I21">
        <v>0.9</v>
      </c>
    </row>
    <row r="22" spans="1:9" x14ac:dyDescent="0.25">
      <c r="A22">
        <v>20</v>
      </c>
      <c r="B22">
        <v>0.4</v>
      </c>
      <c r="C22">
        <v>0.5</v>
      </c>
      <c r="D22">
        <v>0.6</v>
      </c>
      <c r="E22">
        <v>0.4</v>
      </c>
      <c r="F22">
        <v>0.7</v>
      </c>
      <c r="G22">
        <v>0.5</v>
      </c>
      <c r="H22">
        <v>0.6</v>
      </c>
      <c r="I22">
        <v>1.2</v>
      </c>
    </row>
    <row r="23" spans="1:9" x14ac:dyDescent="0.25">
      <c r="A23">
        <v>21</v>
      </c>
      <c r="B23">
        <v>0.6</v>
      </c>
      <c r="C23">
        <v>0.4</v>
      </c>
      <c r="D23">
        <v>0.4</v>
      </c>
      <c r="E23">
        <v>0.2</v>
      </c>
      <c r="F23">
        <v>0.5</v>
      </c>
      <c r="G23">
        <v>0.7</v>
      </c>
      <c r="H23">
        <v>0.7</v>
      </c>
      <c r="I23">
        <v>0.7</v>
      </c>
    </row>
    <row r="24" spans="1:9" x14ac:dyDescent="0.25">
      <c r="A24">
        <v>22</v>
      </c>
      <c r="B24">
        <v>0.4</v>
      </c>
      <c r="C24">
        <v>0.4</v>
      </c>
      <c r="D24">
        <v>0.6</v>
      </c>
      <c r="E24">
        <v>0.4</v>
      </c>
      <c r="F24">
        <v>0.7</v>
      </c>
      <c r="G24">
        <v>0.5</v>
      </c>
      <c r="H24">
        <v>0.5</v>
      </c>
      <c r="I24">
        <v>1.1000000000000001</v>
      </c>
    </row>
    <row r="25" spans="1:9" x14ac:dyDescent="0.25">
      <c r="A25">
        <v>23</v>
      </c>
      <c r="B25">
        <v>0.7</v>
      </c>
      <c r="C25">
        <v>0.2</v>
      </c>
      <c r="D25">
        <v>0.1</v>
      </c>
      <c r="E25">
        <v>0.2</v>
      </c>
      <c r="F25">
        <v>0.7</v>
      </c>
      <c r="G25">
        <v>0.7</v>
      </c>
      <c r="H25">
        <v>0.6</v>
      </c>
      <c r="I25">
        <v>1.1000000000000001</v>
      </c>
    </row>
    <row r="26" spans="1:9" x14ac:dyDescent="0.25">
      <c r="A26">
        <v>24</v>
      </c>
      <c r="B26">
        <v>0.2</v>
      </c>
      <c r="C26">
        <v>0.5</v>
      </c>
      <c r="D26">
        <v>0.6</v>
      </c>
      <c r="E26">
        <v>0.4</v>
      </c>
      <c r="F26">
        <v>1</v>
      </c>
      <c r="G26">
        <v>0.7</v>
      </c>
      <c r="H26">
        <v>0.5</v>
      </c>
      <c r="I26">
        <v>0.6</v>
      </c>
    </row>
    <row r="27" spans="1:9" x14ac:dyDescent="0.25">
      <c r="A27">
        <v>25</v>
      </c>
      <c r="B27">
        <v>0.4</v>
      </c>
      <c r="C27">
        <v>0.2</v>
      </c>
      <c r="D27">
        <v>0.6</v>
      </c>
      <c r="E27">
        <v>0.5</v>
      </c>
      <c r="F27">
        <v>0.7</v>
      </c>
      <c r="G27">
        <v>0.6</v>
      </c>
      <c r="H27">
        <v>0.4</v>
      </c>
      <c r="I27">
        <v>0.9</v>
      </c>
    </row>
    <row r="28" spans="1:9" x14ac:dyDescent="0.25">
      <c r="A28">
        <v>26</v>
      </c>
      <c r="B28">
        <v>0.5</v>
      </c>
      <c r="C28">
        <v>0.4</v>
      </c>
      <c r="D28">
        <v>0.5</v>
      </c>
      <c r="E28">
        <v>0.4</v>
      </c>
      <c r="F28">
        <v>0.6</v>
      </c>
      <c r="G28">
        <v>0.5</v>
      </c>
      <c r="H28">
        <v>0.5</v>
      </c>
      <c r="I28">
        <v>0.7</v>
      </c>
    </row>
    <row r="29" spans="1:9" x14ac:dyDescent="0.25">
      <c r="A29">
        <v>27</v>
      </c>
      <c r="B29">
        <v>0.4</v>
      </c>
      <c r="C29">
        <v>0.2</v>
      </c>
      <c r="D29">
        <v>0.6</v>
      </c>
      <c r="E29">
        <v>0.4</v>
      </c>
      <c r="F29">
        <v>0.9</v>
      </c>
      <c r="G29">
        <v>0.7</v>
      </c>
      <c r="H29">
        <v>0.5</v>
      </c>
      <c r="I29">
        <v>0.9</v>
      </c>
    </row>
    <row r="30" spans="1:9" x14ac:dyDescent="0.25">
      <c r="A30">
        <v>28</v>
      </c>
      <c r="B30">
        <v>0.2</v>
      </c>
      <c r="C30">
        <v>0.2</v>
      </c>
      <c r="D30">
        <v>0.5</v>
      </c>
      <c r="E30">
        <v>0.4</v>
      </c>
      <c r="F30">
        <v>0.9</v>
      </c>
      <c r="G30">
        <v>0.7</v>
      </c>
      <c r="H30">
        <v>0.4</v>
      </c>
      <c r="I30">
        <v>0.7</v>
      </c>
    </row>
    <row r="31" spans="1:9" x14ac:dyDescent="0.25">
      <c r="A31">
        <v>29</v>
      </c>
      <c r="B31">
        <v>0.4</v>
      </c>
      <c r="C31">
        <v>0.5</v>
      </c>
      <c r="D31">
        <v>0.6</v>
      </c>
      <c r="E31">
        <v>0.4</v>
      </c>
      <c r="F31">
        <v>1</v>
      </c>
      <c r="G31">
        <v>0.6</v>
      </c>
      <c r="H31">
        <v>0.5</v>
      </c>
      <c r="I31">
        <v>0.6</v>
      </c>
    </row>
    <row r="32" spans="1:9" x14ac:dyDescent="0.25">
      <c r="A32">
        <v>30</v>
      </c>
      <c r="B32">
        <v>0.5</v>
      </c>
      <c r="C32">
        <v>0.4</v>
      </c>
      <c r="D32">
        <v>0.4</v>
      </c>
      <c r="E32">
        <v>0.2</v>
      </c>
      <c r="F32">
        <v>0.9</v>
      </c>
      <c r="G32">
        <v>0.7</v>
      </c>
      <c r="H32">
        <v>0.6</v>
      </c>
      <c r="I32">
        <v>0.9</v>
      </c>
    </row>
    <row r="33" spans="1:9" x14ac:dyDescent="0.25">
      <c r="A33">
        <v>31</v>
      </c>
      <c r="B33">
        <v>0.5</v>
      </c>
      <c r="C33">
        <v>0.2</v>
      </c>
      <c r="D33">
        <v>0.4</v>
      </c>
      <c r="E33">
        <v>0.4</v>
      </c>
      <c r="F33">
        <v>0.9</v>
      </c>
      <c r="G33">
        <v>0.7</v>
      </c>
      <c r="H33">
        <v>0.5</v>
      </c>
      <c r="I33">
        <v>0.7</v>
      </c>
    </row>
    <row r="34" spans="1:9" x14ac:dyDescent="0.25">
      <c r="A34">
        <v>32</v>
      </c>
      <c r="B34">
        <v>0.2</v>
      </c>
      <c r="C34">
        <v>0.4</v>
      </c>
      <c r="D34">
        <v>0.5</v>
      </c>
      <c r="E34">
        <v>0.4</v>
      </c>
      <c r="F34">
        <v>1</v>
      </c>
      <c r="G34">
        <v>0.6</v>
      </c>
      <c r="H34">
        <v>0.4</v>
      </c>
      <c r="I34">
        <v>1.1000000000000001</v>
      </c>
    </row>
    <row r="35" spans="1:9" x14ac:dyDescent="0.25">
      <c r="A35">
        <v>33</v>
      </c>
      <c r="B35">
        <v>0.5</v>
      </c>
      <c r="C35">
        <v>0.4</v>
      </c>
      <c r="D35">
        <v>0.4</v>
      </c>
      <c r="E35">
        <v>0.2</v>
      </c>
      <c r="F35">
        <v>0.6</v>
      </c>
      <c r="G35">
        <v>0.7</v>
      </c>
      <c r="H35">
        <v>0.6</v>
      </c>
      <c r="I35">
        <v>1</v>
      </c>
    </row>
    <row r="36" spans="1:9" x14ac:dyDescent="0.25">
      <c r="A36">
        <v>34</v>
      </c>
      <c r="B36">
        <v>0.5</v>
      </c>
      <c r="C36">
        <v>0.2</v>
      </c>
      <c r="D36">
        <v>0.5</v>
      </c>
      <c r="E36">
        <v>0.4</v>
      </c>
      <c r="F36">
        <v>1</v>
      </c>
      <c r="G36">
        <v>0.7</v>
      </c>
      <c r="H36">
        <v>0.7</v>
      </c>
      <c r="I36">
        <v>0.4</v>
      </c>
    </row>
    <row r="37" spans="1:9" x14ac:dyDescent="0.25">
      <c r="A37">
        <v>35</v>
      </c>
      <c r="B37">
        <v>0.6</v>
      </c>
      <c r="C37">
        <v>0.5</v>
      </c>
      <c r="D37">
        <v>0.4</v>
      </c>
      <c r="E37">
        <v>0.2</v>
      </c>
      <c r="F37">
        <v>0.6</v>
      </c>
      <c r="G37">
        <v>0.7</v>
      </c>
      <c r="H37">
        <v>0.6</v>
      </c>
      <c r="I37">
        <v>0.9</v>
      </c>
    </row>
    <row r="38" spans="1:9" x14ac:dyDescent="0.25">
      <c r="A38">
        <v>36</v>
      </c>
      <c r="B38">
        <v>0.4</v>
      </c>
      <c r="C38">
        <v>0.4</v>
      </c>
      <c r="D38">
        <v>0.5</v>
      </c>
      <c r="E38">
        <v>0.5</v>
      </c>
      <c r="F38">
        <v>0.6</v>
      </c>
      <c r="G38">
        <v>0.5</v>
      </c>
      <c r="H38">
        <v>0.4</v>
      </c>
      <c r="I38">
        <v>1.1000000000000001</v>
      </c>
    </row>
    <row r="39" spans="1:9" x14ac:dyDescent="0.25">
      <c r="A39">
        <v>37</v>
      </c>
      <c r="B39">
        <v>0.5</v>
      </c>
      <c r="C39">
        <v>0.4</v>
      </c>
      <c r="D39">
        <v>0.6</v>
      </c>
      <c r="E39">
        <v>0.2</v>
      </c>
      <c r="F39">
        <v>0.6</v>
      </c>
      <c r="G39">
        <v>0.6</v>
      </c>
      <c r="H39">
        <v>0.6</v>
      </c>
      <c r="I39">
        <v>1</v>
      </c>
    </row>
    <row r="40" spans="1:9" x14ac:dyDescent="0.25">
      <c r="A40">
        <v>38</v>
      </c>
      <c r="B40">
        <v>0.6</v>
      </c>
      <c r="C40">
        <v>0.4</v>
      </c>
      <c r="D40">
        <v>0.2</v>
      </c>
      <c r="E40">
        <v>0.2</v>
      </c>
      <c r="F40">
        <v>1.1000000000000001</v>
      </c>
      <c r="G40">
        <v>0.7</v>
      </c>
      <c r="H40">
        <v>0.6</v>
      </c>
      <c r="I40">
        <v>0.9</v>
      </c>
    </row>
    <row r="41" spans="1:9" x14ac:dyDescent="0.25">
      <c r="A41">
        <v>39</v>
      </c>
      <c r="B41">
        <v>0.4</v>
      </c>
      <c r="C41">
        <v>0.6</v>
      </c>
      <c r="D41">
        <v>0.6</v>
      </c>
      <c r="E41">
        <v>0.4</v>
      </c>
      <c r="F41">
        <v>0.7</v>
      </c>
      <c r="G41">
        <v>0.5</v>
      </c>
      <c r="H41">
        <v>0.6</v>
      </c>
      <c r="I41">
        <v>1.1000000000000001</v>
      </c>
    </row>
    <row r="42" spans="1:9" x14ac:dyDescent="0.25">
      <c r="A42">
        <v>40</v>
      </c>
      <c r="B42">
        <v>0.6</v>
      </c>
      <c r="C42">
        <v>0.6</v>
      </c>
      <c r="D42">
        <v>0.2</v>
      </c>
      <c r="E42">
        <v>0.1</v>
      </c>
      <c r="F42">
        <v>0.9</v>
      </c>
      <c r="G42">
        <v>0.7</v>
      </c>
      <c r="H42">
        <v>0.6</v>
      </c>
      <c r="I42">
        <v>1</v>
      </c>
    </row>
    <row r="43" spans="1:9" x14ac:dyDescent="0.25">
      <c r="A43">
        <v>41</v>
      </c>
      <c r="B43">
        <v>0.6</v>
      </c>
      <c r="C43">
        <v>0.4</v>
      </c>
      <c r="D43">
        <v>0.4</v>
      </c>
      <c r="E43">
        <v>0.2</v>
      </c>
      <c r="F43">
        <v>0.9</v>
      </c>
      <c r="G43">
        <v>0.7</v>
      </c>
      <c r="H43">
        <v>0.6</v>
      </c>
      <c r="I43">
        <v>0.7</v>
      </c>
    </row>
    <row r="44" spans="1:9" x14ac:dyDescent="0.25">
      <c r="A44">
        <v>42</v>
      </c>
      <c r="B44">
        <v>0.6</v>
      </c>
      <c r="C44">
        <v>0.4</v>
      </c>
      <c r="D44">
        <v>0.4</v>
      </c>
      <c r="E44">
        <v>0.4</v>
      </c>
      <c r="F44">
        <v>0.9</v>
      </c>
      <c r="G44">
        <v>0.7</v>
      </c>
      <c r="H44">
        <v>0.6</v>
      </c>
      <c r="I44">
        <v>0.7</v>
      </c>
    </row>
    <row r="45" spans="1:9" x14ac:dyDescent="0.25">
      <c r="A45">
        <v>43</v>
      </c>
      <c r="B45">
        <v>0.5</v>
      </c>
      <c r="C45">
        <v>0.5</v>
      </c>
      <c r="D45">
        <v>0.5</v>
      </c>
      <c r="E45">
        <v>0.4</v>
      </c>
      <c r="F45">
        <v>0.9</v>
      </c>
      <c r="G45">
        <v>0.6</v>
      </c>
      <c r="H45">
        <v>0.5</v>
      </c>
      <c r="I45">
        <v>0.9</v>
      </c>
    </row>
    <row r="46" spans="1:9" x14ac:dyDescent="0.25">
      <c r="A46">
        <v>44</v>
      </c>
      <c r="B46">
        <v>0.6</v>
      </c>
      <c r="C46">
        <v>0.6</v>
      </c>
      <c r="D46">
        <v>0.4</v>
      </c>
      <c r="E46">
        <v>0.2</v>
      </c>
      <c r="F46">
        <v>1</v>
      </c>
      <c r="G46">
        <v>0.7</v>
      </c>
      <c r="H46">
        <v>0.7</v>
      </c>
      <c r="I46">
        <v>0.6</v>
      </c>
    </row>
    <row r="47" spans="1:9" x14ac:dyDescent="0.25">
      <c r="A47">
        <v>45</v>
      </c>
      <c r="B47">
        <v>0.2</v>
      </c>
      <c r="C47">
        <v>0.4</v>
      </c>
      <c r="D47">
        <v>0.6</v>
      </c>
      <c r="E47">
        <v>0.4</v>
      </c>
      <c r="F47">
        <v>0.9</v>
      </c>
      <c r="G47">
        <v>0.6</v>
      </c>
      <c r="H47">
        <v>0.4</v>
      </c>
      <c r="I47">
        <v>0.9</v>
      </c>
    </row>
    <row r="48" spans="1:9" x14ac:dyDescent="0.25">
      <c r="A48">
        <v>46</v>
      </c>
      <c r="B48">
        <v>0.4</v>
      </c>
      <c r="C48">
        <v>0.2</v>
      </c>
      <c r="D48">
        <v>0.7</v>
      </c>
      <c r="E48">
        <v>0.5</v>
      </c>
      <c r="F48">
        <v>1.1000000000000001</v>
      </c>
      <c r="G48">
        <v>0.9</v>
      </c>
      <c r="H48">
        <v>0.6</v>
      </c>
      <c r="I48">
        <v>0.6</v>
      </c>
    </row>
    <row r="49" spans="1:10" x14ac:dyDescent="0.25">
      <c r="A49">
        <v>47</v>
      </c>
      <c r="B49">
        <v>0.5</v>
      </c>
      <c r="C49">
        <v>0.4</v>
      </c>
      <c r="D49">
        <v>0.5</v>
      </c>
      <c r="E49">
        <v>0.4</v>
      </c>
      <c r="F49">
        <v>0.9</v>
      </c>
      <c r="G49">
        <v>0.7</v>
      </c>
      <c r="H49">
        <v>0.5</v>
      </c>
      <c r="I49">
        <v>0.6</v>
      </c>
    </row>
    <row r="50" spans="1:10" x14ac:dyDescent="0.25">
      <c r="A50">
        <v>48</v>
      </c>
      <c r="B50">
        <v>0.6</v>
      </c>
      <c r="C50">
        <v>0.2</v>
      </c>
      <c r="D50">
        <v>0.4</v>
      </c>
      <c r="E50">
        <v>0.4</v>
      </c>
      <c r="F50">
        <v>0.9</v>
      </c>
      <c r="G50">
        <v>0.7</v>
      </c>
      <c r="H50">
        <v>0.6</v>
      </c>
      <c r="I50">
        <v>0.6</v>
      </c>
    </row>
    <row r="51" spans="1:10" x14ac:dyDescent="0.25">
      <c r="A51">
        <v>49</v>
      </c>
      <c r="B51">
        <v>0.6</v>
      </c>
      <c r="C51">
        <v>0.4</v>
      </c>
      <c r="D51">
        <v>0.5</v>
      </c>
      <c r="E51">
        <v>0.2</v>
      </c>
      <c r="F51">
        <v>0.9</v>
      </c>
      <c r="G51">
        <v>0.7</v>
      </c>
      <c r="H51">
        <v>0.6</v>
      </c>
      <c r="I51">
        <v>1</v>
      </c>
    </row>
    <row r="52" spans="1:10" x14ac:dyDescent="0.25">
      <c r="A52">
        <v>50</v>
      </c>
      <c r="B52">
        <v>0.6</v>
      </c>
      <c r="C52">
        <v>0.5</v>
      </c>
      <c r="D52">
        <v>0.5</v>
      </c>
      <c r="E52">
        <v>0.2</v>
      </c>
      <c r="F52">
        <v>0.9</v>
      </c>
      <c r="G52">
        <v>0.5</v>
      </c>
      <c r="H52">
        <v>0.6</v>
      </c>
      <c r="I52">
        <v>0.9</v>
      </c>
    </row>
    <row r="53" spans="1:10" x14ac:dyDescent="0.25">
      <c r="A53" t="s">
        <v>19</v>
      </c>
      <c r="B53">
        <f>AVERAGE(B3:B52)</f>
        <v>0.49600000000000011</v>
      </c>
      <c r="C53">
        <f t="shared" ref="C53:I53" si="0">AVERAGE(C3:C52)</f>
        <v>0.37799999999999984</v>
      </c>
      <c r="D53">
        <f t="shared" si="0"/>
        <v>0.46599999999999997</v>
      </c>
      <c r="E53">
        <f t="shared" si="0"/>
        <v>0.32200000000000001</v>
      </c>
      <c r="F53">
        <f t="shared" si="0"/>
        <v>0.79999999999999982</v>
      </c>
      <c r="G53">
        <f t="shared" si="0"/>
        <v>0.6459999999999998</v>
      </c>
      <c r="H53">
        <f t="shared" si="0"/>
        <v>0.55600000000000016</v>
      </c>
      <c r="I53">
        <f t="shared" si="0"/>
        <v>0.89</v>
      </c>
      <c r="J53">
        <f>AVERAGE(B53:I53)</f>
        <v>0.56924999999999992</v>
      </c>
    </row>
    <row r="54" spans="1:10" x14ac:dyDescent="0.25">
      <c r="A54" t="s">
        <v>20</v>
      </c>
      <c r="B54">
        <f>MEDIAN(B3:B52)</f>
        <v>0.5</v>
      </c>
      <c r="C54">
        <f t="shared" ref="C54:I54" si="1">MEDIAN(C3:C52)</f>
        <v>0.4</v>
      </c>
      <c r="D54">
        <f t="shared" si="1"/>
        <v>0.5</v>
      </c>
      <c r="E54">
        <f t="shared" si="1"/>
        <v>0.4</v>
      </c>
      <c r="F54">
        <f t="shared" si="1"/>
        <v>0.9</v>
      </c>
      <c r="G54">
        <f t="shared" si="1"/>
        <v>0.7</v>
      </c>
      <c r="H54">
        <f t="shared" si="1"/>
        <v>0.6</v>
      </c>
      <c r="I54">
        <f t="shared" si="1"/>
        <v>0.9</v>
      </c>
      <c r="J54">
        <f>MEDIAN(B54:I54)</f>
        <v>0.55000000000000004</v>
      </c>
    </row>
    <row r="55" spans="1:10" x14ac:dyDescent="0.25">
      <c r="A55" t="s">
        <v>21</v>
      </c>
      <c r="B55">
        <f>_xlfn.VAR.P(B3:B52)</f>
        <v>1.7183999999999831E-2</v>
      </c>
      <c r="C55">
        <f t="shared" ref="C55:I55" si="2">_xlfn.VAR.P(C3:C52)</f>
        <v>1.9716000000000167E-2</v>
      </c>
      <c r="D55">
        <f t="shared" si="2"/>
        <v>1.8244000000000052E-2</v>
      </c>
      <c r="E55">
        <f t="shared" si="2"/>
        <v>1.4916000000000032E-2</v>
      </c>
      <c r="F55">
        <f t="shared" si="2"/>
        <v>2.4800000000000089E-2</v>
      </c>
      <c r="G55">
        <f t="shared" si="2"/>
        <v>7.2840000000001055E-3</v>
      </c>
      <c r="H55">
        <f t="shared" si="2"/>
        <v>6.863999999999669E-3</v>
      </c>
      <c r="I55">
        <f t="shared" si="2"/>
        <v>3.49E-2</v>
      </c>
      <c r="J55">
        <f>_xlfn.VAR.P(B55:I55)</f>
        <v>7.2984149750001033E-5</v>
      </c>
    </row>
    <row r="56" spans="1:10" x14ac:dyDescent="0.25">
      <c r="A56" t="s">
        <v>22</v>
      </c>
      <c r="B56">
        <f>MIN(B3:B52)</f>
        <v>0.2</v>
      </c>
      <c r="C56">
        <f t="shared" ref="C56:I56" si="3">MIN(C3:C52)</f>
        <v>0.1</v>
      </c>
      <c r="D56">
        <f t="shared" si="3"/>
        <v>0.1</v>
      </c>
      <c r="E56">
        <f t="shared" si="3"/>
        <v>0.1</v>
      </c>
      <c r="F56">
        <f t="shared" si="3"/>
        <v>0.5</v>
      </c>
      <c r="G56">
        <f t="shared" si="3"/>
        <v>0.5</v>
      </c>
      <c r="H56">
        <f t="shared" si="3"/>
        <v>0.4</v>
      </c>
      <c r="I56">
        <f t="shared" si="3"/>
        <v>0.4</v>
      </c>
      <c r="J56">
        <f>MIN(B56:I56)</f>
        <v>0.1</v>
      </c>
    </row>
    <row r="57" spans="1:10" x14ac:dyDescent="0.25">
      <c r="A57" t="s">
        <v>23</v>
      </c>
      <c r="B57">
        <f>MAX(B3:B52)</f>
        <v>0.7</v>
      </c>
      <c r="C57">
        <f t="shared" ref="C57:I57" si="4">MAX(C3:C52)</f>
        <v>0.6</v>
      </c>
      <c r="D57">
        <f t="shared" si="4"/>
        <v>0.7</v>
      </c>
      <c r="E57">
        <f t="shared" si="4"/>
        <v>0.5</v>
      </c>
      <c r="F57">
        <f t="shared" si="4"/>
        <v>1.1000000000000001</v>
      </c>
      <c r="G57">
        <f t="shared" si="4"/>
        <v>0.9</v>
      </c>
      <c r="H57">
        <f t="shared" si="4"/>
        <v>0.7</v>
      </c>
      <c r="I57">
        <f t="shared" si="4"/>
        <v>1.2</v>
      </c>
      <c r="J57">
        <f>MAX(B57:I57)</f>
        <v>1.2</v>
      </c>
    </row>
    <row r="58" spans="1:10" x14ac:dyDescent="0.25">
      <c r="A58" t="s">
        <v>4</v>
      </c>
      <c r="B58">
        <f>_xlfn.STDEV.P(B3:B52)</f>
        <v>0.13108775686539087</v>
      </c>
      <c r="C58">
        <f t="shared" ref="C58:I58" si="5">_xlfn.STDEV.P(C3:C52)</f>
        <v>0.14041367454774542</v>
      </c>
      <c r="D58">
        <f t="shared" si="5"/>
        <v>0.13507035203922454</v>
      </c>
      <c r="E58">
        <f t="shared" si="5"/>
        <v>0.12213107712617634</v>
      </c>
      <c r="F58">
        <f t="shared" si="5"/>
        <v>0.1574801574802365</v>
      </c>
      <c r="G58">
        <f t="shared" si="5"/>
        <v>8.5346353173408093E-2</v>
      </c>
      <c r="H58">
        <f t="shared" si="5"/>
        <v>8.2849260708829919E-2</v>
      </c>
      <c r="I58">
        <f t="shared" si="5"/>
        <v>0.18681541692269404</v>
      </c>
      <c r="J58">
        <f>_xlfn.STDEV.P(B58:I58)</f>
        <v>3.2398628590478921E-2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84</vt:i4>
      </vt:variant>
    </vt:vector>
  </HeadingPairs>
  <TitlesOfParts>
    <vt:vector size="172" baseType="lpstr">
      <vt:lpstr>1LC</vt:lpstr>
      <vt:lpstr>1RS</vt:lpstr>
      <vt:lpstr>2LC</vt:lpstr>
      <vt:lpstr>2RS</vt:lpstr>
      <vt:lpstr>3LC</vt:lpstr>
      <vt:lpstr>3RS</vt:lpstr>
      <vt:lpstr>4LC</vt:lpstr>
      <vt:lpstr>4RS</vt:lpstr>
      <vt:lpstr>5LC</vt:lpstr>
      <vt:lpstr>5RS</vt:lpstr>
      <vt:lpstr>6LC</vt:lpstr>
      <vt:lpstr>6RS</vt:lpstr>
      <vt:lpstr>7LC</vt:lpstr>
      <vt:lpstr>7RS</vt:lpstr>
      <vt:lpstr>8LC</vt:lpstr>
      <vt:lpstr>8RS</vt:lpstr>
      <vt:lpstr>9LC</vt:lpstr>
      <vt:lpstr>9RS</vt:lpstr>
      <vt:lpstr>10LC</vt:lpstr>
      <vt:lpstr>10RS</vt:lpstr>
      <vt:lpstr>11LC</vt:lpstr>
      <vt:lpstr>11RS</vt:lpstr>
      <vt:lpstr>12LC</vt:lpstr>
      <vt:lpstr>12RS</vt:lpstr>
      <vt:lpstr>13LC</vt:lpstr>
      <vt:lpstr>13RS</vt:lpstr>
      <vt:lpstr>14LC</vt:lpstr>
      <vt:lpstr>14RS</vt:lpstr>
      <vt:lpstr>15LC</vt:lpstr>
      <vt:lpstr>15RS</vt:lpstr>
      <vt:lpstr>16LC</vt:lpstr>
      <vt:lpstr>16RS</vt:lpstr>
      <vt:lpstr>17LC</vt:lpstr>
      <vt:lpstr>17RS</vt:lpstr>
      <vt:lpstr>18LC</vt:lpstr>
      <vt:lpstr>18RS</vt:lpstr>
      <vt:lpstr>19LC</vt:lpstr>
      <vt:lpstr>19RS</vt:lpstr>
      <vt:lpstr>20LC</vt:lpstr>
      <vt:lpstr>20RS</vt:lpstr>
      <vt:lpstr>21LC</vt:lpstr>
      <vt:lpstr>21RS</vt:lpstr>
      <vt:lpstr>22LC</vt:lpstr>
      <vt:lpstr>22RS</vt:lpstr>
      <vt:lpstr>23LC</vt:lpstr>
      <vt:lpstr>23RS</vt:lpstr>
      <vt:lpstr>24LC</vt:lpstr>
      <vt:lpstr>24RS</vt:lpstr>
      <vt:lpstr>25LC</vt:lpstr>
      <vt:lpstr>25RS</vt:lpstr>
      <vt:lpstr>26LC</vt:lpstr>
      <vt:lpstr>26RS</vt:lpstr>
      <vt:lpstr>27LC</vt:lpstr>
      <vt:lpstr>27RS</vt:lpstr>
      <vt:lpstr>28LC</vt:lpstr>
      <vt:lpstr>28RS</vt:lpstr>
      <vt:lpstr>29LC</vt:lpstr>
      <vt:lpstr>29RS</vt:lpstr>
      <vt:lpstr>30LC</vt:lpstr>
      <vt:lpstr>30RS</vt:lpstr>
      <vt:lpstr>31LC</vt:lpstr>
      <vt:lpstr>31RS</vt:lpstr>
      <vt:lpstr>32LC</vt:lpstr>
      <vt:lpstr>32RS</vt:lpstr>
      <vt:lpstr>33LC</vt:lpstr>
      <vt:lpstr>33RS</vt:lpstr>
      <vt:lpstr>34LC</vt:lpstr>
      <vt:lpstr>34RS</vt:lpstr>
      <vt:lpstr>35LC</vt:lpstr>
      <vt:lpstr>35RS</vt:lpstr>
      <vt:lpstr>36LC</vt:lpstr>
      <vt:lpstr>36RS</vt:lpstr>
      <vt:lpstr>37LC</vt:lpstr>
      <vt:lpstr>37RS</vt:lpstr>
      <vt:lpstr>38LC</vt:lpstr>
      <vt:lpstr>38RS</vt:lpstr>
      <vt:lpstr>39LC</vt:lpstr>
      <vt:lpstr>39RS</vt:lpstr>
      <vt:lpstr>40LC</vt:lpstr>
      <vt:lpstr>40RS</vt:lpstr>
      <vt:lpstr>41LC</vt:lpstr>
      <vt:lpstr>41RS</vt:lpstr>
      <vt:lpstr>42LC</vt:lpstr>
      <vt:lpstr>42RS</vt:lpstr>
      <vt:lpstr>Reference 221</vt:lpstr>
      <vt:lpstr>Detector Comparison</vt:lpstr>
      <vt:lpstr>Channel Comparison</vt:lpstr>
      <vt:lpstr>Measurement Comparison</vt:lpstr>
      <vt:lpstr>'10LC'!Set10LC</vt:lpstr>
      <vt:lpstr>'10RS'!Set10RS</vt:lpstr>
      <vt:lpstr>'11LC'!Set11LC</vt:lpstr>
      <vt:lpstr>'11RS'!Set11RS</vt:lpstr>
      <vt:lpstr>'12LC'!Set12LC</vt:lpstr>
      <vt:lpstr>'12RS'!Set12RS</vt:lpstr>
      <vt:lpstr>'13LC'!Set13LC</vt:lpstr>
      <vt:lpstr>'13RS'!Set13RS</vt:lpstr>
      <vt:lpstr>'14LC'!Set14LC</vt:lpstr>
      <vt:lpstr>'14RS'!Set14RS</vt:lpstr>
      <vt:lpstr>'15LC'!Set15LC</vt:lpstr>
      <vt:lpstr>'15RS'!Set15RS</vt:lpstr>
      <vt:lpstr>'16LC'!Set16LC</vt:lpstr>
      <vt:lpstr>'16RS'!Set16RS</vt:lpstr>
      <vt:lpstr>'17LC'!Set17LC</vt:lpstr>
      <vt:lpstr>'17RS'!Set17RS</vt:lpstr>
      <vt:lpstr>'18LC'!Set18LC</vt:lpstr>
      <vt:lpstr>'18RS'!Set18RS</vt:lpstr>
      <vt:lpstr>'19LC'!Set19LC</vt:lpstr>
      <vt:lpstr>'19RS'!Set19RS</vt:lpstr>
      <vt:lpstr>'1LC'!Set1LC</vt:lpstr>
      <vt:lpstr>'1RS'!Set1RS</vt:lpstr>
      <vt:lpstr>'20LC'!Set20LC</vt:lpstr>
      <vt:lpstr>'20RS'!Set20RS</vt:lpstr>
      <vt:lpstr>'21LC'!Set21LC</vt:lpstr>
      <vt:lpstr>'21RS'!Set21RS</vt:lpstr>
      <vt:lpstr>'22LC'!Set22LC</vt:lpstr>
      <vt:lpstr>'22RS'!Set22RS</vt:lpstr>
      <vt:lpstr>'23LC'!Set23LC</vt:lpstr>
      <vt:lpstr>'23RS'!Set23RS</vt:lpstr>
      <vt:lpstr>'24LC'!Set24LC</vt:lpstr>
      <vt:lpstr>'24RS'!Set24RS</vt:lpstr>
      <vt:lpstr>'25LC'!Set25LC</vt:lpstr>
      <vt:lpstr>'25RS'!Set25RS</vt:lpstr>
      <vt:lpstr>'26LC'!Set26LC</vt:lpstr>
      <vt:lpstr>'26RS'!Set26RS</vt:lpstr>
      <vt:lpstr>'27LC'!Set27LC</vt:lpstr>
      <vt:lpstr>'27RS'!Set27RS</vt:lpstr>
      <vt:lpstr>'28LC'!Set28LC</vt:lpstr>
      <vt:lpstr>'28RS'!Set28RS</vt:lpstr>
      <vt:lpstr>'29LC'!Set29LC</vt:lpstr>
      <vt:lpstr>'29RS'!Set29RS</vt:lpstr>
      <vt:lpstr>'2LC'!Set2LC_1</vt:lpstr>
      <vt:lpstr>'2RS'!Set2RS</vt:lpstr>
      <vt:lpstr>'30LC'!Set30LC</vt:lpstr>
      <vt:lpstr>'30RS'!Set30RS</vt:lpstr>
      <vt:lpstr>'31LC'!Set31LC</vt:lpstr>
      <vt:lpstr>'31RS'!Set31RS</vt:lpstr>
      <vt:lpstr>'32LC'!Set32LC</vt:lpstr>
      <vt:lpstr>'32RS'!Set32RS</vt:lpstr>
      <vt:lpstr>'33LC'!Set33LC</vt:lpstr>
      <vt:lpstr>'33RS'!Set33RS</vt:lpstr>
      <vt:lpstr>'34LC'!Set34LC</vt:lpstr>
      <vt:lpstr>'34RS'!Set34RS</vt:lpstr>
      <vt:lpstr>'35LC'!Set35LC</vt:lpstr>
      <vt:lpstr>'35RS'!Set35RS</vt:lpstr>
      <vt:lpstr>'36LC'!Set36LC</vt:lpstr>
      <vt:lpstr>'36RS'!Set36RS</vt:lpstr>
      <vt:lpstr>'37LC'!Set37LC</vt:lpstr>
      <vt:lpstr>'37RS'!Set37RS</vt:lpstr>
      <vt:lpstr>'38LC'!Set38LC</vt:lpstr>
      <vt:lpstr>'38RS'!Set38RS</vt:lpstr>
      <vt:lpstr>'39RS'!Set38RS</vt:lpstr>
      <vt:lpstr>'39LC'!Set39LC</vt:lpstr>
      <vt:lpstr>'39RS'!Set39RS</vt:lpstr>
      <vt:lpstr>'3LC'!Set3LC</vt:lpstr>
      <vt:lpstr>'3RS'!Set3RS</vt:lpstr>
      <vt:lpstr>'40LC'!Set40LC</vt:lpstr>
      <vt:lpstr>'40RS'!Set40RS</vt:lpstr>
      <vt:lpstr>'41RS'!Set41RS_6_repeat</vt:lpstr>
      <vt:lpstr>'42LC'!Set42LC_6_repeat</vt:lpstr>
      <vt:lpstr>'42RS'!Set42RS_6_repeat</vt:lpstr>
      <vt:lpstr>'4LC'!Set4LC</vt:lpstr>
      <vt:lpstr>'4RS'!Set4RS</vt:lpstr>
      <vt:lpstr>'5LC'!Set5LC</vt:lpstr>
      <vt:lpstr>'5RS'!Set5RS</vt:lpstr>
      <vt:lpstr>'6LC'!Set6LC</vt:lpstr>
      <vt:lpstr>'6RS'!Set6RS</vt:lpstr>
      <vt:lpstr>'7LC'!Set7LC</vt:lpstr>
      <vt:lpstr>'7RS'!Set7RS</vt:lpstr>
      <vt:lpstr>'8LC'!Set8LC</vt:lpstr>
      <vt:lpstr>'8RS'!Set8RS</vt:lpstr>
      <vt:lpstr>'9LC'!Set9LC</vt:lpstr>
      <vt:lpstr>'9RS'!Set9RS</vt:lpstr>
    </vt:vector>
  </TitlesOfParts>
  <Company>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Kalliokoski</dc:creator>
  <cp:lastModifiedBy>Matti Kalliokoski</cp:lastModifiedBy>
  <dcterms:created xsi:type="dcterms:W3CDTF">2014-04-07T14:40:57Z</dcterms:created>
  <dcterms:modified xsi:type="dcterms:W3CDTF">2014-04-29T10:34:36Z</dcterms:modified>
</cp:coreProperties>
</file>