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195" windowHeight="8925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1">'sheet'!$A$1:$W$79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6494A974_07A7_4EA9_A84F_72D4684D557E_.wvu.PrintArea" localSheetId="1" hidden="1">'sheet'!$A$1:$W$79</definedName>
    <definedName name="Z_D1CD6718_E2E1_4B10_85C2_94715777E867_.wvu.PrintArea" localSheetId="1" hidden="1">'sheet'!$A$1:$W$79</definedName>
    <definedName name="Z_DA9DA375_0268_4412_8BED_357E8038488C_.wvu.PrintArea" localSheetId="0" hidden="1">'BLM chambers '!$A$1:$P$43</definedName>
    <definedName name="Z_DA9DA375_0268_4412_8BED_357E8038488C_.wvu.PrintArea" localSheetId="1" hidden="1">'sheet'!$A$1:$W$79</definedName>
  </definedNames>
  <calcPr fullCalcOnLoad="1"/>
</workbook>
</file>

<file path=xl/sharedStrings.xml><?xml version="1.0" encoding="utf-8"?>
<sst xmlns="http://schemas.openxmlformats.org/spreadsheetml/2006/main" count="298" uniqueCount="153">
  <si>
    <t>Sub-System</t>
  </si>
  <si>
    <t>Total</t>
  </si>
  <si>
    <t>ordered</t>
  </si>
  <si>
    <t>Delivery by</t>
  </si>
  <si>
    <t>location</t>
  </si>
  <si>
    <t>DAI
order #</t>
  </si>
  <si>
    <t>Slava</t>
  </si>
  <si>
    <t>checked by?</t>
  </si>
  <si>
    <t xml:space="preserve">ordered by? </t>
  </si>
  <si>
    <t>received</t>
  </si>
  <si>
    <t>heads</t>
  </si>
  <si>
    <t>EBH</t>
  </si>
  <si>
    <t>CC</t>
  </si>
  <si>
    <t>latest delivery schedule</t>
  </si>
  <si>
    <t xml:space="preserve"> date of receiving first/next</t>
  </si>
  <si>
    <t>ordered
-
needed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</si>
  <si>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</si>
  <si>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</si>
  <si>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</si>
  <si>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</si>
  <si>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</si>
  <si>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</si>
  <si>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</si>
  <si>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</si>
  <si>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</si>
  <si>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</si>
  <si>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</si>
  <si>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</si>
  <si>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</si>
  <si>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</si>
  <si>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</si>
  <si>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</si>
  <si>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</si>
  <si>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</si>
  <si>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</si>
  <si>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</si>
  <si>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</si>
  <si>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</si>
  <si>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</si>
  <si>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</si>
  <si>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</si>
  <si>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</si>
  <si>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</si>
  <si>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</si>
  <si>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</si>
  <si>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</si>
  <si>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</si>
  <si>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</si>
  <si>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</si>
  <si>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</si>
  <si>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</si>
  <si>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</si>
  <si>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</si>
  <si>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</si>
  <si>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</si>
  <si>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</si>
  <si>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</si>
  <si>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</si>
  <si>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</si>
  <si>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</si>
  <si>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</si>
  <si>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</si>
  <si>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</si>
  <si>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</si>
  <si>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</si>
  <si>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</si>
  <si>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</si>
  <si>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</si>
  <si>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</si>
  <si>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</si>
  <si>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</si>
  <si>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</si>
  <si>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</si>
  <si>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</si>
  <si>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</si>
  <si>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</si>
  <si>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</si>
  <si>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</si>
  <si>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</si>
  <si>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</si>
  <si>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</si>
  <si>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</si>
  <si>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</si>
  <si>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</si>
  <si>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</si>
  <si>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</si>
  <si>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10th delivry</t>
  </si>
  <si>
    <t>14.3.2006</t>
  </si>
  <si>
    <t>11th delivery</t>
  </si>
  <si>
    <t>30.03.2006</t>
  </si>
  <si>
    <t>March:</t>
  </si>
  <si>
    <t>LEGENDE: blue background means entered or checked by Christophe,</t>
  </si>
  <si>
    <t>per support</t>
  </si>
  <si>
    <t>AL support plate</t>
  </si>
  <si>
    <t>JOB 2154001</t>
  </si>
  <si>
    <t>needed</t>
  </si>
  <si>
    <t>Malz</t>
  </si>
  <si>
    <t>15.06.</t>
  </si>
  <si>
    <t>support half circles</t>
  </si>
  <si>
    <t>nuts M6</t>
  </si>
  <si>
    <t>steel ties (in meter)</t>
  </si>
  <si>
    <t>ties clamps</t>
  </si>
  <si>
    <t>horizontal/vertical plate</t>
  </si>
  <si>
    <t>tie tool</t>
  </si>
  <si>
    <t>cryo support ionisation chamber</t>
  </si>
  <si>
    <t>cryo support SEM</t>
  </si>
  <si>
    <t>post based support</t>
  </si>
  <si>
    <t>vertical posts</t>
  </si>
  <si>
    <t>AL support plate (ioni. + SEM + collimation)</t>
  </si>
  <si>
    <t>clamps (Ioni + SEM)</t>
  </si>
  <si>
    <t>nuts M8</t>
  </si>
  <si>
    <t>alignment jig</t>
  </si>
  <si>
    <t>colouring of AL support + half circle</t>
  </si>
  <si>
    <t>colouring of chambers + half circle</t>
  </si>
  <si>
    <t>tools needed</t>
  </si>
  <si>
    <t>ANDE25</t>
  </si>
  <si>
    <t>DAI2152913,DAI2178963</t>
  </si>
  <si>
    <t>Vuitton</t>
  </si>
  <si>
    <t>Mag CERN</t>
  </si>
  <si>
    <t>DM2175064</t>
  </si>
  <si>
    <t>ALPV01</t>
  </si>
  <si>
    <t>DAI2155228</t>
  </si>
  <si>
    <t>11.05.2006</t>
  </si>
  <si>
    <t>Dual-lock (in meters)</t>
  </si>
  <si>
    <t>CERN TS/MME</t>
  </si>
  <si>
    <t>Miauton(Ch)</t>
  </si>
  <si>
    <t>MIAU50</t>
  </si>
  <si>
    <t>Code EDH</t>
  </si>
  <si>
    <t>Alp'Vsignalisations</t>
  </si>
  <si>
    <t>SCM(Italy)</t>
  </si>
  <si>
    <t>DAI2119520,DAI2134627</t>
  </si>
  <si>
    <t>Andenmatten(Ch)</t>
  </si>
  <si>
    <t>3M SA(Ch)</t>
  </si>
  <si>
    <t>M---02</t>
  </si>
  <si>
    <t>DAI2133252</t>
  </si>
  <si>
    <t>JOB2122186</t>
  </si>
  <si>
    <t>CV</t>
  </si>
  <si>
    <t>31.05.2006</t>
  </si>
  <si>
    <t>DAI2190403</t>
  </si>
  <si>
    <t>Billet Fournier</t>
  </si>
  <si>
    <t>BILL50</t>
  </si>
  <si>
    <t>Douille d'encrage M8</t>
  </si>
  <si>
    <t>28.04.2006</t>
  </si>
  <si>
    <t>14.06.2006</t>
  </si>
  <si>
    <t>Vis H M8X20 + rondelles</t>
  </si>
  <si>
    <t>DM2200687</t>
  </si>
  <si>
    <t>JOB……….</t>
  </si>
  <si>
    <t>plaque int. H/V</t>
  </si>
  <si>
    <t>22.06.2006</t>
  </si>
  <si>
    <t>865-R-103</t>
  </si>
  <si>
    <t>DAI2119520,DAI2134627,DAI2190405,DAI2237634</t>
  </si>
  <si>
    <t>20(Sem34)</t>
  </si>
  <si>
    <t>2(en fabrication)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</si>
</sst>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_ ;[Red]\-0.00\ 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72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72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2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72" fontId="0" fillId="0" borderId="2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0" fillId="5" borderId="2" xfId="0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72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49" fontId="0" fillId="5" borderId="2" xfId="0" applyNumberForma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center"/>
    </xf>
    <xf numFmtId="1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7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/>
    </xf>
    <xf numFmtId="0" fontId="0" fillId="9" borderId="2" xfId="0" applyFill="1" applyBorder="1" applyAlignment="1">
      <alignment horizontal="left" vertical="top"/>
    </xf>
    <xf numFmtId="0" fontId="0" fillId="10" borderId="2" xfId="0" applyFill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8" fillId="11" borderId="2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1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B29" sqref="AB29"/>
    </sheetView>
  </sheetViews>
  <sheetFormatPr defaultColWidth="9.140625" defaultRowHeight="12.75"/>
  <cols>
    <col min="1" max="1" width="34.7109375" style="89" customWidth="1"/>
    <col min="2" max="2" width="16.57421875" style="89" customWidth="1"/>
    <col min="3" max="3" width="14.28125" style="0" customWidth="1"/>
    <col min="4" max="4" width="18.421875" style="0" customWidth="1"/>
    <col min="5" max="5" width="12.140625" style="0" customWidth="1"/>
    <col min="6" max="7" width="9.28125" style="0" bestFit="1" customWidth="1"/>
    <col min="8" max="8" width="11.8515625" style="0" customWidth="1"/>
    <col min="9" max="9" width="11.57421875" style="85" bestFit="1" customWidth="1"/>
    <col min="10" max="10" width="11.57421875" style="72" customWidth="1"/>
    <col min="11" max="11" width="12.140625" style="0" customWidth="1"/>
    <col min="12" max="12" width="11.28125" style="85" customWidth="1"/>
    <col min="15" max="15" width="11.421875" style="0" customWidth="1"/>
  </cols>
  <sheetData>
    <row r="1" spans="1:16" s="83" customFormat="1" ht="38.25">
      <c r="A1" s="32" t="s">
        <v>0</v>
      </c>
      <c r="B1" s="32" t="s">
        <v>3</v>
      </c>
      <c r="C1" s="79" t="s">
        <v>127</v>
      </c>
      <c r="D1" s="79" t="s">
        <v>5</v>
      </c>
      <c r="E1" s="32" t="s">
        <v>92</v>
      </c>
      <c r="F1" s="32" t="s">
        <v>95</v>
      </c>
      <c r="G1" s="80" t="s">
        <v>2</v>
      </c>
      <c r="H1" s="32" t="s">
        <v>8</v>
      </c>
      <c r="I1" s="81" t="s">
        <v>15</v>
      </c>
      <c r="J1" s="32" t="s">
        <v>9</v>
      </c>
      <c r="K1" s="33" t="s">
        <v>14</v>
      </c>
      <c r="L1" s="81" t="s">
        <v>85</v>
      </c>
      <c r="M1" s="33" t="s">
        <v>4</v>
      </c>
      <c r="N1" s="33" t="s">
        <v>7</v>
      </c>
      <c r="O1" s="33" t="s">
        <v>13</v>
      </c>
      <c r="P1" s="82"/>
    </row>
    <row r="2" spans="1:16" ht="12.75">
      <c r="A2" s="45"/>
      <c r="B2" s="45"/>
      <c r="C2" s="35" t="s">
        <v>91</v>
      </c>
      <c r="D2" s="36"/>
      <c r="E2" s="37"/>
      <c r="F2" s="37"/>
      <c r="G2" s="38"/>
      <c r="H2" s="39"/>
      <c r="I2" s="40"/>
      <c r="J2" s="39"/>
      <c r="K2" s="41"/>
      <c r="L2" s="40"/>
      <c r="M2" s="42"/>
      <c r="N2" s="42"/>
      <c r="O2" s="43"/>
      <c r="P2" s="9"/>
    </row>
    <row r="3" spans="1:16" ht="12.75">
      <c r="A3" s="86"/>
      <c r="B3" s="86"/>
      <c r="C3" s="46"/>
      <c r="D3" s="46"/>
      <c r="E3" s="47"/>
      <c r="F3" s="47"/>
      <c r="G3" s="48"/>
      <c r="H3" s="44"/>
      <c r="I3" s="49"/>
      <c r="J3" s="57"/>
      <c r="K3" s="43"/>
      <c r="L3" s="49"/>
      <c r="M3" s="42"/>
      <c r="N3" s="42"/>
      <c r="O3" s="43"/>
      <c r="P3" s="9"/>
    </row>
    <row r="4" spans="1:16" s="15" customFormat="1" ht="12.75">
      <c r="A4" s="91" t="s">
        <v>104</v>
      </c>
      <c r="B4" s="91"/>
      <c r="C4" s="92"/>
      <c r="D4" s="93"/>
      <c r="E4" s="94"/>
      <c r="F4" s="95">
        <v>3300</v>
      </c>
      <c r="G4" s="51"/>
      <c r="H4" s="51"/>
      <c r="I4" s="96"/>
      <c r="J4" s="96"/>
      <c r="K4" s="60"/>
      <c r="L4" s="96"/>
      <c r="M4" s="70"/>
      <c r="N4" s="70"/>
      <c r="O4" s="97"/>
      <c r="P4" s="9"/>
    </row>
    <row r="5" spans="1:16" ht="12.75">
      <c r="A5" s="62" t="s">
        <v>93</v>
      </c>
      <c r="B5" s="62" t="s">
        <v>131</v>
      </c>
      <c r="C5" s="61" t="s">
        <v>115</v>
      </c>
      <c r="D5" s="46" t="s">
        <v>94</v>
      </c>
      <c r="E5" s="47">
        <v>1</v>
      </c>
      <c r="F5" s="55">
        <f aca="true" t="shared" si="0" ref="F5:F11">$F$4*E5</f>
        <v>3300</v>
      </c>
      <c r="G5" s="48">
        <v>3250</v>
      </c>
      <c r="H5" s="48" t="s">
        <v>96</v>
      </c>
      <c r="I5" s="49">
        <f>G5-F5</f>
        <v>-50</v>
      </c>
      <c r="J5" s="84">
        <v>2900</v>
      </c>
      <c r="K5" s="44" t="s">
        <v>97</v>
      </c>
      <c r="L5" s="49">
        <f>J5-F5</f>
        <v>-400</v>
      </c>
      <c r="M5" s="42"/>
      <c r="N5" s="42"/>
      <c r="O5" s="50"/>
      <c r="P5" s="9"/>
    </row>
    <row r="6" spans="1:16" ht="12" customHeight="1">
      <c r="A6" s="62" t="s">
        <v>98</v>
      </c>
      <c r="B6" s="62" t="s">
        <v>131</v>
      </c>
      <c r="C6" s="61" t="s">
        <v>115</v>
      </c>
      <c r="D6" s="46" t="s">
        <v>146</v>
      </c>
      <c r="E6" s="47">
        <v>2</v>
      </c>
      <c r="F6" s="55">
        <f t="shared" si="0"/>
        <v>6600</v>
      </c>
      <c r="G6" s="48">
        <v>6500</v>
      </c>
      <c r="H6" s="48" t="s">
        <v>96</v>
      </c>
      <c r="I6" s="49">
        <f aca="true" t="shared" si="1" ref="I6:I11">G6-F6</f>
        <v>-100</v>
      </c>
      <c r="J6" s="84">
        <v>7000</v>
      </c>
      <c r="K6" s="44" t="s">
        <v>97</v>
      </c>
      <c r="L6" s="49">
        <f aca="true" t="shared" si="2" ref="L6:L11">J6-F6</f>
        <v>400</v>
      </c>
      <c r="M6" s="42" t="s">
        <v>149</v>
      </c>
      <c r="N6" s="42" t="s">
        <v>136</v>
      </c>
      <c r="O6" s="50"/>
      <c r="P6" s="9"/>
    </row>
    <row r="7" spans="1:16" ht="12.75">
      <c r="A7" s="62" t="s">
        <v>99</v>
      </c>
      <c r="B7" s="61" t="s">
        <v>118</v>
      </c>
      <c r="C7" s="109"/>
      <c r="D7" s="61" t="s">
        <v>119</v>
      </c>
      <c r="E7" s="47">
        <v>4</v>
      </c>
      <c r="F7" s="55">
        <f t="shared" si="0"/>
        <v>13200</v>
      </c>
      <c r="G7" s="48">
        <v>13600</v>
      </c>
      <c r="H7" s="48" t="s">
        <v>117</v>
      </c>
      <c r="I7" s="49">
        <f t="shared" si="1"/>
        <v>400</v>
      </c>
      <c r="J7" s="84">
        <v>13600</v>
      </c>
      <c r="K7" s="57" t="s">
        <v>137</v>
      </c>
      <c r="L7" s="49">
        <f t="shared" si="2"/>
        <v>400</v>
      </c>
      <c r="M7" s="42" t="s">
        <v>149</v>
      </c>
      <c r="N7" s="42" t="s">
        <v>136</v>
      </c>
      <c r="O7" s="50"/>
      <c r="P7" s="9"/>
    </row>
    <row r="8" spans="1:16" ht="12.75">
      <c r="A8" s="62" t="s">
        <v>112</v>
      </c>
      <c r="B8" s="61" t="s">
        <v>124</v>
      </c>
      <c r="C8" s="112"/>
      <c r="D8" s="46"/>
      <c r="E8" s="47">
        <v>1</v>
      </c>
      <c r="F8" s="55">
        <f t="shared" si="0"/>
        <v>3300</v>
      </c>
      <c r="G8" s="48">
        <v>3250</v>
      </c>
      <c r="H8" s="48" t="s">
        <v>117</v>
      </c>
      <c r="I8" s="49">
        <f t="shared" si="1"/>
        <v>-50</v>
      </c>
      <c r="J8" s="84">
        <v>1730</v>
      </c>
      <c r="K8" s="44"/>
      <c r="L8" s="49">
        <f t="shared" si="2"/>
        <v>-1570</v>
      </c>
      <c r="M8" s="42" t="s">
        <v>149</v>
      </c>
      <c r="N8" s="42" t="s">
        <v>136</v>
      </c>
      <c r="O8" s="50"/>
      <c r="P8" s="9"/>
    </row>
    <row r="9" spans="1:16" ht="25.5" customHeight="1">
      <c r="A9" s="62" t="s">
        <v>100</v>
      </c>
      <c r="B9" s="61" t="s">
        <v>125</v>
      </c>
      <c r="C9" s="46" t="s">
        <v>126</v>
      </c>
      <c r="D9" s="111" t="s">
        <v>150</v>
      </c>
      <c r="E9" s="47">
        <v>6.4</v>
      </c>
      <c r="F9" s="55">
        <f t="shared" si="0"/>
        <v>21120</v>
      </c>
      <c r="G9" s="48">
        <v>15750</v>
      </c>
      <c r="H9" s="48" t="s">
        <v>117</v>
      </c>
      <c r="I9" s="49"/>
      <c r="J9" s="84">
        <v>13000</v>
      </c>
      <c r="K9" s="44"/>
      <c r="L9" s="49">
        <f t="shared" si="2"/>
        <v>-8120</v>
      </c>
      <c r="M9" s="42" t="s">
        <v>149</v>
      </c>
      <c r="N9" s="42" t="s">
        <v>136</v>
      </c>
      <c r="O9" s="50"/>
      <c r="P9" s="9"/>
    </row>
    <row r="10" spans="1:16" ht="12.75">
      <c r="A10" s="62" t="s">
        <v>101</v>
      </c>
      <c r="B10" s="61" t="s">
        <v>125</v>
      </c>
      <c r="C10" s="46" t="s">
        <v>126</v>
      </c>
      <c r="D10" s="46" t="s">
        <v>130</v>
      </c>
      <c r="E10" s="47">
        <v>2</v>
      </c>
      <c r="F10" s="55">
        <f t="shared" si="0"/>
        <v>6600</v>
      </c>
      <c r="G10" s="48">
        <v>6600</v>
      </c>
      <c r="H10" s="48" t="s">
        <v>117</v>
      </c>
      <c r="I10" s="49">
        <f t="shared" si="1"/>
        <v>0</v>
      </c>
      <c r="J10" s="84">
        <v>6600</v>
      </c>
      <c r="K10" s="44" t="s">
        <v>143</v>
      </c>
      <c r="L10" s="49">
        <f t="shared" si="2"/>
        <v>0</v>
      </c>
      <c r="M10" s="42" t="s">
        <v>149</v>
      </c>
      <c r="N10" s="42" t="s">
        <v>136</v>
      </c>
      <c r="O10" s="50"/>
      <c r="P10" s="9"/>
    </row>
    <row r="11" spans="1:16" ht="12.75">
      <c r="A11" s="62" t="s">
        <v>123</v>
      </c>
      <c r="B11" s="62" t="s">
        <v>132</v>
      </c>
      <c r="C11" s="61" t="s">
        <v>133</v>
      </c>
      <c r="D11" s="46" t="s">
        <v>134</v>
      </c>
      <c r="E11" s="47">
        <v>0.2</v>
      </c>
      <c r="F11" s="55">
        <f t="shared" si="0"/>
        <v>660</v>
      </c>
      <c r="G11" s="48">
        <v>360</v>
      </c>
      <c r="H11" s="48" t="s">
        <v>117</v>
      </c>
      <c r="I11" s="49">
        <f t="shared" si="1"/>
        <v>-300</v>
      </c>
      <c r="J11" s="84">
        <v>360</v>
      </c>
      <c r="K11" s="44"/>
      <c r="L11" s="49">
        <f t="shared" si="2"/>
        <v>-300</v>
      </c>
      <c r="M11" s="42" t="s">
        <v>149</v>
      </c>
      <c r="N11" s="42" t="s">
        <v>136</v>
      </c>
      <c r="O11" s="50"/>
      <c r="P11" s="9"/>
    </row>
    <row r="12" spans="1:16" ht="12.75">
      <c r="A12" s="62"/>
      <c r="B12" s="62"/>
      <c r="C12" s="61"/>
      <c r="D12" s="46"/>
      <c r="E12" s="47"/>
      <c r="F12" s="55"/>
      <c r="G12" s="48"/>
      <c r="H12" s="48"/>
      <c r="I12" s="49"/>
      <c r="J12" s="84"/>
      <c r="K12" s="44"/>
      <c r="L12" s="49"/>
      <c r="M12" s="42"/>
      <c r="N12" s="42"/>
      <c r="O12" s="50"/>
      <c r="P12" s="9"/>
    </row>
    <row r="13" spans="1:16" ht="12.75">
      <c r="A13" s="91" t="s">
        <v>105</v>
      </c>
      <c r="B13" s="91"/>
      <c r="C13" s="92"/>
      <c r="D13" s="93"/>
      <c r="E13" s="94"/>
      <c r="F13" s="95">
        <v>100</v>
      </c>
      <c r="G13" s="51"/>
      <c r="H13" s="51"/>
      <c r="I13" s="96"/>
      <c r="J13" s="96"/>
      <c r="K13" s="60"/>
      <c r="L13" s="96"/>
      <c r="M13" s="70"/>
      <c r="N13" s="70"/>
      <c r="O13" s="97"/>
      <c r="P13" s="9"/>
    </row>
    <row r="14" spans="1:16" ht="12.75">
      <c r="A14" s="62" t="s">
        <v>93</v>
      </c>
      <c r="B14" s="62" t="s">
        <v>131</v>
      </c>
      <c r="C14" s="61" t="s">
        <v>115</v>
      </c>
      <c r="D14" s="46"/>
      <c r="E14" s="47">
        <v>1</v>
      </c>
      <c r="F14" s="55">
        <f>$F$13*E14</f>
        <v>100</v>
      </c>
      <c r="G14" s="48">
        <v>100</v>
      </c>
      <c r="H14" s="48" t="s">
        <v>117</v>
      </c>
      <c r="I14" s="49">
        <v>100</v>
      </c>
      <c r="J14" s="84">
        <v>100</v>
      </c>
      <c r="K14" s="44" t="s">
        <v>97</v>
      </c>
      <c r="L14" s="49">
        <f>J14-F14</f>
        <v>0</v>
      </c>
      <c r="M14" s="42" t="s">
        <v>149</v>
      </c>
      <c r="N14" s="42" t="s">
        <v>136</v>
      </c>
      <c r="O14" s="50"/>
      <c r="P14" s="9"/>
    </row>
    <row r="15" spans="1:16" ht="12.75">
      <c r="A15" s="62" t="s">
        <v>98</v>
      </c>
      <c r="B15" s="62" t="s">
        <v>131</v>
      </c>
      <c r="C15" s="61" t="s">
        <v>115</v>
      </c>
      <c r="D15" s="46"/>
      <c r="E15" s="47">
        <v>2</v>
      </c>
      <c r="F15" s="55">
        <f aca="true" t="shared" si="3" ref="F15:F20">$F$13*E15</f>
        <v>200</v>
      </c>
      <c r="G15" s="48">
        <v>200</v>
      </c>
      <c r="H15" s="48" t="s">
        <v>117</v>
      </c>
      <c r="I15" s="49">
        <v>200</v>
      </c>
      <c r="J15" s="84">
        <v>200</v>
      </c>
      <c r="K15" s="44" t="s">
        <v>97</v>
      </c>
      <c r="L15" s="49">
        <f aca="true" t="shared" si="4" ref="L15:L35">J15-F15</f>
        <v>0</v>
      </c>
      <c r="M15" s="42"/>
      <c r="N15" s="42" t="s">
        <v>136</v>
      </c>
      <c r="O15" s="50"/>
      <c r="P15" s="9"/>
    </row>
    <row r="16" spans="1:16" ht="12.75">
      <c r="A16" s="62" t="s">
        <v>99</v>
      </c>
      <c r="B16" s="61" t="s">
        <v>118</v>
      </c>
      <c r="C16" s="109"/>
      <c r="D16" s="61" t="s">
        <v>119</v>
      </c>
      <c r="E16" s="47">
        <v>4</v>
      </c>
      <c r="F16" s="55">
        <f t="shared" si="3"/>
        <v>400</v>
      </c>
      <c r="G16" s="48">
        <v>400</v>
      </c>
      <c r="H16" s="48" t="s">
        <v>117</v>
      </c>
      <c r="I16" s="49">
        <f aca="true" t="shared" si="5" ref="I16:I35">G16-F16</f>
        <v>0</v>
      </c>
      <c r="J16" s="84">
        <v>400</v>
      </c>
      <c r="K16" s="57" t="s">
        <v>137</v>
      </c>
      <c r="L16" s="49">
        <f t="shared" si="4"/>
        <v>0</v>
      </c>
      <c r="M16" s="42" t="s">
        <v>149</v>
      </c>
      <c r="N16" s="42" t="s">
        <v>136</v>
      </c>
      <c r="O16" s="50"/>
      <c r="P16" s="9"/>
    </row>
    <row r="17" spans="1:16" ht="12.75">
      <c r="A17" s="62" t="s">
        <v>113</v>
      </c>
      <c r="B17" s="61" t="s">
        <v>124</v>
      </c>
      <c r="C17" s="112"/>
      <c r="D17" s="46"/>
      <c r="E17" s="47">
        <v>1</v>
      </c>
      <c r="F17" s="55">
        <f t="shared" si="3"/>
        <v>100</v>
      </c>
      <c r="G17" s="48">
        <v>100</v>
      </c>
      <c r="H17" s="48" t="s">
        <v>117</v>
      </c>
      <c r="I17" s="49">
        <f t="shared" si="5"/>
        <v>0</v>
      </c>
      <c r="J17" s="84" t="s">
        <v>151</v>
      </c>
      <c r="K17" s="44"/>
      <c r="L17" s="49" t="e">
        <f t="shared" si="4"/>
        <v>#VALUE!</v>
      </c>
      <c r="M17" s="42"/>
      <c r="N17" s="42" t="s">
        <v>136</v>
      </c>
      <c r="O17" s="50"/>
      <c r="P17" s="9"/>
    </row>
    <row r="18" spans="1:16" ht="12.75">
      <c r="A18" s="62" t="s">
        <v>100</v>
      </c>
      <c r="B18" s="61" t="s">
        <v>125</v>
      </c>
      <c r="C18" s="46" t="s">
        <v>126</v>
      </c>
      <c r="D18" s="46" t="s">
        <v>130</v>
      </c>
      <c r="E18" s="47">
        <v>3.2</v>
      </c>
      <c r="F18" s="55">
        <f t="shared" si="3"/>
        <v>320</v>
      </c>
      <c r="G18" s="48">
        <v>0</v>
      </c>
      <c r="H18" s="48" t="s">
        <v>117</v>
      </c>
      <c r="I18" s="49">
        <f t="shared" si="5"/>
        <v>-320</v>
      </c>
      <c r="J18" s="84">
        <v>0</v>
      </c>
      <c r="K18" s="44"/>
      <c r="L18" s="49">
        <f t="shared" si="4"/>
        <v>-320</v>
      </c>
      <c r="M18" s="42"/>
      <c r="N18" s="42" t="s">
        <v>136</v>
      </c>
      <c r="O18" s="50"/>
      <c r="P18" s="9"/>
    </row>
    <row r="19" spans="1:16" ht="12.75">
      <c r="A19" s="62" t="s">
        <v>101</v>
      </c>
      <c r="B19" s="61" t="s">
        <v>125</v>
      </c>
      <c r="C19" s="46" t="s">
        <v>126</v>
      </c>
      <c r="D19" s="46" t="s">
        <v>130</v>
      </c>
      <c r="E19" s="47">
        <v>2</v>
      </c>
      <c r="F19" s="55">
        <f t="shared" si="3"/>
        <v>200</v>
      </c>
      <c r="G19" s="48">
        <v>200</v>
      </c>
      <c r="H19" s="48" t="s">
        <v>117</v>
      </c>
      <c r="I19" s="49">
        <f t="shared" si="5"/>
        <v>0</v>
      </c>
      <c r="J19" s="84">
        <v>200</v>
      </c>
      <c r="K19" s="44" t="s">
        <v>143</v>
      </c>
      <c r="L19" s="49">
        <f t="shared" si="4"/>
        <v>0</v>
      </c>
      <c r="M19" s="42" t="s">
        <v>149</v>
      </c>
      <c r="N19" s="42" t="s">
        <v>136</v>
      </c>
      <c r="O19" s="50"/>
      <c r="P19" s="9"/>
    </row>
    <row r="20" spans="1:16" ht="12.75">
      <c r="A20" s="62" t="s">
        <v>123</v>
      </c>
      <c r="B20" s="62" t="s">
        <v>132</v>
      </c>
      <c r="C20" s="61" t="s">
        <v>133</v>
      </c>
      <c r="D20" s="46" t="s">
        <v>134</v>
      </c>
      <c r="E20" s="47">
        <v>0.2</v>
      </c>
      <c r="F20" s="55">
        <f t="shared" si="3"/>
        <v>20</v>
      </c>
      <c r="G20" s="48">
        <v>0</v>
      </c>
      <c r="H20" s="48" t="s">
        <v>117</v>
      </c>
      <c r="I20" s="49">
        <f t="shared" si="5"/>
        <v>-20</v>
      </c>
      <c r="J20" s="84">
        <v>0</v>
      </c>
      <c r="K20" s="44"/>
      <c r="L20" s="49">
        <f t="shared" si="4"/>
        <v>-20</v>
      </c>
      <c r="M20" s="42"/>
      <c r="N20" s="42" t="s">
        <v>136</v>
      </c>
      <c r="O20" s="50"/>
      <c r="P20" s="9"/>
    </row>
    <row r="21" spans="1:16" ht="12.75">
      <c r="A21" s="62"/>
      <c r="B21" s="62"/>
      <c r="C21" s="61"/>
      <c r="D21" s="46"/>
      <c r="E21" s="47"/>
      <c r="F21" s="55"/>
      <c r="G21" s="48"/>
      <c r="H21" s="48"/>
      <c r="I21" s="49"/>
      <c r="J21" s="84"/>
      <c r="K21" s="44"/>
      <c r="L21" s="49"/>
      <c r="M21" s="42"/>
      <c r="N21" s="42"/>
      <c r="O21" s="50"/>
      <c r="P21" s="9"/>
    </row>
    <row r="22" spans="1:16" ht="12.75">
      <c r="A22" s="98" t="s">
        <v>106</v>
      </c>
      <c r="B22" s="98"/>
      <c r="C22" s="92"/>
      <c r="D22" s="93"/>
      <c r="E22" s="94"/>
      <c r="F22" s="95">
        <v>200</v>
      </c>
      <c r="G22" s="51"/>
      <c r="H22" s="51"/>
      <c r="I22" s="96"/>
      <c r="J22" s="96"/>
      <c r="K22" s="60"/>
      <c r="L22" s="96"/>
      <c r="M22" s="70"/>
      <c r="N22" s="70"/>
      <c r="O22" s="97"/>
      <c r="P22" s="9"/>
    </row>
    <row r="23" spans="1:16" ht="12.75">
      <c r="A23" s="62" t="s">
        <v>107</v>
      </c>
      <c r="B23" s="62" t="s">
        <v>129</v>
      </c>
      <c r="C23" s="61"/>
      <c r="D23" s="46" t="s">
        <v>135</v>
      </c>
      <c r="E23" s="47">
        <v>1</v>
      </c>
      <c r="F23" s="55">
        <f>$F$22*E23</f>
        <v>200</v>
      </c>
      <c r="G23" s="48">
        <v>200</v>
      </c>
      <c r="H23" s="48" t="s">
        <v>117</v>
      </c>
      <c r="I23" s="49">
        <f t="shared" si="5"/>
        <v>0</v>
      </c>
      <c r="J23" s="84">
        <v>200</v>
      </c>
      <c r="K23" s="44" t="s">
        <v>142</v>
      </c>
      <c r="L23" s="49">
        <f t="shared" si="4"/>
        <v>0</v>
      </c>
      <c r="M23" s="42" t="s">
        <v>149</v>
      </c>
      <c r="N23" s="42" t="s">
        <v>136</v>
      </c>
      <c r="O23" s="50"/>
      <c r="P23" s="9"/>
    </row>
    <row r="24" spans="1:16" ht="12.75">
      <c r="A24" s="62" t="s">
        <v>141</v>
      </c>
      <c r="B24" s="62" t="s">
        <v>139</v>
      </c>
      <c r="C24" s="61" t="s">
        <v>140</v>
      </c>
      <c r="D24" s="46" t="s">
        <v>138</v>
      </c>
      <c r="E24" s="47">
        <v>4</v>
      </c>
      <c r="F24" s="55">
        <f>$F$22*E24</f>
        <v>800</v>
      </c>
      <c r="G24" s="48">
        <v>800</v>
      </c>
      <c r="H24" s="48" t="s">
        <v>117</v>
      </c>
      <c r="I24" s="49">
        <f t="shared" si="5"/>
        <v>0</v>
      </c>
      <c r="J24" s="84">
        <v>800</v>
      </c>
      <c r="K24" s="44"/>
      <c r="L24" s="49">
        <f t="shared" si="4"/>
        <v>0</v>
      </c>
      <c r="M24" s="42"/>
      <c r="N24" s="42" t="s">
        <v>136</v>
      </c>
      <c r="O24" s="50"/>
      <c r="P24" s="9"/>
    </row>
    <row r="25" spans="1:16" ht="12.75">
      <c r="A25" s="62" t="s">
        <v>144</v>
      </c>
      <c r="B25" s="61" t="s">
        <v>118</v>
      </c>
      <c r="C25" s="109"/>
      <c r="D25" s="46" t="s">
        <v>145</v>
      </c>
      <c r="E25" s="47">
        <v>4</v>
      </c>
      <c r="F25" s="55">
        <f>$F$22*E25</f>
        <v>800</v>
      </c>
      <c r="G25" s="48">
        <v>800</v>
      </c>
      <c r="H25" s="48" t="s">
        <v>117</v>
      </c>
      <c r="I25" s="49">
        <f t="shared" si="5"/>
        <v>0</v>
      </c>
      <c r="J25" s="84">
        <v>800</v>
      </c>
      <c r="K25" s="44"/>
      <c r="L25" s="49">
        <f t="shared" si="4"/>
        <v>0</v>
      </c>
      <c r="M25" s="42" t="s">
        <v>149</v>
      </c>
      <c r="N25" s="42"/>
      <c r="O25" s="50"/>
      <c r="P25" s="9"/>
    </row>
    <row r="26" spans="1:16" ht="12.75">
      <c r="A26" s="62" t="s">
        <v>10</v>
      </c>
      <c r="B26" s="62" t="s">
        <v>128</v>
      </c>
      <c r="C26" s="61" t="s">
        <v>120</v>
      </c>
      <c r="D26" s="61" t="s">
        <v>121</v>
      </c>
      <c r="E26" s="47">
        <v>1</v>
      </c>
      <c r="F26" s="55">
        <f>$F$22*E26</f>
        <v>200</v>
      </c>
      <c r="G26" s="48">
        <v>200</v>
      </c>
      <c r="H26" s="48" t="s">
        <v>117</v>
      </c>
      <c r="I26" s="49">
        <f>G26-F26</f>
        <v>0</v>
      </c>
      <c r="J26" s="84">
        <v>200</v>
      </c>
      <c r="K26" s="44" t="s">
        <v>122</v>
      </c>
      <c r="L26" s="49">
        <f t="shared" si="4"/>
        <v>0</v>
      </c>
      <c r="M26" s="42" t="s">
        <v>149</v>
      </c>
      <c r="N26" s="42" t="s">
        <v>136</v>
      </c>
      <c r="O26" s="50"/>
      <c r="P26" s="9"/>
    </row>
    <row r="27" spans="1:16" ht="12.75">
      <c r="A27" s="62" t="s">
        <v>108</v>
      </c>
      <c r="B27" s="62" t="s">
        <v>131</v>
      </c>
      <c r="C27" s="61" t="s">
        <v>115</v>
      </c>
      <c r="D27" s="46" t="s">
        <v>116</v>
      </c>
      <c r="E27" s="47"/>
      <c r="F27" s="55">
        <f>500</f>
        <v>500</v>
      </c>
      <c r="G27" s="48">
        <v>500</v>
      </c>
      <c r="H27" s="48" t="s">
        <v>117</v>
      </c>
      <c r="I27" s="49">
        <f t="shared" si="5"/>
        <v>0</v>
      </c>
      <c r="J27" s="84">
        <v>500</v>
      </c>
      <c r="K27" s="44"/>
      <c r="L27" s="49">
        <f t="shared" si="4"/>
        <v>0</v>
      </c>
      <c r="M27" s="42" t="s">
        <v>149</v>
      </c>
      <c r="N27" s="42" t="s">
        <v>136</v>
      </c>
      <c r="O27" s="50"/>
      <c r="P27" s="9"/>
    </row>
    <row r="28" spans="1:15" s="15" customFormat="1" ht="12.75">
      <c r="A28" s="62" t="s">
        <v>109</v>
      </c>
      <c r="B28" s="62" t="s">
        <v>128</v>
      </c>
      <c r="C28" s="61" t="s">
        <v>120</v>
      </c>
      <c r="D28" s="61" t="s">
        <v>121</v>
      </c>
      <c r="E28" s="54"/>
      <c r="F28" s="55">
        <v>350</v>
      </c>
      <c r="G28" s="48">
        <v>350</v>
      </c>
      <c r="H28" s="48" t="s">
        <v>117</v>
      </c>
      <c r="I28" s="49">
        <f t="shared" si="5"/>
        <v>0</v>
      </c>
      <c r="J28" s="84">
        <v>350</v>
      </c>
      <c r="K28" s="44" t="s">
        <v>122</v>
      </c>
      <c r="L28" s="49">
        <f t="shared" si="4"/>
        <v>0</v>
      </c>
      <c r="M28" s="42" t="s">
        <v>149</v>
      </c>
      <c r="N28" s="42" t="s">
        <v>136</v>
      </c>
      <c r="O28" s="78"/>
    </row>
    <row r="29" spans="1:16" ht="12.75">
      <c r="A29" s="62" t="s">
        <v>98</v>
      </c>
      <c r="B29" s="62" t="s">
        <v>131</v>
      </c>
      <c r="C29" s="61" t="s">
        <v>115</v>
      </c>
      <c r="D29" s="46" t="s">
        <v>116</v>
      </c>
      <c r="E29" s="54">
        <v>2</v>
      </c>
      <c r="F29" s="55">
        <f>$F$27*E29</f>
        <v>1000</v>
      </c>
      <c r="G29" s="48">
        <v>1000</v>
      </c>
      <c r="H29" s="48" t="s">
        <v>117</v>
      </c>
      <c r="I29" s="49">
        <f t="shared" si="5"/>
        <v>0</v>
      </c>
      <c r="J29" s="84">
        <v>1000</v>
      </c>
      <c r="K29" s="58"/>
      <c r="L29" s="49">
        <f t="shared" si="4"/>
        <v>0</v>
      </c>
      <c r="M29" s="42" t="s">
        <v>149</v>
      </c>
      <c r="N29" s="42" t="s">
        <v>136</v>
      </c>
      <c r="O29" s="58"/>
      <c r="P29" s="15"/>
    </row>
    <row r="30" spans="1:15" s="15" customFormat="1" ht="12.75">
      <c r="A30" s="62" t="s">
        <v>99</v>
      </c>
      <c r="B30" s="61" t="s">
        <v>118</v>
      </c>
      <c r="C30" s="109"/>
      <c r="D30" s="61" t="s">
        <v>119</v>
      </c>
      <c r="E30" s="54">
        <v>2</v>
      </c>
      <c r="F30" s="55">
        <f>$F$27*E30</f>
        <v>1000</v>
      </c>
      <c r="G30" s="48">
        <v>1000</v>
      </c>
      <c r="H30" s="48" t="s">
        <v>117</v>
      </c>
      <c r="I30" s="49">
        <f t="shared" si="5"/>
        <v>0</v>
      </c>
      <c r="J30" s="84">
        <v>1000</v>
      </c>
      <c r="K30" s="57" t="s">
        <v>137</v>
      </c>
      <c r="L30" s="49">
        <f t="shared" si="4"/>
        <v>0</v>
      </c>
      <c r="M30" s="42" t="s">
        <v>149</v>
      </c>
      <c r="N30" s="42" t="s">
        <v>136</v>
      </c>
      <c r="O30" s="78"/>
    </row>
    <row r="31" spans="1:15" s="15" customFormat="1" ht="12.75">
      <c r="A31" s="62" t="s">
        <v>110</v>
      </c>
      <c r="B31" s="61" t="s">
        <v>118</v>
      </c>
      <c r="C31" s="109"/>
      <c r="D31" s="61" t="s">
        <v>119</v>
      </c>
      <c r="E31" s="54">
        <v>2</v>
      </c>
      <c r="F31" s="55">
        <f>$F$28*E31</f>
        <v>700</v>
      </c>
      <c r="G31" s="48">
        <v>1000</v>
      </c>
      <c r="H31" s="48" t="s">
        <v>117</v>
      </c>
      <c r="I31" s="49">
        <f>G31-F31</f>
        <v>300</v>
      </c>
      <c r="J31" s="84">
        <v>1000</v>
      </c>
      <c r="K31" s="57" t="s">
        <v>137</v>
      </c>
      <c r="L31" s="49">
        <f>J31-F31</f>
        <v>300</v>
      </c>
      <c r="M31" s="42" t="s">
        <v>149</v>
      </c>
      <c r="N31" s="42" t="s">
        <v>136</v>
      </c>
      <c r="O31" s="78"/>
    </row>
    <row r="32" spans="1:15" s="15" customFormat="1" ht="12.75">
      <c r="A32" s="62" t="s">
        <v>112</v>
      </c>
      <c r="B32" s="61" t="s">
        <v>124</v>
      </c>
      <c r="C32" s="112"/>
      <c r="D32" s="53"/>
      <c r="E32" s="54">
        <v>1</v>
      </c>
      <c r="F32" s="55">
        <v>300</v>
      </c>
      <c r="G32" s="48">
        <v>0</v>
      </c>
      <c r="H32" s="48" t="s">
        <v>117</v>
      </c>
      <c r="I32" s="49">
        <v>300</v>
      </c>
      <c r="J32" s="84">
        <v>300</v>
      </c>
      <c r="K32" s="57"/>
      <c r="L32" s="49">
        <f t="shared" si="4"/>
        <v>0</v>
      </c>
      <c r="M32" s="42" t="s">
        <v>149</v>
      </c>
      <c r="N32" s="42" t="s">
        <v>136</v>
      </c>
      <c r="O32" s="78"/>
    </row>
    <row r="33" spans="1:15" s="15" customFormat="1" ht="12.75">
      <c r="A33" s="62" t="s">
        <v>147</v>
      </c>
      <c r="B33" s="61" t="s">
        <v>124</v>
      </c>
      <c r="C33" s="110"/>
      <c r="D33" s="53"/>
      <c r="E33" s="54"/>
      <c r="F33" s="55">
        <v>40</v>
      </c>
      <c r="G33" s="56">
        <v>40</v>
      </c>
      <c r="H33" s="48" t="s">
        <v>117</v>
      </c>
      <c r="I33" s="49">
        <v>40</v>
      </c>
      <c r="J33" s="84">
        <v>40</v>
      </c>
      <c r="K33" s="57" t="s">
        <v>148</v>
      </c>
      <c r="L33" s="49">
        <v>40</v>
      </c>
      <c r="M33" s="42" t="s">
        <v>149</v>
      </c>
      <c r="N33" s="59" t="s">
        <v>136</v>
      </c>
      <c r="O33" s="78"/>
    </row>
    <row r="34" spans="1:16" ht="12.75">
      <c r="A34" s="62"/>
      <c r="B34" s="62"/>
      <c r="C34" s="53"/>
      <c r="D34" s="61"/>
      <c r="E34" s="54"/>
      <c r="F34" s="55"/>
      <c r="G34" s="56"/>
      <c r="H34" s="48"/>
      <c r="I34" s="49"/>
      <c r="J34" s="57"/>
      <c r="K34" s="58"/>
      <c r="L34" s="49"/>
      <c r="M34" s="59"/>
      <c r="N34" s="59"/>
      <c r="O34" s="58"/>
      <c r="P34" s="15"/>
    </row>
    <row r="35" spans="1:16" ht="12.75">
      <c r="A35" s="98" t="s">
        <v>102</v>
      </c>
      <c r="B35" s="98"/>
      <c r="C35" s="93"/>
      <c r="D35" s="92"/>
      <c r="E35" s="94"/>
      <c r="F35" s="95">
        <f>40</f>
        <v>40</v>
      </c>
      <c r="G35" s="51"/>
      <c r="H35" s="60"/>
      <c r="I35" s="96">
        <f t="shared" si="5"/>
        <v>-40</v>
      </c>
      <c r="J35" s="60"/>
      <c r="K35" s="99"/>
      <c r="L35" s="96">
        <f t="shared" si="4"/>
        <v>-40</v>
      </c>
      <c r="M35" s="70"/>
      <c r="N35" s="70"/>
      <c r="O35" s="99"/>
      <c r="P35" s="15"/>
    </row>
    <row r="36" spans="1:16" ht="12.75">
      <c r="A36" s="62"/>
      <c r="B36" s="62"/>
      <c r="C36" s="53"/>
      <c r="D36" s="61"/>
      <c r="E36" s="54"/>
      <c r="F36" s="55"/>
      <c r="G36" s="56"/>
      <c r="H36" s="57"/>
      <c r="I36" s="49"/>
      <c r="J36" s="57"/>
      <c r="K36" s="58"/>
      <c r="L36" s="49"/>
      <c r="M36" s="59"/>
      <c r="N36" s="59"/>
      <c r="O36" s="58"/>
      <c r="P36" s="15"/>
    </row>
    <row r="37" spans="1:16" ht="12.75">
      <c r="A37" s="87" t="s">
        <v>1</v>
      </c>
      <c r="B37" s="87"/>
      <c r="C37" s="63"/>
      <c r="D37" s="63"/>
      <c r="E37" s="64"/>
      <c r="F37" s="64"/>
      <c r="G37" s="65">
        <f>SUM(G4:G36)</f>
        <v>56200</v>
      </c>
      <c r="H37" s="66"/>
      <c r="I37" s="67">
        <f>SUM(I4:I36)</f>
        <v>460</v>
      </c>
      <c r="J37" s="66"/>
      <c r="K37" s="68"/>
      <c r="L37" s="67"/>
      <c r="M37" s="69"/>
      <c r="N37" s="69"/>
      <c r="O37" s="68"/>
      <c r="P37" s="9"/>
    </row>
    <row r="38" spans="1:16" ht="12.75">
      <c r="A38" s="88"/>
      <c r="B38" s="88"/>
      <c r="C38" s="29"/>
      <c r="D38" s="29"/>
      <c r="E38" s="27"/>
      <c r="F38" s="27"/>
      <c r="G38" s="7"/>
      <c r="H38" s="6"/>
      <c r="I38" s="17"/>
      <c r="J38" s="77"/>
      <c r="K38" s="4"/>
      <c r="L38" s="17"/>
      <c r="M38" s="30"/>
      <c r="N38" s="30"/>
      <c r="O38" s="13"/>
      <c r="P38" s="9"/>
    </row>
    <row r="39" spans="1:16" ht="12.75">
      <c r="A39" s="1"/>
      <c r="B39" s="1"/>
      <c r="C39" s="29"/>
      <c r="D39" s="29"/>
      <c r="E39" s="27"/>
      <c r="F39" s="27"/>
      <c r="G39" s="7"/>
      <c r="H39" s="7"/>
      <c r="I39" s="17"/>
      <c r="J39" s="77"/>
      <c r="K39" s="5"/>
      <c r="L39" s="17"/>
      <c r="M39" s="30"/>
      <c r="N39" s="30"/>
      <c r="O39" s="13"/>
      <c r="P39" s="18"/>
    </row>
    <row r="40" spans="1:16" ht="12.75">
      <c r="A40" s="100" t="s">
        <v>114</v>
      </c>
      <c r="B40" s="100"/>
      <c r="C40" s="101"/>
      <c r="D40" s="101"/>
      <c r="E40" s="102"/>
      <c r="F40" s="102"/>
      <c r="G40" s="103"/>
      <c r="H40" s="104"/>
      <c r="I40" s="105"/>
      <c r="J40" s="105"/>
      <c r="K40" s="106"/>
      <c r="L40" s="105"/>
      <c r="M40" s="107"/>
      <c r="N40" s="107"/>
      <c r="O40" s="108"/>
      <c r="P40" s="9"/>
    </row>
    <row r="41" spans="1:16" ht="12.75">
      <c r="A41" s="89" t="s">
        <v>103</v>
      </c>
      <c r="C41" s="29"/>
      <c r="D41" s="29"/>
      <c r="E41" s="27"/>
      <c r="F41" s="27">
        <v>3</v>
      </c>
      <c r="G41" s="7">
        <v>4</v>
      </c>
      <c r="H41" s="6"/>
      <c r="I41" s="17"/>
      <c r="J41" s="77"/>
      <c r="K41" s="4"/>
      <c r="L41" s="17"/>
      <c r="M41" s="30"/>
      <c r="N41" s="30"/>
      <c r="O41" s="13"/>
      <c r="P41" s="9"/>
    </row>
    <row r="42" spans="1:16" ht="12.75">
      <c r="A42" s="90" t="s">
        <v>111</v>
      </c>
      <c r="B42" s="90"/>
      <c r="C42" s="29"/>
      <c r="D42" s="29"/>
      <c r="E42" s="27"/>
      <c r="F42" s="27">
        <v>2</v>
      </c>
      <c r="G42" s="7" t="s">
        <v>152</v>
      </c>
      <c r="H42" s="6"/>
      <c r="I42" s="17"/>
      <c r="J42" s="77"/>
      <c r="K42" s="4"/>
      <c r="L42" s="17"/>
      <c r="M42" s="30"/>
      <c r="N42" s="30"/>
      <c r="O42" s="13"/>
      <c r="P42" s="8"/>
    </row>
    <row r="43" spans="3:16" ht="12.75">
      <c r="C43" s="29"/>
      <c r="D43" s="29"/>
      <c r="E43" s="28"/>
      <c r="F43" s="28"/>
      <c r="G43" s="7"/>
      <c r="H43" s="6"/>
      <c r="I43" s="17"/>
      <c r="J43" s="77"/>
      <c r="K43" s="4"/>
      <c r="L43" s="17"/>
      <c r="M43" s="30"/>
      <c r="N43" s="30"/>
      <c r="O43" s="13"/>
      <c r="P43" s="8"/>
    </row>
    <row r="44" spans="1:16" ht="12.75">
      <c r="A44" s="1"/>
      <c r="B44" s="1"/>
      <c r="C44" s="29"/>
      <c r="D44" s="29"/>
      <c r="E44" s="27"/>
      <c r="F44" s="27"/>
      <c r="G44" s="7"/>
      <c r="H44" s="6"/>
      <c r="I44" s="17"/>
      <c r="J44" s="77"/>
      <c r="K44" s="4"/>
      <c r="L44" s="17"/>
      <c r="M44" s="30"/>
      <c r="N44" s="30"/>
      <c r="O44" s="13"/>
      <c r="P44" s="8"/>
    </row>
    <row r="45" spans="3:16" ht="12.75">
      <c r="C45" s="29"/>
      <c r="D45" s="29"/>
      <c r="E45" s="27"/>
      <c r="F45" s="27"/>
      <c r="G45" s="7"/>
      <c r="H45" s="6"/>
      <c r="I45" s="17"/>
      <c r="J45" s="77"/>
      <c r="K45" s="4"/>
      <c r="L45" s="17"/>
      <c r="M45" s="30"/>
      <c r="N45" s="30"/>
      <c r="O45" s="13"/>
      <c r="P45" s="8"/>
    </row>
    <row r="46" spans="3:16" ht="12.75">
      <c r="C46" s="29"/>
      <c r="D46" s="29"/>
      <c r="E46" s="27"/>
      <c r="F46" s="27"/>
      <c r="G46" s="7"/>
      <c r="H46" s="6"/>
      <c r="I46" s="17"/>
      <c r="J46" s="77"/>
      <c r="K46" s="4"/>
      <c r="L46" s="17"/>
      <c r="M46" s="30"/>
      <c r="N46" s="30"/>
      <c r="O46" s="13"/>
      <c r="P46" s="8"/>
    </row>
    <row r="47" spans="3:16" ht="12.75">
      <c r="C47" s="29"/>
      <c r="D47" s="29"/>
      <c r="E47" s="27"/>
      <c r="F47" s="27"/>
      <c r="G47" s="7"/>
      <c r="H47" s="6"/>
      <c r="I47" s="17"/>
      <c r="J47" s="77"/>
      <c r="K47" s="4"/>
      <c r="L47" s="17"/>
      <c r="M47" s="30"/>
      <c r="N47" s="30"/>
      <c r="O47" s="13"/>
      <c r="P47" s="8"/>
    </row>
    <row r="48" spans="3:16" ht="12.75">
      <c r="C48" s="29"/>
      <c r="D48" s="29"/>
      <c r="E48" s="27"/>
      <c r="F48" s="27"/>
      <c r="G48" s="7"/>
      <c r="H48" s="6"/>
      <c r="I48" s="17"/>
      <c r="J48" s="77"/>
      <c r="K48" s="4"/>
      <c r="L48" s="17"/>
      <c r="M48" s="30"/>
      <c r="N48" s="30"/>
      <c r="O48" s="13"/>
      <c r="P48" s="8"/>
    </row>
    <row r="49" spans="3:16" ht="12.75">
      <c r="C49" s="29"/>
      <c r="D49" s="29"/>
      <c r="E49" s="27"/>
      <c r="F49" s="27"/>
      <c r="G49" s="7"/>
      <c r="H49" s="6"/>
      <c r="I49" s="17"/>
      <c r="J49" s="77"/>
      <c r="K49" s="4"/>
      <c r="L49" s="17"/>
      <c r="M49" s="30"/>
      <c r="N49" s="30"/>
      <c r="O49" s="13"/>
      <c r="P49" s="8"/>
    </row>
    <row r="50" spans="3:16" ht="12.75">
      <c r="C50" s="29"/>
      <c r="D50" s="29"/>
      <c r="E50" s="27"/>
      <c r="F50" s="27"/>
      <c r="G50" s="7"/>
      <c r="H50" s="6"/>
      <c r="I50" s="17"/>
      <c r="J50" s="77"/>
      <c r="K50" s="4"/>
      <c r="L50" s="17"/>
      <c r="M50" s="30"/>
      <c r="N50" s="30"/>
      <c r="O50" s="13"/>
      <c r="P50" s="8"/>
    </row>
    <row r="51" spans="3:16" ht="12.75">
      <c r="C51" s="29"/>
      <c r="D51" s="29"/>
      <c r="E51" s="27"/>
      <c r="F51" s="27"/>
      <c r="G51" s="7"/>
      <c r="H51" s="6"/>
      <c r="I51" s="17"/>
      <c r="J51" s="77"/>
      <c r="K51" s="4"/>
      <c r="L51" s="17"/>
      <c r="M51" s="30"/>
      <c r="N51" s="30"/>
      <c r="O51" s="13"/>
      <c r="P51" s="8"/>
    </row>
    <row r="52" spans="1:16" ht="12.75">
      <c r="A52" s="1"/>
      <c r="B52" s="1"/>
      <c r="C52" s="29"/>
      <c r="D52" s="29"/>
      <c r="E52" s="27"/>
      <c r="F52" s="27"/>
      <c r="G52" s="7"/>
      <c r="H52" s="6"/>
      <c r="I52" s="17"/>
      <c r="J52" s="77"/>
      <c r="K52" s="4"/>
      <c r="L52" s="17"/>
      <c r="M52" s="30"/>
      <c r="N52" s="30"/>
      <c r="O52" s="13"/>
      <c r="P52" s="8"/>
    </row>
    <row r="53" spans="3:16" ht="12.75">
      <c r="C53" s="29"/>
      <c r="D53" s="29"/>
      <c r="E53" s="27"/>
      <c r="F53" s="27"/>
      <c r="G53" s="7"/>
      <c r="H53" s="6"/>
      <c r="I53" s="17"/>
      <c r="J53" s="77"/>
      <c r="K53" s="4"/>
      <c r="L53" s="17"/>
      <c r="M53" s="30"/>
      <c r="N53" s="30"/>
      <c r="O53" s="13"/>
      <c r="P53" s="8"/>
    </row>
    <row r="54" spans="3:16" ht="12.75">
      <c r="C54" s="29"/>
      <c r="D54" s="29"/>
      <c r="E54" s="27"/>
      <c r="F54" s="27"/>
      <c r="G54" s="7"/>
      <c r="H54" s="6"/>
      <c r="I54" s="17"/>
      <c r="J54" s="77"/>
      <c r="K54" s="4"/>
      <c r="L54" s="17"/>
      <c r="M54" s="30"/>
      <c r="N54" s="30"/>
      <c r="O54" s="13"/>
      <c r="P54" s="8"/>
    </row>
    <row r="55" spans="3:16" ht="12.75">
      <c r="C55" s="29"/>
      <c r="D55" s="29"/>
      <c r="E55" s="27"/>
      <c r="F55" s="27"/>
      <c r="G55" s="7"/>
      <c r="H55" s="6"/>
      <c r="I55" s="17"/>
      <c r="J55" s="77"/>
      <c r="K55" s="4"/>
      <c r="L55" s="17"/>
      <c r="M55" s="30"/>
      <c r="N55" s="30"/>
      <c r="O55" s="13"/>
      <c r="P55" s="8"/>
    </row>
    <row r="56" spans="3:16" ht="12.75">
      <c r="C56" s="29"/>
      <c r="D56" s="29"/>
      <c r="E56" s="27"/>
      <c r="F56" s="27"/>
      <c r="G56" s="7"/>
      <c r="H56" s="6"/>
      <c r="I56" s="17"/>
      <c r="J56" s="77"/>
      <c r="K56" s="4"/>
      <c r="L56" s="17"/>
      <c r="M56" s="30"/>
      <c r="N56" s="30"/>
      <c r="O56" s="13"/>
      <c r="P56" s="8"/>
    </row>
    <row r="57" spans="3:16" ht="12.75">
      <c r="C57" s="29"/>
      <c r="D57" s="29"/>
      <c r="E57" s="27"/>
      <c r="F57" s="27"/>
      <c r="G57" s="7"/>
      <c r="H57" s="6"/>
      <c r="I57" s="17"/>
      <c r="J57" s="77"/>
      <c r="K57" s="4"/>
      <c r="L57" s="17"/>
      <c r="M57" s="30"/>
      <c r="N57" s="30"/>
      <c r="O57" s="13"/>
      <c r="P57" s="8"/>
    </row>
    <row r="58" spans="3:16" ht="12.75">
      <c r="C58" s="29"/>
      <c r="D58" s="29"/>
      <c r="E58" s="27"/>
      <c r="F58" s="27"/>
      <c r="G58" s="7"/>
      <c r="H58" s="6"/>
      <c r="I58" s="17"/>
      <c r="J58" s="77"/>
      <c r="K58" s="4"/>
      <c r="L58" s="17"/>
      <c r="M58" s="30"/>
      <c r="N58" s="30"/>
      <c r="O58" s="13"/>
      <c r="P58" s="8"/>
    </row>
    <row r="59" spans="3:16" ht="12.75">
      <c r="C59" s="29"/>
      <c r="D59" s="29"/>
      <c r="E59" s="27"/>
      <c r="F59" s="27"/>
      <c r="G59" s="7"/>
      <c r="H59" s="6"/>
      <c r="I59" s="17"/>
      <c r="J59" s="77"/>
      <c r="K59" s="4"/>
      <c r="L59" s="17"/>
      <c r="M59" s="30"/>
      <c r="N59" s="30"/>
      <c r="O59" s="13"/>
      <c r="P59" s="8"/>
    </row>
    <row r="60" spans="3:16" ht="12.75">
      <c r="C60" s="29"/>
      <c r="D60" s="29"/>
      <c r="E60" s="27"/>
      <c r="F60" s="27"/>
      <c r="G60" s="7"/>
      <c r="H60" s="6"/>
      <c r="I60" s="17"/>
      <c r="J60" s="77"/>
      <c r="K60" s="4"/>
      <c r="L60" s="17"/>
      <c r="M60" s="30"/>
      <c r="N60" s="30"/>
      <c r="O60" s="13"/>
      <c r="P60" s="8"/>
    </row>
    <row r="61" spans="3:16" ht="12.75">
      <c r="C61" s="29"/>
      <c r="D61" s="29"/>
      <c r="E61" s="27"/>
      <c r="F61" s="27"/>
      <c r="G61" s="7"/>
      <c r="H61" s="6"/>
      <c r="I61" s="17"/>
      <c r="J61" s="77"/>
      <c r="K61" s="4"/>
      <c r="L61" s="17"/>
      <c r="M61" s="30"/>
      <c r="N61" s="30"/>
      <c r="O61" s="13"/>
      <c r="P61" s="8"/>
    </row>
    <row r="62" spans="3:16" ht="12.75">
      <c r="C62" s="29"/>
      <c r="D62" s="29"/>
      <c r="E62" s="27"/>
      <c r="F62" s="27"/>
      <c r="G62" s="7"/>
      <c r="H62" s="6"/>
      <c r="I62" s="17"/>
      <c r="J62" s="77"/>
      <c r="K62" s="4"/>
      <c r="L62" s="17"/>
      <c r="M62" s="30"/>
      <c r="N62" s="30"/>
      <c r="O62" s="13"/>
      <c r="P62" s="8"/>
    </row>
    <row r="63" spans="3:16" ht="12.75">
      <c r="C63" s="29"/>
      <c r="D63" s="29"/>
      <c r="E63" s="27"/>
      <c r="F63" s="27"/>
      <c r="G63" s="7"/>
      <c r="H63" s="6"/>
      <c r="I63" s="17"/>
      <c r="J63" s="77"/>
      <c r="K63" s="4"/>
      <c r="L63" s="17"/>
      <c r="M63" s="30"/>
      <c r="N63" s="30"/>
      <c r="O63" s="13"/>
      <c r="P63" s="8"/>
    </row>
    <row r="64" spans="3:16" ht="12.75">
      <c r="C64" s="29"/>
      <c r="D64" s="29"/>
      <c r="E64" s="27"/>
      <c r="F64" s="27"/>
      <c r="G64" s="7"/>
      <c r="H64" s="6"/>
      <c r="I64" s="17"/>
      <c r="J64" s="77"/>
      <c r="K64" s="4"/>
      <c r="L64" s="17"/>
      <c r="M64" s="30"/>
      <c r="N64" s="30"/>
      <c r="O64" s="13"/>
      <c r="P64" s="8"/>
    </row>
    <row r="65" spans="3:16" ht="12.75">
      <c r="C65" s="29"/>
      <c r="D65" s="29"/>
      <c r="E65" s="27"/>
      <c r="F65" s="27"/>
      <c r="G65" s="7"/>
      <c r="H65" s="6"/>
      <c r="I65" s="17"/>
      <c r="J65" s="77"/>
      <c r="K65" s="4"/>
      <c r="L65" s="17"/>
      <c r="M65" s="30"/>
      <c r="N65" s="30"/>
      <c r="O65" s="13"/>
      <c r="P65" s="8"/>
    </row>
    <row r="66" spans="3:16" ht="12.75">
      <c r="C66" s="29"/>
      <c r="D66" s="29"/>
      <c r="E66" s="27"/>
      <c r="F66" s="27"/>
      <c r="G66" s="7"/>
      <c r="H66" s="6"/>
      <c r="I66" s="17"/>
      <c r="J66" s="77"/>
      <c r="K66" s="4"/>
      <c r="L66" s="17"/>
      <c r="M66" s="30"/>
      <c r="N66" s="30"/>
      <c r="O66" s="13"/>
      <c r="P66" s="8"/>
    </row>
    <row r="67" ht="12.75">
      <c r="J67" s="15"/>
    </row>
    <row r="68" ht="12.75">
      <c r="J68" s="15"/>
    </row>
    <row r="69" ht="12.75">
      <c r="J69" s="15"/>
    </row>
    <row r="70" ht="12.75">
      <c r="J70" s="15"/>
    </row>
    <row r="71" ht="12.75">
      <c r="J71" s="15"/>
    </row>
    <row r="72" ht="12.75">
      <c r="J72" s="15"/>
    </row>
    <row r="73" ht="12.75">
      <c r="J73" s="15"/>
    </row>
    <row r="74" ht="12.75">
      <c r="J74" s="15"/>
    </row>
    <row r="75" ht="12.75">
      <c r="J75" s="15"/>
    </row>
    <row r="76" ht="12.75">
      <c r="J76" s="15"/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  <row r="85" ht="12.75">
      <c r="J85" s="15"/>
    </row>
    <row r="86" ht="12.75">
      <c r="J86" s="15"/>
    </row>
    <row r="87" ht="12.75">
      <c r="J87" s="15"/>
    </row>
    <row r="88" ht="12.75">
      <c r="J88" s="15"/>
    </row>
    <row r="89" ht="12.75">
      <c r="J89" s="15"/>
    </row>
    <row r="90" ht="12.75">
      <c r="J90" s="15"/>
    </row>
    <row r="91" ht="12.75">
      <c r="J91" s="15"/>
    </row>
    <row r="92" ht="12.75">
      <c r="J92" s="15"/>
    </row>
    <row r="93" ht="12.75">
      <c r="J93" s="15"/>
    </row>
    <row r="94" ht="12.75">
      <c r="J94" s="15"/>
    </row>
    <row r="95" ht="12.75">
      <c r="J95" s="15"/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  <row r="173" ht="12.75">
      <c r="J173" s="15"/>
    </row>
    <row r="174" ht="12.75">
      <c r="J174" s="15"/>
    </row>
    <row r="175" ht="12.75">
      <c r="J175" s="15"/>
    </row>
    <row r="176" ht="12.75">
      <c r="J176" s="15"/>
    </row>
    <row r="177" ht="12.75">
      <c r="J177" s="15"/>
    </row>
    <row r="178" ht="12.75">
      <c r="J178" s="15"/>
    </row>
    <row r="179" ht="12.75">
      <c r="J179" s="15"/>
    </row>
    <row r="180" ht="12.75">
      <c r="J180" s="15"/>
    </row>
    <row r="181" ht="12.75">
      <c r="J181" s="15"/>
    </row>
    <row r="182" ht="12.75">
      <c r="J182" s="15"/>
    </row>
    <row r="183" ht="12.75">
      <c r="J183" s="15"/>
    </row>
    <row r="184" ht="12.75">
      <c r="J184" s="15"/>
    </row>
    <row r="185" ht="12.75">
      <c r="J185" s="15"/>
    </row>
    <row r="186" ht="12.75">
      <c r="J186" s="15"/>
    </row>
    <row r="187" ht="12.75">
      <c r="J187" s="15"/>
    </row>
    <row r="188" ht="12.75">
      <c r="J188" s="15"/>
    </row>
    <row r="189" ht="12.75">
      <c r="J189" s="15"/>
    </row>
    <row r="190" ht="12.75">
      <c r="J190" s="15"/>
    </row>
    <row r="191" ht="12.75">
      <c r="J191" s="15"/>
    </row>
    <row r="192" ht="12.75">
      <c r="J192" s="15"/>
    </row>
    <row r="193" ht="12.75">
      <c r="J193" s="15"/>
    </row>
    <row r="194" ht="12.75">
      <c r="J194" s="15"/>
    </row>
    <row r="195" ht="12.75">
      <c r="J195" s="15"/>
    </row>
    <row r="196" ht="12.75">
      <c r="J196" s="15"/>
    </row>
    <row r="197" ht="12.75">
      <c r="J197" s="15"/>
    </row>
    <row r="198" ht="12.75">
      <c r="J198" s="15"/>
    </row>
    <row r="199" ht="12.75">
      <c r="J199" s="15"/>
    </row>
    <row r="200" ht="12.75">
      <c r="J200" s="15"/>
    </row>
    <row r="201" ht="12.75">
      <c r="J201" s="15"/>
    </row>
    <row r="202" ht="12.75">
      <c r="J202" s="15"/>
    </row>
    <row r="203" ht="12.75">
      <c r="J203" s="15"/>
    </row>
    <row r="204" ht="12.75">
      <c r="J204" s="15"/>
    </row>
    <row r="205" ht="12.75">
      <c r="J205" s="15"/>
    </row>
    <row r="206" ht="12.75">
      <c r="J206" s="15"/>
    </row>
    <row r="207" ht="12.75">
      <c r="J207" s="15"/>
    </row>
    <row r="208" ht="12.75">
      <c r="J208" s="15"/>
    </row>
    <row r="209" ht="12.75">
      <c r="J209" s="15"/>
    </row>
    <row r="210" ht="12.75">
      <c r="J210" s="15"/>
    </row>
    <row r="211" ht="12.75">
      <c r="J211" s="15"/>
    </row>
    <row r="212" ht="12.75">
      <c r="J212" s="15"/>
    </row>
    <row r="213" ht="12.75">
      <c r="J213" s="15"/>
    </row>
    <row r="214" ht="12.75">
      <c r="J214" s="15"/>
    </row>
    <row r="215" ht="12.75">
      <c r="J215" s="15"/>
    </row>
    <row r="216" ht="12.75">
      <c r="J216" s="15"/>
    </row>
    <row r="217" ht="12.75">
      <c r="J217" s="15"/>
    </row>
    <row r="218" ht="12.75">
      <c r="J218" s="15"/>
    </row>
    <row r="219" ht="12.75">
      <c r="J219" s="15"/>
    </row>
    <row r="220" ht="12.75">
      <c r="J220" s="15"/>
    </row>
    <row r="221" ht="12.75">
      <c r="J221" s="15"/>
    </row>
    <row r="222" ht="12.75">
      <c r="J222" s="15"/>
    </row>
    <row r="223" ht="12.75">
      <c r="J223" s="15"/>
    </row>
    <row r="224" ht="12.75">
      <c r="J224" s="15"/>
    </row>
    <row r="225" ht="12.75">
      <c r="J225" s="15"/>
    </row>
    <row r="226" ht="12.75">
      <c r="J226" s="15"/>
    </row>
    <row r="227" ht="12.75">
      <c r="J227" s="15"/>
    </row>
    <row r="228" ht="12.75">
      <c r="J228" s="15"/>
    </row>
    <row r="229" ht="12.75">
      <c r="J229" s="15"/>
    </row>
    <row r="230" ht="12.75">
      <c r="J230" s="15"/>
    </row>
    <row r="231" ht="12.75">
      <c r="J231" s="15"/>
    </row>
    <row r="232" ht="12.75">
      <c r="J232" s="15"/>
    </row>
    <row r="233" ht="12.75">
      <c r="J233" s="15"/>
    </row>
    <row r="234" ht="12.75">
      <c r="J234" s="15"/>
    </row>
    <row r="235" ht="12.75">
      <c r="J235" s="15"/>
    </row>
    <row r="236" ht="12.75">
      <c r="J236" s="15"/>
    </row>
    <row r="237" ht="12.75">
      <c r="J237" s="15"/>
    </row>
    <row r="238" ht="12.75">
      <c r="J238" s="15"/>
    </row>
    <row r="239" ht="12.75">
      <c r="J239" s="15"/>
    </row>
    <row r="240" ht="12.75">
      <c r="J240" s="15"/>
    </row>
    <row r="241" ht="12.75">
      <c r="J241" s="15"/>
    </row>
    <row r="242" ht="12.75">
      <c r="J242" s="15"/>
    </row>
    <row r="243" ht="12.75">
      <c r="J243" s="15"/>
    </row>
    <row r="244" ht="12.75">
      <c r="J244" s="15"/>
    </row>
    <row r="245" ht="12.75">
      <c r="J245" s="15"/>
    </row>
    <row r="246" ht="12.75">
      <c r="J246" s="15"/>
    </row>
    <row r="247" ht="12.75">
      <c r="J247" s="15"/>
    </row>
    <row r="248" ht="12.75">
      <c r="J248" s="15"/>
    </row>
    <row r="249" ht="12.75">
      <c r="J249" s="15"/>
    </row>
    <row r="250" ht="12.75">
      <c r="J250" s="15"/>
    </row>
    <row r="251" ht="12.75">
      <c r="J251" s="15"/>
    </row>
    <row r="252" ht="12.75">
      <c r="J252" s="15"/>
    </row>
    <row r="253" ht="12.75">
      <c r="J253" s="15"/>
    </row>
    <row r="254" ht="12.75">
      <c r="J254" s="15"/>
    </row>
    <row r="255" ht="12.75">
      <c r="J255" s="15"/>
    </row>
    <row r="256" ht="12.75">
      <c r="J256" s="15"/>
    </row>
    <row r="257" ht="12.75">
      <c r="J257" s="15"/>
    </row>
    <row r="258" ht="12.75">
      <c r="J258" s="15"/>
    </row>
    <row r="259" ht="12.75">
      <c r="J259" s="15"/>
    </row>
    <row r="260" ht="12.75">
      <c r="J260" s="15"/>
    </row>
    <row r="261" ht="12.75">
      <c r="J261" s="15"/>
    </row>
    <row r="262" ht="12.75">
      <c r="J262" s="15"/>
    </row>
    <row r="263" ht="12.75">
      <c r="J263" s="15"/>
    </row>
    <row r="264" ht="12.75">
      <c r="J264" s="15"/>
    </row>
    <row r="265" ht="12.75">
      <c r="J265" s="15"/>
    </row>
    <row r="266" ht="12.75">
      <c r="J266" s="15"/>
    </row>
    <row r="267" ht="12.75">
      <c r="J267" s="15"/>
    </row>
    <row r="268" ht="12.75">
      <c r="J268" s="15"/>
    </row>
    <row r="269" ht="12.75">
      <c r="J269" s="15"/>
    </row>
    <row r="270" ht="12.75">
      <c r="J270" s="15"/>
    </row>
    <row r="271" ht="12.75">
      <c r="J271" s="15"/>
    </row>
    <row r="272" ht="12.75">
      <c r="J272" s="15"/>
    </row>
    <row r="273" ht="12.75">
      <c r="J273" s="15"/>
    </row>
    <row r="274" ht="12.75">
      <c r="J274" s="15"/>
    </row>
    <row r="275" ht="12.75">
      <c r="J275" s="15"/>
    </row>
    <row r="276" ht="12.75">
      <c r="J276" s="15"/>
    </row>
    <row r="277" ht="12.75">
      <c r="J277" s="15"/>
    </row>
    <row r="278" ht="12.75">
      <c r="J278" s="15"/>
    </row>
    <row r="279" ht="12.75">
      <c r="J279" s="15"/>
    </row>
    <row r="280" ht="12.75">
      <c r="J280" s="15"/>
    </row>
    <row r="281" ht="12.75">
      <c r="J281" s="15"/>
    </row>
    <row r="282" ht="12.75">
      <c r="J282" s="15"/>
    </row>
    <row r="283" ht="12.75">
      <c r="J283" s="15"/>
    </row>
    <row r="284" ht="12.75">
      <c r="J284" s="15"/>
    </row>
    <row r="285" ht="12.75">
      <c r="J285" s="15"/>
    </row>
    <row r="286" ht="12.75">
      <c r="J286" s="15"/>
    </row>
    <row r="287" ht="12.75">
      <c r="J287" s="15"/>
    </row>
    <row r="288" ht="12.75">
      <c r="J288" s="15"/>
    </row>
    <row r="289" ht="12.75">
      <c r="J289" s="15"/>
    </row>
    <row r="290" ht="12.75">
      <c r="J290" s="15"/>
    </row>
    <row r="291" ht="12.75">
      <c r="J291" s="15"/>
    </row>
    <row r="292" ht="12.75">
      <c r="J292" s="15"/>
    </row>
    <row r="293" ht="12.75">
      <c r="J293" s="15"/>
    </row>
    <row r="294" ht="12.75">
      <c r="J294" s="15"/>
    </row>
    <row r="295" ht="12.75">
      <c r="J295" s="15"/>
    </row>
    <row r="296" ht="12.75">
      <c r="J296" s="15"/>
    </row>
    <row r="297" ht="12.75">
      <c r="J297" s="15"/>
    </row>
    <row r="298" ht="12.75">
      <c r="J298" s="15"/>
    </row>
    <row r="299" ht="12.75">
      <c r="J299" s="15"/>
    </row>
    <row r="300" ht="12.75">
      <c r="J300" s="15"/>
    </row>
    <row r="301" ht="12.75">
      <c r="J301" s="15"/>
    </row>
    <row r="302" ht="12.75">
      <c r="J302" s="15"/>
    </row>
    <row r="303" ht="12.75">
      <c r="J303" s="15"/>
    </row>
    <row r="304" ht="12.75">
      <c r="J304" s="15"/>
    </row>
    <row r="305" ht="12.75">
      <c r="J305" s="15"/>
    </row>
    <row r="306" ht="12.75">
      <c r="J306" s="15"/>
    </row>
    <row r="307" ht="12.75">
      <c r="J307" s="15"/>
    </row>
    <row r="308" ht="12.75">
      <c r="J308" s="15"/>
    </row>
    <row r="309" ht="12.75">
      <c r="J309" s="15"/>
    </row>
    <row r="310" ht="12.75">
      <c r="J310" s="15"/>
    </row>
    <row r="311" ht="12.75">
      <c r="J311" s="15"/>
    </row>
    <row r="312" ht="12.75">
      <c r="J312" s="15"/>
    </row>
    <row r="313" ht="12.75">
      <c r="J313" s="15"/>
    </row>
    <row r="314" ht="12.75">
      <c r="J314" s="15"/>
    </row>
    <row r="315" ht="12.75">
      <c r="J315" s="15"/>
    </row>
    <row r="316" ht="12.75">
      <c r="J316" s="15"/>
    </row>
    <row r="317" ht="12.75">
      <c r="J317" s="15"/>
    </row>
    <row r="318" ht="12.75">
      <c r="J318" s="15"/>
    </row>
    <row r="319" ht="12.75">
      <c r="J319" s="15"/>
    </row>
    <row r="320" ht="12.75">
      <c r="J320" s="15"/>
    </row>
    <row r="321" ht="12.75">
      <c r="J321" s="15"/>
    </row>
    <row r="322" ht="12.75">
      <c r="J322" s="15"/>
    </row>
    <row r="323" ht="12.75">
      <c r="J323" s="15"/>
    </row>
    <row r="324" ht="12.75">
      <c r="J324" s="15"/>
    </row>
    <row r="325" ht="12.75">
      <c r="J325" s="15"/>
    </row>
    <row r="326" ht="12.75">
      <c r="J326" s="15"/>
    </row>
    <row r="327" ht="12.75">
      <c r="J327" s="15"/>
    </row>
    <row r="328" ht="12.75">
      <c r="J328" s="15"/>
    </row>
    <row r="329" ht="12.75">
      <c r="J329" s="15"/>
    </row>
    <row r="330" ht="12.75">
      <c r="J330" s="15"/>
    </row>
    <row r="331" ht="12.75">
      <c r="J331" s="15"/>
    </row>
    <row r="332" ht="12.75">
      <c r="J332" s="15"/>
    </row>
    <row r="333" ht="12.75">
      <c r="J333" s="15"/>
    </row>
    <row r="334" ht="12.75">
      <c r="J334" s="15"/>
    </row>
    <row r="335" ht="12.75">
      <c r="J335" s="15"/>
    </row>
    <row r="336" ht="12.75">
      <c r="J336" s="15"/>
    </row>
    <row r="337" ht="12.75">
      <c r="J337" s="15"/>
    </row>
    <row r="338" ht="12.75">
      <c r="J338" s="15"/>
    </row>
    <row r="339" ht="12.75">
      <c r="J339" s="15"/>
    </row>
    <row r="340" ht="12.75">
      <c r="J340" s="15"/>
    </row>
    <row r="341" ht="12.75">
      <c r="J341" s="15"/>
    </row>
    <row r="342" ht="12.75">
      <c r="J342" s="15"/>
    </row>
    <row r="343" ht="12.75">
      <c r="J343" s="15"/>
    </row>
    <row r="344" ht="12.75">
      <c r="J344" s="15"/>
    </row>
    <row r="345" ht="12.75">
      <c r="J345" s="15"/>
    </row>
    <row r="346" ht="12.75">
      <c r="J346" s="15"/>
    </row>
    <row r="347" ht="12.75">
      <c r="J347" s="15"/>
    </row>
    <row r="348" ht="12.75">
      <c r="J348" s="15"/>
    </row>
    <row r="349" ht="12.75">
      <c r="J349" s="15"/>
    </row>
    <row r="350" ht="12.75">
      <c r="J350" s="15"/>
    </row>
    <row r="351" ht="12.75">
      <c r="J351" s="15"/>
    </row>
    <row r="352" ht="12.75">
      <c r="J352" s="15"/>
    </row>
    <row r="353" ht="12.75">
      <c r="J353" s="15"/>
    </row>
    <row r="354" ht="12.75">
      <c r="J354" s="15"/>
    </row>
    <row r="355" ht="12.75">
      <c r="J355" s="15"/>
    </row>
    <row r="356" ht="12.75">
      <c r="J356" s="15"/>
    </row>
    <row r="357" ht="12.75">
      <c r="J357" s="15"/>
    </row>
    <row r="358" ht="12.75">
      <c r="J358" s="15"/>
    </row>
    <row r="359" ht="12.75">
      <c r="J359" s="15"/>
    </row>
    <row r="360" ht="12.75">
      <c r="J360" s="15"/>
    </row>
    <row r="361" ht="12.75">
      <c r="J361" s="15"/>
    </row>
    <row r="362" ht="12.75">
      <c r="J362" s="15"/>
    </row>
    <row r="363" ht="12.75">
      <c r="J363" s="15"/>
    </row>
    <row r="364" ht="12.75">
      <c r="J364" s="15"/>
    </row>
    <row r="365" ht="12.75">
      <c r="J365" s="15"/>
    </row>
    <row r="366" ht="12.75">
      <c r="J366" s="15"/>
    </row>
    <row r="367" ht="12.75">
      <c r="J367" s="15"/>
    </row>
    <row r="368" ht="12.75">
      <c r="J368" s="15"/>
    </row>
    <row r="369" ht="12.75">
      <c r="J369" s="15"/>
    </row>
    <row r="370" ht="12.75">
      <c r="J370" s="15"/>
    </row>
    <row r="371" ht="12.75">
      <c r="J371" s="15"/>
    </row>
    <row r="372" ht="12.75">
      <c r="J372" s="15"/>
    </row>
    <row r="373" ht="12.75">
      <c r="J373" s="15"/>
    </row>
    <row r="374" ht="12.75">
      <c r="J374" s="15"/>
    </row>
    <row r="375" ht="12.75">
      <c r="J375" s="15"/>
    </row>
    <row r="376" ht="12.75">
      <c r="J376" s="15"/>
    </row>
    <row r="377" ht="12.75">
      <c r="J377" s="15"/>
    </row>
    <row r="378" ht="12.75">
      <c r="J378" s="15"/>
    </row>
    <row r="379" ht="12.75">
      <c r="J379" s="15"/>
    </row>
    <row r="380" ht="12.75">
      <c r="J380" s="15"/>
    </row>
    <row r="381" ht="12.75">
      <c r="J381" s="15"/>
    </row>
    <row r="382" ht="12.75">
      <c r="J382" s="15"/>
    </row>
    <row r="383" ht="12.75">
      <c r="J383" s="15"/>
    </row>
    <row r="384" ht="12.75">
      <c r="J384" s="15"/>
    </row>
    <row r="385" ht="12.75">
      <c r="J385" s="15"/>
    </row>
    <row r="386" ht="12.75">
      <c r="J386" s="15"/>
    </row>
    <row r="387" ht="12.75">
      <c r="J387" s="15"/>
    </row>
    <row r="388" ht="12.75">
      <c r="J388" s="15"/>
    </row>
    <row r="389" ht="12.75">
      <c r="J389" s="15"/>
    </row>
    <row r="390" ht="12.75">
      <c r="J390" s="15"/>
    </row>
    <row r="391" ht="12.75">
      <c r="J391" s="15"/>
    </row>
    <row r="392" ht="12.75">
      <c r="J392" s="15"/>
    </row>
    <row r="393" ht="12.75">
      <c r="J393" s="15"/>
    </row>
    <row r="394" ht="12.75">
      <c r="J394" s="15"/>
    </row>
    <row r="395" ht="12.75">
      <c r="J395" s="15"/>
    </row>
    <row r="396" ht="12.75">
      <c r="J396" s="15"/>
    </row>
    <row r="397" ht="12.75">
      <c r="J397" s="15"/>
    </row>
    <row r="398" ht="12.75">
      <c r="J398" s="15"/>
    </row>
    <row r="399" ht="12.75">
      <c r="J399" s="15"/>
    </row>
    <row r="400" ht="12.75">
      <c r="J400" s="15"/>
    </row>
    <row r="401" ht="12.75">
      <c r="J401" s="15"/>
    </row>
    <row r="402" ht="12.75">
      <c r="J402" s="15"/>
    </row>
    <row r="403" ht="12.75">
      <c r="J403" s="15"/>
    </row>
    <row r="404" ht="12.75">
      <c r="J404" s="15"/>
    </row>
    <row r="405" ht="12.75">
      <c r="J405" s="15"/>
    </row>
    <row r="406" ht="12.75">
      <c r="J406" s="15"/>
    </row>
    <row r="407" ht="12.75">
      <c r="J407" s="15"/>
    </row>
    <row r="408" ht="12.75">
      <c r="J408" s="15"/>
    </row>
    <row r="409" ht="12.75">
      <c r="J409" s="15"/>
    </row>
    <row r="410" ht="12.75">
      <c r="J410" s="15"/>
    </row>
    <row r="411" ht="12.75">
      <c r="J411" s="15"/>
    </row>
    <row r="412" ht="12.75">
      <c r="J412" s="15"/>
    </row>
    <row r="413" ht="12.75">
      <c r="J413" s="15"/>
    </row>
    <row r="414" ht="12.75">
      <c r="J414" s="15"/>
    </row>
    <row r="415" ht="12.75">
      <c r="J415" s="15"/>
    </row>
    <row r="416" ht="12.75">
      <c r="J416" s="15"/>
    </row>
    <row r="417" ht="12.75">
      <c r="J417" s="15"/>
    </row>
    <row r="418" ht="12.75">
      <c r="J418" s="15"/>
    </row>
    <row r="419" ht="12.75">
      <c r="J419" s="15"/>
    </row>
    <row r="420" ht="12.75">
      <c r="J420" s="15"/>
    </row>
    <row r="421" ht="12.75">
      <c r="J421" s="15"/>
    </row>
    <row r="422" ht="12.75">
      <c r="J422" s="15"/>
    </row>
    <row r="423" ht="12.75">
      <c r="J423" s="15"/>
    </row>
    <row r="424" ht="12.75">
      <c r="J424" s="15"/>
    </row>
    <row r="425" ht="12.75">
      <c r="J425" s="15"/>
    </row>
    <row r="426" ht="12.75">
      <c r="J426" s="15"/>
    </row>
    <row r="427" ht="12.75">
      <c r="J427" s="15"/>
    </row>
    <row r="428" ht="12.75">
      <c r="J428" s="15"/>
    </row>
    <row r="429" ht="12.75">
      <c r="J429" s="15"/>
    </row>
    <row r="430" ht="12.75">
      <c r="J430" s="15"/>
    </row>
    <row r="431" ht="12.75">
      <c r="J431" s="15"/>
    </row>
    <row r="432" ht="12.75">
      <c r="J432" s="15"/>
    </row>
    <row r="433" ht="12.75">
      <c r="J433" s="15"/>
    </row>
    <row r="434" ht="12.75">
      <c r="J434" s="15"/>
    </row>
    <row r="435" ht="12.75">
      <c r="J435" s="15"/>
    </row>
    <row r="436" ht="12.75">
      <c r="J436" s="15"/>
    </row>
    <row r="437" ht="12.75">
      <c r="J437" s="15"/>
    </row>
    <row r="438" ht="12.75">
      <c r="J438" s="15"/>
    </row>
    <row r="439" ht="12.75">
      <c r="J439" s="15"/>
    </row>
    <row r="440" ht="12.75">
      <c r="J440" s="15"/>
    </row>
    <row r="441" ht="12.75">
      <c r="J441" s="15"/>
    </row>
    <row r="442" ht="12.75">
      <c r="J442" s="15"/>
    </row>
    <row r="443" ht="12.75">
      <c r="J443" s="15"/>
    </row>
    <row r="444" ht="12.75">
      <c r="J444" s="15"/>
    </row>
    <row r="445" ht="12.75">
      <c r="J445" s="15"/>
    </row>
    <row r="446" ht="12.75">
      <c r="J446" s="15"/>
    </row>
    <row r="447" ht="12.75">
      <c r="J447" s="15"/>
    </row>
    <row r="448" ht="12.75">
      <c r="J448" s="15"/>
    </row>
    <row r="449" ht="12.75">
      <c r="J449" s="15"/>
    </row>
    <row r="450" ht="12.75">
      <c r="J450" s="15"/>
    </row>
    <row r="451" ht="12.75">
      <c r="J451" s="15"/>
    </row>
    <row r="452" ht="12.75">
      <c r="J452" s="15"/>
    </row>
    <row r="453" ht="12.75">
      <c r="J453" s="15"/>
    </row>
    <row r="454" ht="12.75">
      <c r="J454" s="15"/>
    </row>
    <row r="455" ht="12.75">
      <c r="J455" s="15"/>
    </row>
    <row r="456" ht="12.75">
      <c r="J456" s="15"/>
    </row>
    <row r="457" ht="12.75">
      <c r="J457" s="15"/>
    </row>
    <row r="458" ht="12.75">
      <c r="J458" s="15"/>
    </row>
    <row r="459" ht="12.75">
      <c r="J459" s="15"/>
    </row>
    <row r="460" ht="12.75">
      <c r="J460" s="15"/>
    </row>
    <row r="461" ht="12.75">
      <c r="J461" s="15"/>
    </row>
    <row r="462" ht="12.75">
      <c r="J462" s="15"/>
    </row>
    <row r="463" ht="12.75">
      <c r="J463" s="15"/>
    </row>
    <row r="464" ht="12.75">
      <c r="J464" s="15"/>
    </row>
    <row r="465" ht="12.75">
      <c r="J465" s="15"/>
    </row>
    <row r="466" ht="12.75">
      <c r="J466" s="15"/>
    </row>
    <row r="467" ht="12.75">
      <c r="J467" s="15"/>
    </row>
    <row r="468" ht="12.75">
      <c r="J468" s="15"/>
    </row>
    <row r="469" ht="12.75">
      <c r="J469" s="15"/>
    </row>
    <row r="470" ht="12.75">
      <c r="J470" s="15"/>
    </row>
    <row r="471" ht="12.75">
      <c r="J471" s="15"/>
    </row>
    <row r="472" ht="12.75">
      <c r="J472" s="15"/>
    </row>
    <row r="473" ht="12.75">
      <c r="J473" s="15"/>
    </row>
    <row r="474" ht="12.75">
      <c r="J474" s="15"/>
    </row>
    <row r="475" ht="12.75">
      <c r="J475" s="15"/>
    </row>
    <row r="476" ht="12.75">
      <c r="J476" s="15"/>
    </row>
    <row r="477" ht="12.75">
      <c r="J477" s="15"/>
    </row>
    <row r="478" ht="12.75">
      <c r="J478" s="15"/>
    </row>
    <row r="479" ht="12.75">
      <c r="J479" s="15"/>
    </row>
    <row r="480" ht="12.75">
      <c r="J480" s="15"/>
    </row>
    <row r="481" ht="12.75">
      <c r="J481" s="15"/>
    </row>
    <row r="482" ht="12.75">
      <c r="J482" s="15"/>
    </row>
    <row r="483" ht="12.75">
      <c r="J483" s="15"/>
    </row>
    <row r="484" ht="12.75">
      <c r="J484" s="15"/>
    </row>
    <row r="485" ht="12.75">
      <c r="J485" s="15"/>
    </row>
    <row r="486" ht="12.75">
      <c r="J486" s="15"/>
    </row>
    <row r="487" ht="12.75">
      <c r="J487" s="15"/>
    </row>
    <row r="488" ht="12.75">
      <c r="J488" s="15"/>
    </row>
    <row r="489" ht="12.75">
      <c r="J489" s="15"/>
    </row>
    <row r="490" ht="12.75">
      <c r="J490" s="15"/>
    </row>
    <row r="491" ht="12.75">
      <c r="J491" s="15"/>
    </row>
    <row r="492" ht="12.75">
      <c r="J492" s="15"/>
    </row>
    <row r="493" ht="12.75">
      <c r="J493" s="15"/>
    </row>
    <row r="494" ht="12.75">
      <c r="J494" s="15"/>
    </row>
    <row r="495" ht="12.75">
      <c r="J495" s="15"/>
    </row>
    <row r="496" ht="12.75">
      <c r="J496" s="15"/>
    </row>
    <row r="497" ht="12.75">
      <c r="J497" s="15"/>
    </row>
    <row r="498" ht="12.75">
      <c r="J498" s="15"/>
    </row>
    <row r="499" ht="12.75">
      <c r="J499" s="15"/>
    </row>
    <row r="500" ht="12.75">
      <c r="J500" s="15"/>
    </row>
    <row r="501" ht="12.75">
      <c r="J501" s="15"/>
    </row>
    <row r="502" ht="12.75">
      <c r="J502" s="15"/>
    </row>
    <row r="503" ht="12.75">
      <c r="J503" s="15"/>
    </row>
    <row r="504" ht="12.75">
      <c r="J504" s="15"/>
    </row>
    <row r="505" ht="12.75">
      <c r="J505" s="15"/>
    </row>
    <row r="506" ht="12.75">
      <c r="J506" s="15"/>
    </row>
    <row r="507" ht="12.75">
      <c r="J507" s="15"/>
    </row>
    <row r="508" ht="12.75">
      <c r="J508" s="15"/>
    </row>
    <row r="509" ht="12.75">
      <c r="J509" s="15"/>
    </row>
    <row r="510" ht="12.75">
      <c r="J510" s="15"/>
    </row>
    <row r="511" ht="12.75">
      <c r="J511" s="15"/>
    </row>
    <row r="512" ht="12.75">
      <c r="J512" s="15"/>
    </row>
    <row r="513" ht="12.75">
      <c r="J513" s="15"/>
    </row>
    <row r="514" ht="12.75">
      <c r="J514" s="15"/>
    </row>
    <row r="515" ht="12.75">
      <c r="J515" s="15"/>
    </row>
    <row r="516" ht="12.75">
      <c r="J516" s="15"/>
    </row>
    <row r="517" ht="12.75">
      <c r="J517" s="15"/>
    </row>
    <row r="518" ht="12.75">
      <c r="J518" s="15"/>
    </row>
    <row r="519" ht="12.75">
      <c r="J519" s="15"/>
    </row>
    <row r="520" ht="12.75">
      <c r="J520" s="15"/>
    </row>
    <row r="521" ht="12.75">
      <c r="J521" s="15"/>
    </row>
    <row r="522" ht="12.75">
      <c r="J522" s="15"/>
    </row>
    <row r="523" ht="12.75">
      <c r="J523" s="15"/>
    </row>
    <row r="524" ht="12.75">
      <c r="J524" s="15"/>
    </row>
    <row r="525" ht="12.75">
      <c r="J525" s="15"/>
    </row>
    <row r="526" ht="12.75">
      <c r="J526" s="15"/>
    </row>
    <row r="527" ht="12.75">
      <c r="J527" s="15"/>
    </row>
    <row r="528" ht="12.75">
      <c r="J528" s="15"/>
    </row>
    <row r="529" ht="12.75">
      <c r="J529" s="15"/>
    </row>
    <row r="530" ht="12.75">
      <c r="J530" s="15"/>
    </row>
    <row r="531" ht="12.75">
      <c r="J531" s="15"/>
    </row>
    <row r="532" ht="12.75">
      <c r="J532" s="15"/>
    </row>
    <row r="533" ht="12.75">
      <c r="J533" s="15"/>
    </row>
    <row r="534" ht="12.75">
      <c r="J534" s="15"/>
    </row>
    <row r="535" ht="12.75">
      <c r="J535" s="15"/>
    </row>
    <row r="536" ht="12.75">
      <c r="J536" s="15"/>
    </row>
    <row r="537" ht="12.75">
      <c r="J537" s="15"/>
    </row>
    <row r="538" ht="12.75">
      <c r="J538" s="15"/>
    </row>
    <row r="539" ht="12.75">
      <c r="J539" s="15"/>
    </row>
    <row r="540" ht="12.75">
      <c r="J540" s="15"/>
    </row>
    <row r="541" ht="12.75">
      <c r="J541" s="15"/>
    </row>
    <row r="542" ht="12.75">
      <c r="J542" s="15"/>
    </row>
    <row r="543" ht="12.75">
      <c r="J543" s="15"/>
    </row>
    <row r="544" ht="12.75">
      <c r="J544" s="15"/>
    </row>
    <row r="545" ht="12.75">
      <c r="J545" s="15"/>
    </row>
    <row r="546" ht="12.75">
      <c r="J546" s="15"/>
    </row>
    <row r="547" ht="12.75">
      <c r="J547" s="15"/>
    </row>
    <row r="548" ht="12.75">
      <c r="J548" s="15"/>
    </row>
    <row r="549" ht="12.75">
      <c r="J549" s="15"/>
    </row>
    <row r="550" ht="12.75">
      <c r="J550" s="15"/>
    </row>
    <row r="551" ht="12.75">
      <c r="J551" s="15"/>
    </row>
    <row r="552" ht="12.75">
      <c r="J552" s="15"/>
    </row>
    <row r="553" ht="12.75">
      <c r="J553" s="15"/>
    </row>
    <row r="554" ht="12.75">
      <c r="J554" s="15"/>
    </row>
    <row r="555" ht="12.75">
      <c r="J555" s="15"/>
    </row>
    <row r="556" ht="12.75">
      <c r="J556" s="15"/>
    </row>
    <row r="557" ht="12.75">
      <c r="J557" s="15"/>
    </row>
    <row r="558" ht="12.75">
      <c r="J558" s="15"/>
    </row>
    <row r="559" ht="12.75">
      <c r="J559" s="15"/>
    </row>
    <row r="560" ht="12.75">
      <c r="J560" s="15"/>
    </row>
    <row r="561" ht="12.75">
      <c r="J561" s="15"/>
    </row>
    <row r="562" ht="12.75">
      <c r="J562" s="15"/>
    </row>
    <row r="563" ht="12.75">
      <c r="J563" s="15"/>
    </row>
    <row r="564" ht="12.75">
      <c r="J564" s="15"/>
    </row>
    <row r="565" ht="12.75">
      <c r="J565" s="15"/>
    </row>
    <row r="566" ht="12.75">
      <c r="J566" s="15"/>
    </row>
    <row r="567" ht="12.75">
      <c r="J567" s="15"/>
    </row>
    <row r="568" ht="12.75">
      <c r="J568" s="15"/>
    </row>
    <row r="569" ht="12.75">
      <c r="J569" s="15"/>
    </row>
    <row r="570" ht="12.75">
      <c r="J570" s="15"/>
    </row>
    <row r="571" ht="12.75">
      <c r="J571" s="15"/>
    </row>
    <row r="572" ht="12.75">
      <c r="J572" s="15"/>
    </row>
    <row r="573" ht="12.75">
      <c r="J573" s="15"/>
    </row>
    <row r="574" ht="12.75">
      <c r="J574" s="15"/>
    </row>
    <row r="575" ht="12.75">
      <c r="J575" s="15"/>
    </row>
    <row r="576" ht="12.75">
      <c r="J576" s="15"/>
    </row>
    <row r="577" ht="12.75">
      <c r="J577" s="15"/>
    </row>
    <row r="578" ht="12.75">
      <c r="J578" s="15"/>
    </row>
    <row r="579" ht="12.75">
      <c r="J579" s="15"/>
    </row>
    <row r="580" ht="12.75">
      <c r="J580" s="15"/>
    </row>
    <row r="581" ht="12.75">
      <c r="J581" s="15"/>
    </row>
    <row r="582" ht="12.75">
      <c r="J582" s="15"/>
    </row>
    <row r="583" ht="12.75">
      <c r="J583" s="15"/>
    </row>
    <row r="584" ht="12.75">
      <c r="J584" s="15"/>
    </row>
    <row r="585" ht="12.75">
      <c r="J585" s="15"/>
    </row>
    <row r="586" ht="12.75">
      <c r="J586" s="15"/>
    </row>
    <row r="587" ht="12.75">
      <c r="J587" s="15"/>
    </row>
    <row r="588" ht="12.75">
      <c r="J588" s="15"/>
    </row>
    <row r="589" ht="12.75">
      <c r="J589" s="15"/>
    </row>
    <row r="590" ht="12.75">
      <c r="J590" s="15"/>
    </row>
    <row r="591" ht="12.75">
      <c r="J591" s="15"/>
    </row>
    <row r="592" ht="12.75">
      <c r="J592" s="15"/>
    </row>
    <row r="593" ht="12.75">
      <c r="J593" s="15"/>
    </row>
    <row r="594" ht="12.75">
      <c r="J594" s="15"/>
    </row>
    <row r="595" ht="12.75">
      <c r="J595" s="15"/>
    </row>
    <row r="596" ht="12.75">
      <c r="J596" s="15"/>
    </row>
    <row r="597" ht="12.75">
      <c r="J597" s="15"/>
    </row>
    <row r="598" ht="12.75">
      <c r="J598" s="15"/>
    </row>
    <row r="599" ht="12.75">
      <c r="J599" s="15"/>
    </row>
    <row r="600" ht="12.75">
      <c r="J600" s="15"/>
    </row>
    <row r="601" ht="12.75">
      <c r="J601" s="15"/>
    </row>
    <row r="602" ht="12.75">
      <c r="J602" s="15"/>
    </row>
    <row r="603" ht="12.75">
      <c r="J603" s="15"/>
    </row>
    <row r="604" ht="12.75">
      <c r="J604" s="15"/>
    </row>
    <row r="605" ht="12.75">
      <c r="J605" s="15"/>
    </row>
    <row r="606" ht="12.75">
      <c r="J606" s="15"/>
    </row>
    <row r="607" ht="12.75">
      <c r="J607" s="15"/>
    </row>
    <row r="608" ht="12.75">
      <c r="J608" s="15"/>
    </row>
    <row r="609" ht="12.75">
      <c r="J609" s="15"/>
    </row>
    <row r="610" ht="12.75">
      <c r="J610" s="15"/>
    </row>
    <row r="611" ht="12.75">
      <c r="J611" s="15"/>
    </row>
    <row r="612" ht="12.75">
      <c r="J612" s="15"/>
    </row>
    <row r="613" ht="12.75">
      <c r="J613" s="15"/>
    </row>
    <row r="614" ht="12.75">
      <c r="J614" s="15"/>
    </row>
    <row r="615" ht="12.75">
      <c r="J615" s="15"/>
    </row>
    <row r="616" ht="12.75">
      <c r="J616" s="15"/>
    </row>
    <row r="617" ht="12.75">
      <c r="J617" s="15"/>
    </row>
    <row r="618" ht="12.75">
      <c r="J618" s="15"/>
    </row>
    <row r="619" ht="12.75">
      <c r="J619" s="15"/>
    </row>
    <row r="620" ht="12.75">
      <c r="J620" s="15"/>
    </row>
    <row r="621" ht="12.75">
      <c r="J621" s="15"/>
    </row>
    <row r="622" ht="12.75">
      <c r="J622" s="15"/>
    </row>
    <row r="623" ht="12.75">
      <c r="J623" s="15"/>
    </row>
    <row r="624" ht="12.75">
      <c r="J624" s="15"/>
    </row>
    <row r="625" ht="12.75">
      <c r="J625" s="15"/>
    </row>
    <row r="626" ht="12.75">
      <c r="J626" s="15"/>
    </row>
    <row r="627" ht="12.75">
      <c r="J627" s="15"/>
    </row>
    <row r="628" ht="12.75">
      <c r="J628" s="15"/>
    </row>
    <row r="629" ht="12.75">
      <c r="J629" s="15"/>
    </row>
    <row r="630" ht="12.75">
      <c r="J630" s="15"/>
    </row>
    <row r="631" ht="12.75">
      <c r="J631" s="15"/>
    </row>
    <row r="632" ht="12.75">
      <c r="J632" s="15"/>
    </row>
    <row r="633" ht="12.75">
      <c r="J633" s="15"/>
    </row>
    <row r="634" ht="12.75">
      <c r="J634" s="15"/>
    </row>
    <row r="635" ht="12.75">
      <c r="J635" s="15"/>
    </row>
    <row r="636" ht="12.75">
      <c r="J636" s="15"/>
    </row>
    <row r="637" ht="12.75">
      <c r="J637" s="15"/>
    </row>
    <row r="638" ht="12.75">
      <c r="J638" s="15"/>
    </row>
    <row r="639" ht="12.75">
      <c r="J639" s="15"/>
    </row>
    <row r="640" ht="12.75">
      <c r="J640" s="15"/>
    </row>
    <row r="641" ht="12.75">
      <c r="J641" s="15"/>
    </row>
    <row r="642" ht="12.75">
      <c r="J642" s="15"/>
    </row>
    <row r="643" ht="12.75">
      <c r="J643" s="15"/>
    </row>
    <row r="644" ht="12.75">
      <c r="J644" s="15"/>
    </row>
    <row r="645" ht="12.75">
      <c r="J645" s="15"/>
    </row>
    <row r="646" ht="12.75">
      <c r="J646" s="15"/>
    </row>
    <row r="647" ht="12.75">
      <c r="J647" s="15"/>
    </row>
    <row r="648" ht="12.75">
      <c r="J648" s="15"/>
    </row>
    <row r="649" ht="12.75">
      <c r="J649" s="15"/>
    </row>
    <row r="650" ht="12.75">
      <c r="J650" s="15"/>
    </row>
    <row r="651" ht="12.75">
      <c r="J651" s="15"/>
    </row>
    <row r="652" ht="12.75">
      <c r="J652" s="15"/>
    </row>
    <row r="653" ht="12.75">
      <c r="J653" s="15"/>
    </row>
    <row r="654" ht="12.75">
      <c r="J654" s="15"/>
    </row>
    <row r="655" ht="12.75">
      <c r="J655" s="15"/>
    </row>
    <row r="656" ht="12.75">
      <c r="J656" s="15"/>
    </row>
    <row r="657" ht="12.75">
      <c r="J657" s="15"/>
    </row>
    <row r="658" ht="12.75">
      <c r="J658" s="15"/>
    </row>
    <row r="659" ht="12.75">
      <c r="J659" s="15"/>
    </row>
    <row r="660" ht="12.75">
      <c r="J660" s="15"/>
    </row>
    <row r="661" ht="12.75">
      <c r="J661" s="15"/>
    </row>
    <row r="662" ht="12.75">
      <c r="J662" s="15"/>
    </row>
    <row r="663" ht="12.75">
      <c r="J663" s="15"/>
    </row>
    <row r="664" ht="12.75">
      <c r="J664" s="15"/>
    </row>
    <row r="665" ht="12.75">
      <c r="J665" s="15"/>
    </row>
    <row r="666" ht="12.75">
      <c r="J666" s="15"/>
    </row>
    <row r="667" ht="12.75">
      <c r="J667" s="15"/>
    </row>
    <row r="668" ht="12.75">
      <c r="J668" s="15"/>
    </row>
    <row r="669" ht="12.75">
      <c r="J669" s="15"/>
    </row>
    <row r="670" ht="12.75">
      <c r="J670" s="15"/>
    </row>
    <row r="671" ht="12.75">
      <c r="J671" s="15"/>
    </row>
    <row r="672" ht="12.75">
      <c r="J672" s="15"/>
    </row>
    <row r="673" ht="12.75">
      <c r="J673" s="15"/>
    </row>
    <row r="674" ht="12.75">
      <c r="J674" s="15"/>
    </row>
    <row r="675" ht="12.75">
      <c r="J675" s="15"/>
    </row>
    <row r="676" ht="12.75">
      <c r="J676" s="15"/>
    </row>
    <row r="677" ht="12.75">
      <c r="J677" s="15"/>
    </row>
    <row r="678" ht="12.75">
      <c r="J678" s="15"/>
    </row>
    <row r="679" ht="12.75">
      <c r="J679" s="15"/>
    </row>
    <row r="680" ht="12.75">
      <c r="J680" s="15"/>
    </row>
    <row r="681" ht="12.75">
      <c r="J681" s="15"/>
    </row>
    <row r="682" ht="12.75">
      <c r="J682" s="15"/>
    </row>
    <row r="683" ht="12.75">
      <c r="J683" s="15"/>
    </row>
    <row r="684" ht="12.75">
      <c r="J684" s="15"/>
    </row>
    <row r="685" ht="12.75">
      <c r="J685" s="15"/>
    </row>
    <row r="686" ht="12.75">
      <c r="J686" s="15"/>
    </row>
    <row r="687" ht="12.75">
      <c r="J687" s="15"/>
    </row>
    <row r="688" ht="12.75">
      <c r="J688" s="15"/>
    </row>
    <row r="689" ht="12.75">
      <c r="J689" s="15"/>
    </row>
    <row r="690" ht="12.75">
      <c r="J690" s="15"/>
    </row>
    <row r="691" ht="12.75">
      <c r="J691" s="15"/>
    </row>
    <row r="692" ht="12.75">
      <c r="J692" s="15"/>
    </row>
    <row r="693" ht="12.75">
      <c r="J693" s="15"/>
    </row>
    <row r="694" ht="12.75">
      <c r="J694" s="15"/>
    </row>
    <row r="695" ht="12.75">
      <c r="J695" s="15"/>
    </row>
    <row r="696" ht="12.75">
      <c r="J696" s="15"/>
    </row>
    <row r="697" ht="12.75">
      <c r="J697" s="15"/>
    </row>
    <row r="698" ht="12.75">
      <c r="J698" s="15"/>
    </row>
    <row r="699" ht="12.75">
      <c r="J699" s="15"/>
    </row>
    <row r="700" ht="12.75">
      <c r="J700" s="15"/>
    </row>
    <row r="701" ht="12.75">
      <c r="J701" s="15"/>
    </row>
    <row r="702" ht="12.75">
      <c r="J702" s="15"/>
    </row>
    <row r="703" ht="12.75">
      <c r="J703" s="15"/>
    </row>
    <row r="704" ht="12.75">
      <c r="J704" s="15"/>
    </row>
    <row r="705" ht="12.75">
      <c r="J705" s="15"/>
    </row>
    <row r="706" ht="12.75">
      <c r="J706" s="15"/>
    </row>
    <row r="707" ht="12.75">
      <c r="J707" s="15"/>
    </row>
    <row r="708" ht="12.75">
      <c r="J708" s="15"/>
    </row>
    <row r="709" ht="12.75">
      <c r="J709" s="15"/>
    </row>
    <row r="710" ht="12.75">
      <c r="J710" s="15"/>
    </row>
    <row r="711" ht="12.75">
      <c r="J711" s="15"/>
    </row>
    <row r="712" ht="12.75">
      <c r="J712" s="15"/>
    </row>
    <row r="713" ht="12.75">
      <c r="J713" s="15"/>
    </row>
    <row r="714" ht="12.75">
      <c r="J714" s="15"/>
    </row>
    <row r="715" ht="12.75">
      <c r="J715" s="15"/>
    </row>
    <row r="716" ht="12.75">
      <c r="J716" s="15"/>
    </row>
    <row r="717" ht="12.75">
      <c r="J717" s="15"/>
    </row>
    <row r="718" ht="12.75">
      <c r="J718" s="15"/>
    </row>
    <row r="719" ht="12.75">
      <c r="J719" s="15"/>
    </row>
    <row r="720" ht="12.75">
      <c r="J720" s="15"/>
    </row>
    <row r="721" ht="12.75">
      <c r="J721" s="15"/>
    </row>
    <row r="722" ht="12.75">
      <c r="J722" s="15"/>
    </row>
    <row r="723" ht="12.75">
      <c r="J723" s="15"/>
    </row>
    <row r="724" ht="12.75">
      <c r="J724" s="15"/>
    </row>
    <row r="725" ht="12.75">
      <c r="J725" s="15"/>
    </row>
    <row r="726" ht="12.75">
      <c r="J726" s="15"/>
    </row>
    <row r="727" ht="12.75">
      <c r="J727" s="15"/>
    </row>
    <row r="728" ht="12.75">
      <c r="J728" s="15"/>
    </row>
    <row r="729" ht="12.75">
      <c r="J729" s="15"/>
    </row>
    <row r="730" ht="12.75">
      <c r="J730" s="15"/>
    </row>
    <row r="731" ht="12.75">
      <c r="J731" s="15"/>
    </row>
    <row r="732" ht="12.75">
      <c r="J732" s="15"/>
    </row>
    <row r="733" ht="12.75">
      <c r="J733" s="15"/>
    </row>
    <row r="734" ht="12.75">
      <c r="J734" s="15"/>
    </row>
    <row r="735" ht="12.75">
      <c r="J735" s="15"/>
    </row>
    <row r="736" ht="12.75">
      <c r="J736" s="15"/>
    </row>
    <row r="737" ht="12.75">
      <c r="J737" s="15"/>
    </row>
    <row r="738" ht="12.75">
      <c r="J738" s="15"/>
    </row>
    <row r="739" ht="12.75">
      <c r="J739" s="15"/>
    </row>
    <row r="740" ht="12.75">
      <c r="J740" s="15"/>
    </row>
    <row r="741" ht="12.75">
      <c r="J741" s="15"/>
    </row>
    <row r="742" ht="12.75">
      <c r="J742" s="15"/>
    </row>
    <row r="743" ht="12.75">
      <c r="J743" s="15"/>
    </row>
    <row r="744" ht="12.75">
      <c r="J744" s="15"/>
    </row>
    <row r="745" ht="12.75">
      <c r="J745" s="15"/>
    </row>
    <row r="746" ht="12.75">
      <c r="J746" s="15"/>
    </row>
    <row r="747" ht="12.75">
      <c r="J747" s="15"/>
    </row>
    <row r="748" ht="12.75">
      <c r="J748" s="15"/>
    </row>
    <row r="749" ht="12.75">
      <c r="J749" s="15"/>
    </row>
    <row r="750" ht="12.75">
      <c r="J750" s="15"/>
    </row>
    <row r="751" ht="12.75">
      <c r="J751" s="15"/>
    </row>
    <row r="752" ht="12.75">
      <c r="J752" s="15"/>
    </row>
    <row r="753" ht="12.75">
      <c r="J753" s="15"/>
    </row>
    <row r="754" ht="12.75">
      <c r="J754" s="15"/>
    </row>
    <row r="755" ht="12.75">
      <c r="J755" s="15"/>
    </row>
    <row r="756" ht="12.75">
      <c r="J756" s="15"/>
    </row>
    <row r="757" ht="12.75">
      <c r="J757" s="15"/>
    </row>
    <row r="758" ht="12.75">
      <c r="J758" s="15"/>
    </row>
    <row r="759" ht="12.75">
      <c r="J759" s="15"/>
    </row>
    <row r="760" ht="12.75">
      <c r="J760" s="15"/>
    </row>
    <row r="761" ht="12.75">
      <c r="J761" s="15"/>
    </row>
    <row r="762" ht="12.75">
      <c r="J762" s="15"/>
    </row>
    <row r="763" ht="12.75">
      <c r="J763" s="15"/>
    </row>
    <row r="764" ht="12.75">
      <c r="J764" s="15"/>
    </row>
    <row r="765" ht="12.75">
      <c r="J765" s="15"/>
    </row>
    <row r="766" ht="12.75">
      <c r="J766" s="15"/>
    </row>
    <row r="767" ht="12.75">
      <c r="J767" s="15"/>
    </row>
    <row r="768" ht="12.75">
      <c r="J768" s="15"/>
    </row>
    <row r="769" ht="12.75">
      <c r="J769" s="15"/>
    </row>
    <row r="770" ht="12.75">
      <c r="J770" s="15"/>
    </row>
    <row r="771" ht="12.75">
      <c r="J771" s="15"/>
    </row>
    <row r="772" ht="12.75">
      <c r="J772" s="15"/>
    </row>
    <row r="773" ht="12.75">
      <c r="J773" s="15"/>
    </row>
    <row r="774" ht="12.75">
      <c r="J774" s="15"/>
    </row>
    <row r="775" ht="12.75">
      <c r="J775" s="15"/>
    </row>
    <row r="776" ht="12.75">
      <c r="J776" s="15"/>
    </row>
    <row r="777" ht="12.75">
      <c r="J777" s="15"/>
    </row>
    <row r="778" ht="12.75">
      <c r="J778" s="15"/>
    </row>
    <row r="779" ht="12.75">
      <c r="J779" s="15"/>
    </row>
    <row r="780" ht="12.75">
      <c r="J780" s="15"/>
    </row>
    <row r="781" ht="12.75">
      <c r="J781" s="15"/>
    </row>
    <row r="782" ht="12.75">
      <c r="J782" s="15"/>
    </row>
    <row r="783" ht="12.75">
      <c r="J783" s="15"/>
    </row>
    <row r="784" ht="12.75">
      <c r="J784" s="15"/>
    </row>
    <row r="785" ht="12.75">
      <c r="J785" s="15"/>
    </row>
    <row r="786" ht="12.75">
      <c r="J786" s="15"/>
    </row>
    <row r="787" ht="12.75">
      <c r="J787" s="15"/>
    </row>
    <row r="788" ht="12.75">
      <c r="J788" s="15"/>
    </row>
    <row r="789" ht="12.75">
      <c r="J789" s="15"/>
    </row>
    <row r="790" ht="12.75">
      <c r="J790" s="15"/>
    </row>
    <row r="791" ht="12.75">
      <c r="J791" s="15"/>
    </row>
    <row r="792" ht="12.75">
      <c r="J792" s="15"/>
    </row>
    <row r="793" ht="12.75">
      <c r="J793" s="15"/>
    </row>
    <row r="794" ht="12.75">
      <c r="J794" s="15"/>
    </row>
    <row r="795" ht="12.75">
      <c r="J795" s="15"/>
    </row>
    <row r="796" ht="12.75">
      <c r="J796" s="15"/>
    </row>
    <row r="797" ht="12.75">
      <c r="J797" s="15"/>
    </row>
    <row r="798" ht="12.75">
      <c r="J798" s="15"/>
    </row>
    <row r="799" ht="12.75">
      <c r="J799" s="15"/>
    </row>
    <row r="800" ht="12.75">
      <c r="J800" s="15"/>
    </row>
    <row r="801" ht="12.75">
      <c r="J801" s="15"/>
    </row>
  </sheetData>
  <printOptions/>
  <pageMargins left="0.75" right="0.75" top="1" bottom="1" header="0.5" footer="0.5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52">
      <pane xSplit="1" topLeftCell="B1" activePane="topRight" state="frozen"/>
      <selection pane="topLeft" activeCell="A52" sqref="A52"/>
      <selection pane="topRight" activeCell="M89" sqref="M89"/>
    </sheetView>
  </sheetViews>
  <sheetFormatPr defaultColWidth="9.140625" defaultRowHeight="12.75"/>
  <cols>
    <col min="1" max="1" width="23.421875" style="29" customWidth="1"/>
    <col min="2" max="2" width="9.8515625" style="27" customWidth="1"/>
    <col min="3" max="3" width="8.8515625" style="27" customWidth="1"/>
    <col min="4" max="4" width="9.28125" style="27" customWidth="1"/>
    <col min="5" max="5" width="7.8515625" style="27" customWidth="1"/>
    <col min="6" max="6" width="8.140625" style="27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2" customWidth="1"/>
    <col min="14" max="15" width="10.57421875" style="30" customWidth="1"/>
    <col min="16" max="18" width="10.57421875" style="13" customWidth="1"/>
    <col min="19" max="20" width="10.7109375" style="22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7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5"/>
      <c r="Z81" s="3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6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6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48" r:id="rId1"/>
  <colBreaks count="3" manualBreakCount="3">
    <brk id="20" max="81" man="1"/>
    <brk id="21" max="80" man="1"/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0">
      <selection activeCell="T15" sqref="T15"/>
    </sheetView>
  </sheetViews>
  <sheetFormatPr defaultColWidth="9.140625" defaultRowHeight="12.75"/>
  <cols>
    <col min="1" max="1" width="9.140625" style="74" customWidth="1"/>
    <col min="2" max="3" width="10.00390625" style="0" customWidth="1"/>
    <col min="4" max="4" width="10.00390625" style="76" customWidth="1"/>
    <col min="5" max="5" width="5.28125" style="73" customWidth="1"/>
    <col min="6" max="6" width="5.140625" style="7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76" customWidth="1"/>
    <col min="11" max="11" width="11.7109375" style="0" customWidth="1"/>
    <col min="12" max="13" width="9.140625" style="73" customWidth="1"/>
    <col min="18" max="18" width="9.140625" style="74" customWidth="1"/>
    <col min="20" max="20" width="9.140625" style="75" customWidth="1"/>
  </cols>
  <sheetData>
    <row r="1" spans="2:18" ht="12.75">
      <c r="B1" t="s">
        <v>40</v>
      </c>
      <c r="C1" t="s">
        <v>41</v>
      </c>
      <c r="D1" s="76" t="s">
        <v>42</v>
      </c>
      <c r="E1" s="73" t="s">
        <v>43</v>
      </c>
      <c r="F1" s="73" t="s">
        <v>44</v>
      </c>
      <c r="G1" t="s">
        <v>45</v>
      </c>
      <c r="H1" t="s">
        <v>46</v>
      </c>
      <c r="I1" t="s">
        <v>40</v>
      </c>
      <c r="J1" s="76" t="s">
        <v>47</v>
      </c>
      <c r="K1" t="s">
        <v>55</v>
      </c>
      <c r="L1" s="73" t="s">
        <v>43</v>
      </c>
      <c r="M1" s="73" t="s">
        <v>44</v>
      </c>
      <c r="N1" t="s">
        <v>45</v>
      </c>
      <c r="O1" t="s">
        <v>60</v>
      </c>
      <c r="P1" t="s">
        <v>40</v>
      </c>
      <c r="Q1" t="s">
        <v>41</v>
      </c>
      <c r="R1" s="74" t="s">
        <v>42</v>
      </c>
    </row>
    <row r="2" spans="1:17" ht="12.75">
      <c r="A2" s="74" t="s">
        <v>67</v>
      </c>
      <c r="B2" s="72" t="s">
        <v>48</v>
      </c>
      <c r="C2" s="72"/>
      <c r="E2" s="72"/>
      <c r="F2" s="72"/>
      <c r="G2" s="72"/>
      <c r="H2" s="72"/>
      <c r="I2" s="72"/>
      <c r="K2" s="72"/>
      <c r="N2" s="72"/>
      <c r="O2" s="72"/>
      <c r="P2" s="72"/>
      <c r="Q2" s="72"/>
    </row>
    <row r="3" spans="1:17" ht="12.75">
      <c r="A3" s="74" t="s">
        <v>68</v>
      </c>
      <c r="B3" s="72"/>
      <c r="C3" s="72" t="s">
        <v>49</v>
      </c>
      <c r="E3" s="72"/>
      <c r="F3" s="72"/>
      <c r="G3" s="72"/>
      <c r="H3" s="72"/>
      <c r="I3" s="72"/>
      <c r="K3" s="72"/>
      <c r="N3" s="72"/>
      <c r="O3" s="72"/>
      <c r="P3" s="72"/>
      <c r="Q3" s="72"/>
    </row>
    <row r="4" spans="1:17" ht="12.75">
      <c r="A4" s="75" t="s">
        <v>69</v>
      </c>
      <c r="B4" s="72"/>
      <c r="C4" s="72"/>
      <c r="D4" s="76" t="s">
        <v>50</v>
      </c>
      <c r="E4" s="72"/>
      <c r="F4" s="72"/>
      <c r="G4" s="72"/>
      <c r="H4" s="72"/>
      <c r="I4" s="72"/>
      <c r="K4" s="72"/>
      <c r="N4" s="72"/>
      <c r="O4" s="72"/>
      <c r="P4" s="72"/>
      <c r="Q4" s="72"/>
    </row>
    <row r="5" spans="2:17" ht="12.75">
      <c r="B5" s="72"/>
      <c r="C5" s="72"/>
      <c r="E5" s="72"/>
      <c r="F5" s="72"/>
      <c r="G5" s="72" t="s">
        <v>52</v>
      </c>
      <c r="H5" s="72"/>
      <c r="I5" s="72"/>
      <c r="K5" s="72"/>
      <c r="N5" s="72"/>
      <c r="O5" s="72"/>
      <c r="P5" s="72"/>
      <c r="Q5" s="72"/>
    </row>
    <row r="6" spans="2:17" ht="12.75">
      <c r="B6" s="72"/>
      <c r="C6" s="72"/>
      <c r="E6" s="72"/>
      <c r="F6" s="72"/>
      <c r="G6" s="72"/>
      <c r="H6" s="72" t="s">
        <v>51</v>
      </c>
      <c r="I6" s="72"/>
      <c r="K6" s="72"/>
      <c r="N6" s="72"/>
      <c r="O6" s="72"/>
      <c r="P6" s="72"/>
      <c r="Q6" s="72"/>
    </row>
    <row r="7" spans="2:18" ht="12.75">
      <c r="B7" s="72" t="s">
        <v>71</v>
      </c>
      <c r="C7" s="72" t="s">
        <v>71</v>
      </c>
      <c r="D7" s="76" t="s">
        <v>71</v>
      </c>
      <c r="E7" s="72"/>
      <c r="F7" s="72"/>
      <c r="G7" s="72" t="s">
        <v>71</v>
      </c>
      <c r="H7" s="72" t="s">
        <v>70</v>
      </c>
      <c r="I7" s="72" t="s">
        <v>53</v>
      </c>
      <c r="K7" s="72" t="s">
        <v>79</v>
      </c>
      <c r="N7" s="72" t="s">
        <v>56</v>
      </c>
      <c r="O7" s="72"/>
      <c r="P7" s="72"/>
      <c r="Q7" s="72"/>
      <c r="R7" s="74" t="s">
        <v>61</v>
      </c>
    </row>
    <row r="8" spans="2:17" ht="12.75">
      <c r="B8" s="72"/>
      <c r="C8" s="72"/>
      <c r="E8" s="72"/>
      <c r="F8" s="72"/>
      <c r="G8" s="72"/>
      <c r="H8" s="75" t="s">
        <v>72</v>
      </c>
      <c r="I8" s="72"/>
      <c r="K8" s="72" t="s">
        <v>54</v>
      </c>
      <c r="N8" s="72" t="s">
        <v>57</v>
      </c>
      <c r="O8" s="72"/>
      <c r="P8" s="72"/>
      <c r="Q8" s="72"/>
    </row>
    <row r="9" spans="2:17" ht="12.75">
      <c r="B9" s="72"/>
      <c r="C9" s="72"/>
      <c r="E9" s="72"/>
      <c r="F9" s="72"/>
      <c r="G9" s="72"/>
      <c r="H9" s="72"/>
      <c r="I9" s="72"/>
      <c r="K9" s="72"/>
      <c r="N9" s="72" t="s">
        <v>58</v>
      </c>
      <c r="O9" s="72"/>
      <c r="P9" s="72"/>
      <c r="Q9" s="72"/>
    </row>
    <row r="10" spans="2:17" ht="12.75">
      <c r="B10" s="72"/>
      <c r="C10" s="72"/>
      <c r="E10" s="72"/>
      <c r="F10" s="72"/>
      <c r="G10" s="72"/>
      <c r="H10" s="72"/>
      <c r="I10" s="72"/>
      <c r="K10" s="72"/>
      <c r="N10" s="72" t="s">
        <v>59</v>
      </c>
      <c r="O10" s="72"/>
      <c r="P10" s="72"/>
      <c r="Q10" s="72"/>
    </row>
    <row r="11" spans="2:18" ht="12.75">
      <c r="B11">
        <v>1</v>
      </c>
      <c r="C11">
        <v>2</v>
      </c>
      <c r="D11" s="76">
        <v>3</v>
      </c>
      <c r="E11" s="73">
        <v>4</v>
      </c>
      <c r="F11" s="73">
        <v>5</v>
      </c>
      <c r="G11">
        <v>6</v>
      </c>
      <c r="H11">
        <v>7</v>
      </c>
      <c r="I11">
        <v>8</v>
      </c>
      <c r="J11" s="76">
        <v>9</v>
      </c>
      <c r="K11">
        <v>10</v>
      </c>
      <c r="L11" s="73">
        <v>11</v>
      </c>
      <c r="M11" s="73">
        <v>12</v>
      </c>
      <c r="N11">
        <v>13</v>
      </c>
      <c r="O11">
        <v>14</v>
      </c>
      <c r="P11">
        <v>15</v>
      </c>
      <c r="Q11">
        <v>16</v>
      </c>
      <c r="R11" s="74">
        <v>17</v>
      </c>
    </row>
    <row r="12" ht="12.75">
      <c r="S12" t="s">
        <v>76</v>
      </c>
    </row>
    <row r="13" spans="2:20" ht="12.75">
      <c r="B13" t="s">
        <v>62</v>
      </c>
      <c r="T13" s="75" t="s">
        <v>77</v>
      </c>
    </row>
    <row r="14" spans="2:3" ht="12.75">
      <c r="B14" t="s">
        <v>63</v>
      </c>
      <c r="C14" t="s">
        <v>64</v>
      </c>
    </row>
    <row r="15" spans="4:20" ht="12.75">
      <c r="D15" s="76" t="s">
        <v>65</v>
      </c>
      <c r="T15" s="75" t="s">
        <v>78</v>
      </c>
    </row>
    <row r="16" ht="12.75">
      <c r="G16" t="s">
        <v>66</v>
      </c>
    </row>
    <row r="17" ht="12.75">
      <c r="H17" t="s">
        <v>66</v>
      </c>
    </row>
    <row r="18" ht="12.75">
      <c r="I18" t="s">
        <v>66</v>
      </c>
    </row>
    <row r="20" spans="8:15" ht="12.75">
      <c r="H20" t="s">
        <v>73</v>
      </c>
      <c r="O20" t="s">
        <v>73</v>
      </c>
    </row>
    <row r="21" spans="8:15" ht="12.75">
      <c r="H21" t="s">
        <v>75</v>
      </c>
      <c r="O21" t="s">
        <v>74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51"/>
  <sheetViews>
    <sheetView workbookViewId="0" topLeftCell="A1">
      <selection activeCell="D3" sqref="D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36" t="s">
        <v>18</v>
      </c>
      <c r="C11" s="61" t="s">
        <v>19</v>
      </c>
      <c r="D11" s="34" t="s">
        <v>20</v>
      </c>
      <c r="E11" s="34" t="s">
        <v>23</v>
      </c>
      <c r="F11" s="34" t="s">
        <v>21</v>
      </c>
      <c r="G11" s="34" t="s">
        <v>22</v>
      </c>
    </row>
    <row r="12" spans="1:7" ht="12.75">
      <c r="A12" t="s">
        <v>80</v>
      </c>
      <c r="B12" s="34" t="s">
        <v>16</v>
      </c>
      <c r="C12" s="34"/>
      <c r="D12" s="34"/>
      <c r="E12" s="34"/>
      <c r="F12" s="34"/>
      <c r="G12" s="34"/>
    </row>
    <row r="13" spans="1:7" ht="12.75">
      <c r="A13">
        <f>SUM(D15:D17,D27,D38:D39)</f>
        <v>47444</v>
      </c>
      <c r="B13" s="34"/>
      <c r="C13" s="34" t="s">
        <v>28</v>
      </c>
      <c r="D13" s="34">
        <v>9300</v>
      </c>
      <c r="E13" s="34"/>
      <c r="F13" s="34">
        <v>9170</v>
      </c>
      <c r="G13" s="34"/>
    </row>
    <row r="14" spans="1:11" ht="12.75">
      <c r="A14" t="s">
        <v>81</v>
      </c>
      <c r="B14" s="34"/>
      <c r="C14" s="34"/>
      <c r="D14" s="34"/>
      <c r="E14" s="34"/>
      <c r="F14" s="34">
        <v>103</v>
      </c>
      <c r="G14" s="34"/>
      <c r="K14">
        <f>500*183</f>
        <v>91500</v>
      </c>
    </row>
    <row r="15" spans="1:7" ht="12.75">
      <c r="A15">
        <f>SUM(D18:D21)</f>
        <v>52230</v>
      </c>
      <c r="B15" s="34"/>
      <c r="C15" s="34" t="s">
        <v>26</v>
      </c>
      <c r="D15" s="34">
        <v>14600</v>
      </c>
      <c r="E15" s="34" t="s">
        <v>11</v>
      </c>
      <c r="F15" s="52">
        <f>2340+6000+114+7370</f>
        <v>15824</v>
      </c>
      <c r="G15" s="34" t="s">
        <v>12</v>
      </c>
    </row>
    <row r="16" spans="2:7" ht="12.75">
      <c r="B16" s="34" t="s">
        <v>32</v>
      </c>
      <c r="C16" s="34" t="s">
        <v>17</v>
      </c>
      <c r="D16" s="34">
        <v>10000</v>
      </c>
      <c r="E16" s="34" t="s">
        <v>11</v>
      </c>
      <c r="F16" s="52">
        <v>10000</v>
      </c>
      <c r="G16" s="34" t="s">
        <v>12</v>
      </c>
    </row>
    <row r="17" spans="2:7" ht="12.75">
      <c r="B17" s="34"/>
      <c r="C17" s="34" t="s">
        <v>29</v>
      </c>
      <c r="D17" s="34">
        <v>10740</v>
      </c>
      <c r="E17" s="34" t="s">
        <v>11</v>
      </c>
      <c r="F17" s="52"/>
      <c r="G17" s="34"/>
    </row>
    <row r="18" spans="2:8" ht="12.75">
      <c r="B18" s="34" t="s">
        <v>30</v>
      </c>
      <c r="C18" s="34" t="s">
        <v>31</v>
      </c>
      <c r="D18" s="34">
        <v>11170</v>
      </c>
      <c r="E18" s="34" t="s">
        <v>11</v>
      </c>
      <c r="F18" s="52"/>
      <c r="G18" s="34"/>
      <c r="H18" t="s">
        <v>35</v>
      </c>
    </row>
    <row r="19" spans="2:8" ht="12.75">
      <c r="B19" s="34" t="s">
        <v>34</v>
      </c>
      <c r="C19" s="34" t="s">
        <v>33</v>
      </c>
      <c r="D19" s="34">
        <v>12730</v>
      </c>
      <c r="E19" s="34" t="s">
        <v>11</v>
      </c>
      <c r="F19" s="52"/>
      <c r="G19" s="34"/>
      <c r="H19" t="s">
        <v>36</v>
      </c>
    </row>
    <row r="20" spans="2:7" ht="12.75">
      <c r="B20" s="34" t="s">
        <v>37</v>
      </c>
      <c r="C20" s="34" t="s">
        <v>39</v>
      </c>
      <c r="D20" s="34">
        <v>15100</v>
      </c>
      <c r="E20" s="34" t="s">
        <v>11</v>
      </c>
      <c r="F20" s="52"/>
      <c r="G20" s="34"/>
    </row>
    <row r="21" spans="1:7" ht="12.75">
      <c r="A21" t="s">
        <v>90</v>
      </c>
      <c r="B21" s="34" t="s">
        <v>38</v>
      </c>
      <c r="C21" s="34" t="s">
        <v>82</v>
      </c>
      <c r="D21" s="34">
        <v>13230</v>
      </c>
      <c r="E21" s="34" t="s">
        <v>11</v>
      </c>
      <c r="F21" s="52"/>
      <c r="G21" s="34"/>
    </row>
    <row r="22" spans="2:7" ht="12.75">
      <c r="B22" s="34" t="s">
        <v>83</v>
      </c>
      <c r="C22" s="34" t="s">
        <v>84</v>
      </c>
      <c r="D22" s="34">
        <v>15330</v>
      </c>
      <c r="E22" s="34" t="s">
        <v>11</v>
      </c>
      <c r="F22" s="52"/>
      <c r="G22" s="34"/>
    </row>
    <row r="23" spans="2:7" ht="12.75">
      <c r="B23" s="34" t="s">
        <v>86</v>
      </c>
      <c r="C23" s="34" t="s">
        <v>87</v>
      </c>
      <c r="D23" s="34">
        <v>18380</v>
      </c>
      <c r="E23" s="34" t="s">
        <v>11</v>
      </c>
      <c r="F23" s="52"/>
      <c r="G23" s="34"/>
    </row>
    <row r="24" spans="2:7" ht="12.75">
      <c r="B24" s="34" t="s">
        <v>88</v>
      </c>
      <c r="C24" s="34" t="s">
        <v>89</v>
      </c>
      <c r="D24" s="34">
        <v>25000</v>
      </c>
      <c r="E24" s="34" t="s">
        <v>6</v>
      </c>
      <c r="F24" s="52"/>
      <c r="G24" s="34"/>
    </row>
    <row r="25" spans="2:7" ht="12.75">
      <c r="B25" s="34"/>
      <c r="C25" s="34"/>
      <c r="D25" s="34"/>
      <c r="E25" s="34"/>
      <c r="F25" s="52"/>
      <c r="G25" s="34"/>
    </row>
    <row r="26" spans="2:7" ht="12.75">
      <c r="B26" s="34" t="s">
        <v>24</v>
      </c>
      <c r="C26" s="34"/>
      <c r="D26" s="34"/>
      <c r="E26" s="34"/>
      <c r="F26" s="52"/>
      <c r="G26" s="34"/>
    </row>
    <row r="27" spans="2:7" ht="12.75">
      <c r="B27" s="34"/>
      <c r="C27" s="34" t="s">
        <v>26</v>
      </c>
      <c r="D27" s="34">
        <v>948</v>
      </c>
      <c r="E27" s="34" t="s">
        <v>11</v>
      </c>
      <c r="F27" s="52">
        <v>941</v>
      </c>
      <c r="G27" s="34" t="s">
        <v>12</v>
      </c>
    </row>
    <row r="28" spans="2:7" ht="12.75">
      <c r="B28" s="34"/>
      <c r="C28" s="34"/>
      <c r="D28" s="34"/>
      <c r="E28" s="34"/>
      <c r="F28" s="34"/>
      <c r="G28" s="34"/>
    </row>
    <row r="29" spans="2:7" ht="12.75">
      <c r="B29" s="34"/>
      <c r="C29" s="34"/>
      <c r="D29" s="34"/>
      <c r="E29" s="34"/>
      <c r="F29" s="34"/>
      <c r="G29" s="34"/>
    </row>
    <row r="30" spans="2:7" ht="12.75">
      <c r="B30" s="34"/>
      <c r="C30" s="34"/>
      <c r="D30" s="34"/>
      <c r="E30" s="34"/>
      <c r="F30" s="34"/>
      <c r="G30" s="34"/>
    </row>
    <row r="31" spans="2:7" ht="12.75">
      <c r="B31" s="34"/>
      <c r="C31" s="34"/>
      <c r="D31" s="34"/>
      <c r="E31" s="34"/>
      <c r="F31" s="34"/>
      <c r="G31" s="34"/>
    </row>
    <row r="32" spans="2:7" ht="12.75">
      <c r="B32" s="34"/>
      <c r="C32" s="34"/>
      <c r="D32" s="34"/>
      <c r="E32" s="34"/>
      <c r="F32" s="34"/>
      <c r="G32" s="34"/>
    </row>
    <row r="33" spans="2:7" ht="12.75">
      <c r="B33" s="34" t="s">
        <v>25</v>
      </c>
      <c r="C33" s="34"/>
      <c r="D33" s="34"/>
      <c r="E33" s="34"/>
      <c r="F33" s="34"/>
      <c r="G33" s="34"/>
    </row>
    <row r="34" spans="2:7" ht="12.75">
      <c r="B34" s="34"/>
      <c r="C34" s="34" t="s">
        <v>28</v>
      </c>
      <c r="D34" s="34">
        <v>300</v>
      </c>
      <c r="E34" s="34"/>
      <c r="F34" s="34">
        <v>305</v>
      </c>
      <c r="G34" s="34"/>
    </row>
    <row r="35" spans="2:7" ht="12.75">
      <c r="B35" s="34"/>
      <c r="C35" s="34"/>
      <c r="D35" s="34"/>
      <c r="E35" s="34"/>
      <c r="F35" s="34">
        <v>93</v>
      </c>
      <c r="G35" s="34"/>
    </row>
    <row r="36" spans="2:7" ht="12.75">
      <c r="B36" s="34"/>
      <c r="C36" s="34"/>
      <c r="D36" s="34"/>
      <c r="E36" s="34"/>
      <c r="F36" s="34"/>
      <c r="G36" s="34"/>
    </row>
    <row r="37" spans="2:7" ht="12.75">
      <c r="B37" s="34"/>
      <c r="C37" s="34"/>
      <c r="D37" s="34"/>
      <c r="E37" s="34"/>
      <c r="F37" s="34"/>
      <c r="G37" s="34"/>
    </row>
    <row r="38" spans="2:7" ht="12.75">
      <c r="B38" s="34"/>
      <c r="C38" s="34" t="s">
        <v>27</v>
      </c>
      <c r="D38" s="34">
        <v>606</v>
      </c>
      <c r="E38" s="34" t="s">
        <v>11</v>
      </c>
      <c r="F38" s="71"/>
      <c r="G38" s="34"/>
    </row>
    <row r="39" spans="2:7" ht="12.75">
      <c r="B39" s="34" t="s">
        <v>32</v>
      </c>
      <c r="C39" s="34" t="s">
        <v>17</v>
      </c>
      <c r="D39" s="34">
        <v>10550</v>
      </c>
      <c r="E39" s="34" t="s">
        <v>11</v>
      </c>
      <c r="F39" s="71"/>
      <c r="G39" s="34"/>
    </row>
    <row r="40" spans="2:7" ht="12.75">
      <c r="B40" s="34"/>
      <c r="C40" s="34"/>
      <c r="D40" s="34"/>
      <c r="E40" s="34"/>
      <c r="F40" s="34"/>
      <c r="G40" s="34"/>
    </row>
    <row r="41" spans="2:7" ht="12.75">
      <c r="B41" s="34"/>
      <c r="C41" s="34"/>
      <c r="D41" s="34"/>
      <c r="E41" s="34"/>
      <c r="F41" s="34"/>
      <c r="G41" s="34"/>
    </row>
    <row r="42" spans="2:7" ht="12.75">
      <c r="B42" s="34"/>
      <c r="C42" s="34"/>
      <c r="D42" s="34"/>
      <c r="E42" s="34"/>
      <c r="F42" s="34"/>
      <c r="G42" s="34"/>
    </row>
    <row r="43" spans="2:7" ht="12.75">
      <c r="B43" s="34"/>
      <c r="C43" s="34"/>
      <c r="D43" s="34"/>
      <c r="E43" s="34"/>
      <c r="F43" s="34"/>
      <c r="G43" s="34"/>
    </row>
    <row r="44" spans="2:7" ht="12.75">
      <c r="B44" s="34"/>
      <c r="C44" s="34"/>
      <c r="D44" s="34"/>
      <c r="E44" s="34"/>
      <c r="F44" s="34"/>
      <c r="G44" s="34"/>
    </row>
    <row r="45" spans="2:7" ht="12.75">
      <c r="B45" s="34"/>
      <c r="C45" s="34"/>
      <c r="D45" s="34"/>
      <c r="E45" s="34"/>
      <c r="F45" s="34"/>
      <c r="G45" s="34"/>
    </row>
    <row r="46" spans="2:7" ht="12.75">
      <c r="B46" s="34"/>
      <c r="C46" s="34"/>
      <c r="D46" s="34"/>
      <c r="E46" s="34"/>
      <c r="F46" s="34"/>
      <c r="G46" s="34"/>
    </row>
    <row r="51" spans="4:5" ht="12.75">
      <c r="D51">
        <f>SUM(D13:D39)</f>
        <v>167984</v>
      </c>
      <c r="E51">
        <f>SUM(D13:D21)</f>
        <v>96870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2006-06-06T06:59:40Z</cp:lastPrinted>
  <dcterms:created xsi:type="dcterms:W3CDTF">2005-04-30T08:59:53Z</dcterms:created>
  <dcterms:modified xsi:type="dcterms:W3CDTF">2007-01-11T17:08:40Z</dcterms:modified>
  <cp:category/>
  <cp:version/>
  <cp:contentType/>
  <cp:contentStatus/>
</cp:coreProperties>
</file>