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325" windowWidth="15675" windowHeight="10860" activeTab="0"/>
  </bookViews>
  <sheets>
    <sheet name="S56 -cablofil" sheetId="1" r:id="rId1"/>
    <sheet name="S56 -box" sheetId="2" r:id="rId2"/>
    <sheet name="S12" sheetId="3" r:id="rId3"/>
    <sheet name="S23" sheetId="4" r:id="rId4"/>
    <sheet name="S34-cablofil" sheetId="5" r:id="rId5"/>
    <sheet name="S34-box" sheetId="6" r:id="rId6"/>
    <sheet name="S45 cablofil" sheetId="7" r:id="rId7"/>
    <sheet name="S45-box" sheetId="8" r:id="rId8"/>
    <sheet name="S56" sheetId="9" r:id="rId9"/>
    <sheet name="S67" sheetId="10" r:id="rId10"/>
    <sheet name="S78" sheetId="11" r:id="rId11"/>
    <sheet name="S78-box " sheetId="12" r:id="rId12"/>
    <sheet name="S81-box" sheetId="13" r:id="rId13"/>
    <sheet name="S81cablofil" sheetId="14" r:id="rId14"/>
  </sheets>
  <definedNames/>
  <calcPr fullCalcOnLoad="1"/>
</workbook>
</file>

<file path=xl/sharedStrings.xml><?xml version="1.0" encoding="utf-8"?>
<sst xmlns="http://schemas.openxmlformats.org/spreadsheetml/2006/main" count="1889" uniqueCount="637">
  <si>
    <t>R1</t>
  </si>
  <si>
    <t>12R1</t>
  </si>
  <si>
    <t>13R1</t>
  </si>
  <si>
    <t>14R1</t>
  </si>
  <si>
    <t>15R1</t>
  </si>
  <si>
    <t>16R1</t>
  </si>
  <si>
    <t>17R1</t>
  </si>
  <si>
    <t>18R1</t>
  </si>
  <si>
    <t>19R1</t>
  </si>
  <si>
    <t>20R1</t>
  </si>
  <si>
    <t>21R1</t>
  </si>
  <si>
    <t>22R1</t>
  </si>
  <si>
    <t>23R1</t>
  </si>
  <si>
    <t>24R1</t>
  </si>
  <si>
    <t>25R1</t>
  </si>
  <si>
    <t>26R1</t>
  </si>
  <si>
    <t>27R1</t>
  </si>
  <si>
    <t>28R1</t>
  </si>
  <si>
    <t>29R1</t>
  </si>
  <si>
    <t>30R1</t>
  </si>
  <si>
    <t>31R1</t>
  </si>
  <si>
    <t>32R1</t>
  </si>
  <si>
    <t>33R1</t>
  </si>
  <si>
    <t>34L2</t>
  </si>
  <si>
    <t>33L2</t>
  </si>
  <si>
    <t>32L2</t>
  </si>
  <si>
    <t>31L2</t>
  </si>
  <si>
    <t>30L2</t>
  </si>
  <si>
    <t>29L2</t>
  </si>
  <si>
    <t>28L2</t>
  </si>
  <si>
    <t>27L2</t>
  </si>
  <si>
    <t>26L2</t>
  </si>
  <si>
    <t>25L2</t>
  </si>
  <si>
    <t>24L2</t>
  </si>
  <si>
    <t>23L2</t>
  </si>
  <si>
    <t>22L2</t>
  </si>
  <si>
    <t>21L2</t>
  </si>
  <si>
    <t>20L2</t>
  </si>
  <si>
    <t>19L2</t>
  </si>
  <si>
    <t>18L2</t>
  </si>
  <si>
    <t>17L2</t>
  </si>
  <si>
    <t>16L2</t>
  </si>
  <si>
    <t>15L2</t>
  </si>
  <si>
    <t>14L2</t>
  </si>
  <si>
    <t>13L2</t>
  </si>
  <si>
    <t>12L2</t>
  </si>
  <si>
    <t>13R2</t>
  </si>
  <si>
    <t>14R2</t>
  </si>
  <si>
    <t>15R2</t>
  </si>
  <si>
    <t>16R2</t>
  </si>
  <si>
    <t>17R2</t>
  </si>
  <si>
    <t>18R2</t>
  </si>
  <si>
    <t>19R2</t>
  </si>
  <si>
    <t>20R2</t>
  </si>
  <si>
    <t>21R2</t>
  </si>
  <si>
    <t>22R2</t>
  </si>
  <si>
    <t>23R2</t>
  </si>
  <si>
    <t>24R2</t>
  </si>
  <si>
    <t>25R2</t>
  </si>
  <si>
    <t>26R2</t>
  </si>
  <si>
    <t>27R2</t>
  </si>
  <si>
    <t>28R2</t>
  </si>
  <si>
    <t>29R2</t>
  </si>
  <si>
    <t>30R2</t>
  </si>
  <si>
    <t>31R2</t>
  </si>
  <si>
    <t>32R2</t>
  </si>
  <si>
    <t>33R2</t>
  </si>
  <si>
    <t>34L3</t>
  </si>
  <si>
    <t>33L3</t>
  </si>
  <si>
    <t>32L3</t>
  </si>
  <si>
    <t>30L3</t>
  </si>
  <si>
    <t>29L3</t>
  </si>
  <si>
    <t>28L3</t>
  </si>
  <si>
    <t>27L3</t>
  </si>
  <si>
    <t>26L3</t>
  </si>
  <si>
    <t>25L3</t>
  </si>
  <si>
    <t>24L3</t>
  </si>
  <si>
    <t>23L3</t>
  </si>
  <si>
    <t>22L3</t>
  </si>
  <si>
    <t>21L3</t>
  </si>
  <si>
    <t>20L3</t>
  </si>
  <si>
    <t>19L3</t>
  </si>
  <si>
    <t>18L3</t>
  </si>
  <si>
    <t>16L3</t>
  </si>
  <si>
    <t>15L3</t>
  </si>
  <si>
    <t>14L3</t>
  </si>
  <si>
    <t>13L3</t>
  </si>
  <si>
    <t>12L3</t>
  </si>
  <si>
    <t>34R2</t>
  </si>
  <si>
    <t>31L3</t>
  </si>
  <si>
    <t>17L3</t>
  </si>
  <si>
    <t>L2</t>
  </si>
  <si>
    <t>R2</t>
  </si>
  <si>
    <t>L3</t>
  </si>
  <si>
    <t>34R1</t>
  </si>
  <si>
    <t>R3</t>
  </si>
  <si>
    <t>L4</t>
  </si>
  <si>
    <t>13R3</t>
  </si>
  <si>
    <t>14R3</t>
  </si>
  <si>
    <t>15R3</t>
  </si>
  <si>
    <t>16R3</t>
  </si>
  <si>
    <t>17R3</t>
  </si>
  <si>
    <t>18R3</t>
  </si>
  <si>
    <t>19R3</t>
  </si>
  <si>
    <t>20R3</t>
  </si>
  <si>
    <t>21R3</t>
  </si>
  <si>
    <t>22R3</t>
  </si>
  <si>
    <t>23R3</t>
  </si>
  <si>
    <t>24R3</t>
  </si>
  <si>
    <t>25R3</t>
  </si>
  <si>
    <t>26R3</t>
  </si>
  <si>
    <t>27R3</t>
  </si>
  <si>
    <t>28R3</t>
  </si>
  <si>
    <t>29R3</t>
  </si>
  <si>
    <t>30R3</t>
  </si>
  <si>
    <t>31R3</t>
  </si>
  <si>
    <t>32R3</t>
  </si>
  <si>
    <t>33R3</t>
  </si>
  <si>
    <t>34R3</t>
  </si>
  <si>
    <t>34L4</t>
  </si>
  <si>
    <t>33L4</t>
  </si>
  <si>
    <t>32L4</t>
  </si>
  <si>
    <t>31L4</t>
  </si>
  <si>
    <t>30L4</t>
  </si>
  <si>
    <t>29L4</t>
  </si>
  <si>
    <t>28L4</t>
  </si>
  <si>
    <t>27L4</t>
  </si>
  <si>
    <t>26L4</t>
  </si>
  <si>
    <t>25L4</t>
  </si>
  <si>
    <t>24L4</t>
  </si>
  <si>
    <t>23L4</t>
  </si>
  <si>
    <t>22L4</t>
  </si>
  <si>
    <t>21L4</t>
  </si>
  <si>
    <t>20L4</t>
  </si>
  <si>
    <t>19L4</t>
  </si>
  <si>
    <t>18L4</t>
  </si>
  <si>
    <t>17L4</t>
  </si>
  <si>
    <t>16L4</t>
  </si>
  <si>
    <t>15L4</t>
  </si>
  <si>
    <t>14L4</t>
  </si>
  <si>
    <t>13L4</t>
  </si>
  <si>
    <t>12L4</t>
  </si>
  <si>
    <t>R4</t>
  </si>
  <si>
    <t>L5</t>
  </si>
  <si>
    <t>13R4</t>
  </si>
  <si>
    <t>14R4</t>
  </si>
  <si>
    <t>15R4</t>
  </si>
  <si>
    <t>16R4</t>
  </si>
  <si>
    <t>17R4</t>
  </si>
  <si>
    <t>18R4</t>
  </si>
  <si>
    <t>19R4</t>
  </si>
  <si>
    <t>20R4</t>
  </si>
  <si>
    <t>21R4</t>
  </si>
  <si>
    <t>22R4</t>
  </si>
  <si>
    <t>23R4</t>
  </si>
  <si>
    <t>24R4</t>
  </si>
  <si>
    <t>25R4</t>
  </si>
  <si>
    <t>26R4</t>
  </si>
  <si>
    <t>27R4</t>
  </si>
  <si>
    <t>28R4</t>
  </si>
  <si>
    <t>29R4</t>
  </si>
  <si>
    <t>30R4</t>
  </si>
  <si>
    <t>31R4</t>
  </si>
  <si>
    <t>32R4</t>
  </si>
  <si>
    <t>33R4</t>
  </si>
  <si>
    <t>34R4</t>
  </si>
  <si>
    <t>34L5</t>
  </si>
  <si>
    <t>33L5</t>
  </si>
  <si>
    <t>32L5</t>
  </si>
  <si>
    <t>31L5</t>
  </si>
  <si>
    <t>30L5</t>
  </si>
  <si>
    <t>29L5</t>
  </si>
  <si>
    <t>28L5</t>
  </si>
  <si>
    <t>27L5</t>
  </si>
  <si>
    <t>26L5</t>
  </si>
  <si>
    <t>25L5</t>
  </si>
  <si>
    <t>24L5</t>
  </si>
  <si>
    <t>23L5</t>
  </si>
  <si>
    <t>22L5</t>
  </si>
  <si>
    <t>21L5</t>
  </si>
  <si>
    <t>20L5</t>
  </si>
  <si>
    <t>19L5</t>
  </si>
  <si>
    <t>18L5</t>
  </si>
  <si>
    <t>17L5</t>
  </si>
  <si>
    <t>16L5</t>
  </si>
  <si>
    <t>15L5</t>
  </si>
  <si>
    <t>14L5</t>
  </si>
  <si>
    <t>13L5</t>
  </si>
  <si>
    <t>12L5</t>
  </si>
  <si>
    <t>R5</t>
  </si>
  <si>
    <t>L6</t>
  </si>
  <si>
    <t>13R5</t>
  </si>
  <si>
    <t>14R5</t>
  </si>
  <si>
    <t>15R5.</t>
  </si>
  <si>
    <t>16R5</t>
  </si>
  <si>
    <t>17R5</t>
  </si>
  <si>
    <t>18R5</t>
  </si>
  <si>
    <t>19R5</t>
  </si>
  <si>
    <t>20R5</t>
  </si>
  <si>
    <t>21R5</t>
  </si>
  <si>
    <t>22R5</t>
  </si>
  <si>
    <t>23R5</t>
  </si>
  <si>
    <t>24R5</t>
  </si>
  <si>
    <t>25R5</t>
  </si>
  <si>
    <t>26R5</t>
  </si>
  <si>
    <t>27R5</t>
  </si>
  <si>
    <t>28R5</t>
  </si>
  <si>
    <t>29R5</t>
  </si>
  <si>
    <t>30R5</t>
  </si>
  <si>
    <t>31R5</t>
  </si>
  <si>
    <t>32R5</t>
  </si>
  <si>
    <t>33R5</t>
  </si>
  <si>
    <t>34R5</t>
  </si>
  <si>
    <t>34L6</t>
  </si>
  <si>
    <t>33L6</t>
  </si>
  <si>
    <t>32L6</t>
  </si>
  <si>
    <t>31L6</t>
  </si>
  <si>
    <t>30L6</t>
  </si>
  <si>
    <t>29L6</t>
  </si>
  <si>
    <t>28L6</t>
  </si>
  <si>
    <t>27L6</t>
  </si>
  <si>
    <t>26L6</t>
  </si>
  <si>
    <t>25L6</t>
  </si>
  <si>
    <t>24L6</t>
  </si>
  <si>
    <t>23L6</t>
  </si>
  <si>
    <t>22L6</t>
  </si>
  <si>
    <t>21L6</t>
  </si>
  <si>
    <t>20L6</t>
  </si>
  <si>
    <t>19L6</t>
  </si>
  <si>
    <t>18L6</t>
  </si>
  <si>
    <t>17L6</t>
  </si>
  <si>
    <t>16L6</t>
  </si>
  <si>
    <t>15L6</t>
  </si>
  <si>
    <t>14L6</t>
  </si>
  <si>
    <t>13L6</t>
  </si>
  <si>
    <t>12L6</t>
  </si>
  <si>
    <t>R6</t>
  </si>
  <si>
    <t>L7</t>
  </si>
  <si>
    <t>13R6</t>
  </si>
  <si>
    <t>14R6</t>
  </si>
  <si>
    <t>16R6</t>
  </si>
  <si>
    <t>17R6</t>
  </si>
  <si>
    <t>18R6</t>
  </si>
  <si>
    <t>19R6</t>
  </si>
  <si>
    <t>20R6</t>
  </si>
  <si>
    <t>21R6</t>
  </si>
  <si>
    <t>22R6</t>
  </si>
  <si>
    <t>23R6</t>
  </si>
  <si>
    <t>24R6</t>
  </si>
  <si>
    <t>25R6</t>
  </si>
  <si>
    <t>26R6</t>
  </si>
  <si>
    <t>27R6</t>
  </si>
  <si>
    <t>28R6</t>
  </si>
  <si>
    <t>29R6</t>
  </si>
  <si>
    <t>30R6</t>
  </si>
  <si>
    <t>31R6</t>
  </si>
  <si>
    <t>32R6</t>
  </si>
  <si>
    <t>33R6</t>
  </si>
  <si>
    <t>34R6</t>
  </si>
  <si>
    <t>15R6</t>
  </si>
  <si>
    <t>34L7</t>
  </si>
  <si>
    <t>33L7</t>
  </si>
  <si>
    <t>32L7</t>
  </si>
  <si>
    <t>31L7</t>
  </si>
  <si>
    <t>30L7</t>
  </si>
  <si>
    <t>29L7</t>
  </si>
  <si>
    <t>28L7</t>
  </si>
  <si>
    <t>27L7</t>
  </si>
  <si>
    <t>26L7</t>
  </si>
  <si>
    <t>25L7</t>
  </si>
  <si>
    <t>24L7</t>
  </si>
  <si>
    <t>23L7</t>
  </si>
  <si>
    <t>22L7</t>
  </si>
  <si>
    <t>21L7</t>
  </si>
  <si>
    <t>20L7</t>
  </si>
  <si>
    <t>19L7</t>
  </si>
  <si>
    <t>18L7</t>
  </si>
  <si>
    <t>17L7</t>
  </si>
  <si>
    <t>16L7</t>
  </si>
  <si>
    <t>15L7</t>
  </si>
  <si>
    <t>14L7</t>
  </si>
  <si>
    <t>13L7</t>
  </si>
  <si>
    <t>12L7</t>
  </si>
  <si>
    <t>R7</t>
  </si>
  <si>
    <t>L8</t>
  </si>
  <si>
    <t>13R7</t>
  </si>
  <si>
    <t>14R7</t>
  </si>
  <si>
    <t>15R7</t>
  </si>
  <si>
    <t>16R7</t>
  </si>
  <si>
    <t>17R7</t>
  </si>
  <si>
    <t>18R7</t>
  </si>
  <si>
    <t>19R7</t>
  </si>
  <si>
    <t>20R7</t>
  </si>
  <si>
    <t>21R7</t>
  </si>
  <si>
    <t>22R7</t>
  </si>
  <si>
    <t>23R7</t>
  </si>
  <si>
    <t>24R7</t>
  </si>
  <si>
    <t>25R7</t>
  </si>
  <si>
    <t>26R7</t>
  </si>
  <si>
    <t>27R7</t>
  </si>
  <si>
    <t>28R7</t>
  </si>
  <si>
    <t>29R7</t>
  </si>
  <si>
    <t>30R7</t>
  </si>
  <si>
    <t>31R7</t>
  </si>
  <si>
    <t>32R7</t>
  </si>
  <si>
    <t>33R7</t>
  </si>
  <si>
    <t>34R7</t>
  </si>
  <si>
    <t>34L8</t>
  </si>
  <si>
    <t>33L8</t>
  </si>
  <si>
    <t>32L8</t>
  </si>
  <si>
    <t>31L8</t>
  </si>
  <si>
    <t>30L8</t>
  </si>
  <si>
    <t>29L8</t>
  </si>
  <si>
    <t>28L8</t>
  </si>
  <si>
    <t>27L8</t>
  </si>
  <si>
    <t>26L8</t>
  </si>
  <si>
    <t>25L8</t>
  </si>
  <si>
    <t>24L8</t>
  </si>
  <si>
    <t>23L8</t>
  </si>
  <si>
    <t>22L8</t>
  </si>
  <si>
    <t>21L8</t>
  </si>
  <si>
    <t>20L8</t>
  </si>
  <si>
    <t>19L8</t>
  </si>
  <si>
    <t>18L8</t>
  </si>
  <si>
    <t>17L8</t>
  </si>
  <si>
    <t>16L8</t>
  </si>
  <si>
    <t>15L8</t>
  </si>
  <si>
    <t>14L8</t>
  </si>
  <si>
    <t>13L8</t>
  </si>
  <si>
    <t>12L8</t>
  </si>
  <si>
    <t>R8</t>
  </si>
  <si>
    <t>L1</t>
  </si>
  <si>
    <t>13R8</t>
  </si>
  <si>
    <t>14R8</t>
  </si>
  <si>
    <t>15R8</t>
  </si>
  <si>
    <t>16R8</t>
  </si>
  <si>
    <t>17R8</t>
  </si>
  <si>
    <t>18R8</t>
  </si>
  <si>
    <t>19R8</t>
  </si>
  <si>
    <t>20R8</t>
  </si>
  <si>
    <t>21R8</t>
  </si>
  <si>
    <t>22R8</t>
  </si>
  <si>
    <t>23R8</t>
  </si>
  <si>
    <t>24R8</t>
  </si>
  <si>
    <t>25R8</t>
  </si>
  <si>
    <t>26R8</t>
  </si>
  <si>
    <t>27R8</t>
  </si>
  <si>
    <t>28R8</t>
  </si>
  <si>
    <t>29R8</t>
  </si>
  <si>
    <t>30R8</t>
  </si>
  <si>
    <t>31R8</t>
  </si>
  <si>
    <t>32R8</t>
  </si>
  <si>
    <t>33R8</t>
  </si>
  <si>
    <t>34R8</t>
  </si>
  <si>
    <t>34L1</t>
  </si>
  <si>
    <t>33L1</t>
  </si>
  <si>
    <t>32L1</t>
  </si>
  <si>
    <t>31L1</t>
  </si>
  <si>
    <t>30L1</t>
  </si>
  <si>
    <t>29L1</t>
  </si>
  <si>
    <t>28L1</t>
  </si>
  <si>
    <t>27L1</t>
  </si>
  <si>
    <t>26L1</t>
  </si>
  <si>
    <t>25L1</t>
  </si>
  <si>
    <t>24L1</t>
  </si>
  <si>
    <t>23L1</t>
  </si>
  <si>
    <t>22L1</t>
  </si>
  <si>
    <t>21L1</t>
  </si>
  <si>
    <t>20L1</t>
  </si>
  <si>
    <t>19L1</t>
  </si>
  <si>
    <t>18L1</t>
  </si>
  <si>
    <t>17L1</t>
  </si>
  <si>
    <t>16L1</t>
  </si>
  <si>
    <t>15L1</t>
  </si>
  <si>
    <t>14L1</t>
  </si>
  <si>
    <t>13L1</t>
  </si>
  <si>
    <t>12L1</t>
  </si>
  <si>
    <t>9R1</t>
  </si>
  <si>
    <t>10R1</t>
  </si>
  <si>
    <t>11R1</t>
  </si>
  <si>
    <t>11L2</t>
  </si>
  <si>
    <t>9L2</t>
  </si>
  <si>
    <t>8L2</t>
  </si>
  <si>
    <t>10L2</t>
  </si>
  <si>
    <t>9R2</t>
  </si>
  <si>
    <t>10R2</t>
  </si>
  <si>
    <t>11R2</t>
  </si>
  <si>
    <t>12R2</t>
  </si>
  <si>
    <t>11L3</t>
  </si>
  <si>
    <t>10L3</t>
  </si>
  <si>
    <t>9L3</t>
  </si>
  <si>
    <t>8L3</t>
  </si>
  <si>
    <t>9R3</t>
  </si>
  <si>
    <t>10R3</t>
  </si>
  <si>
    <t>11R3</t>
  </si>
  <si>
    <t>12R3</t>
  </si>
  <si>
    <t>11L4</t>
  </si>
  <si>
    <t>10L4</t>
  </si>
  <si>
    <t>9L4</t>
  </si>
  <si>
    <t>8L4</t>
  </si>
  <si>
    <t>9R4</t>
  </si>
  <si>
    <t>10R4</t>
  </si>
  <si>
    <t>11R4</t>
  </si>
  <si>
    <t>12R4</t>
  </si>
  <si>
    <t>11L5</t>
  </si>
  <si>
    <t>10L5</t>
  </si>
  <si>
    <t>9L5</t>
  </si>
  <si>
    <t>8L5</t>
  </si>
  <si>
    <t>9R5</t>
  </si>
  <si>
    <t>10R5</t>
  </si>
  <si>
    <t>11R5</t>
  </si>
  <si>
    <t>12R5</t>
  </si>
  <si>
    <t>11L6</t>
  </si>
  <si>
    <t>10L6</t>
  </si>
  <si>
    <t>9L6</t>
  </si>
  <si>
    <t>8L6</t>
  </si>
  <si>
    <t>9R6</t>
  </si>
  <si>
    <t>10R6</t>
  </si>
  <si>
    <t>11R6</t>
  </si>
  <si>
    <t>12R6</t>
  </si>
  <si>
    <t>11L7</t>
  </si>
  <si>
    <t>10L7</t>
  </si>
  <si>
    <t>9L7</t>
  </si>
  <si>
    <t>8L7</t>
  </si>
  <si>
    <t>9R7</t>
  </si>
  <si>
    <t>10R7</t>
  </si>
  <si>
    <t>11R7</t>
  </si>
  <si>
    <t>12R7</t>
  </si>
  <si>
    <t>11L8</t>
  </si>
  <si>
    <t>10L8</t>
  </si>
  <si>
    <t>9L8</t>
  </si>
  <si>
    <t>8L8</t>
  </si>
  <si>
    <t>9R8</t>
  </si>
  <si>
    <t>10R8</t>
  </si>
  <si>
    <t>11R8</t>
  </si>
  <si>
    <t>12R8</t>
  </si>
  <si>
    <t>11L1</t>
  </si>
  <si>
    <t>9L1</t>
  </si>
  <si>
    <t>8L1</t>
  </si>
  <si>
    <t>10L1</t>
  </si>
  <si>
    <t>PAS DE PLACE</t>
  </si>
  <si>
    <t>8R8</t>
  </si>
  <si>
    <t>8R1</t>
  </si>
  <si>
    <t>8R2</t>
  </si>
  <si>
    <t>8R3</t>
  </si>
  <si>
    <t>8R4</t>
  </si>
  <si>
    <t>8R5</t>
  </si>
  <si>
    <t>8R6</t>
  </si>
  <si>
    <t>8R7</t>
  </si>
  <si>
    <t>32 long</t>
  </si>
  <si>
    <t>8 long</t>
  </si>
  <si>
    <t>4 long</t>
  </si>
  <si>
    <t>4 lo, sh, b1,b2</t>
  </si>
  <si>
    <t>material/cable trays</t>
  </si>
  <si>
    <t xml:space="preserve">legend: </t>
  </si>
  <si>
    <t xml:space="preserve">sh: 70 cm tray un-bended </t>
  </si>
  <si>
    <t>lo or long: 3 m un-bended tray</t>
  </si>
  <si>
    <t>b1, b2: 3m bended trays</t>
  </si>
  <si>
    <t>2 lo, b1</t>
  </si>
  <si>
    <t>Box BL</t>
  </si>
  <si>
    <t xml:space="preserve">1  2  3 </t>
  </si>
  <si>
    <t>4  5</t>
  </si>
  <si>
    <t>6  7</t>
  </si>
  <si>
    <t>51  52</t>
  </si>
  <si>
    <t>53 54 55 62</t>
  </si>
  <si>
    <t>56 57 58</t>
  </si>
  <si>
    <t xml:space="preserve"> 59 60 61 </t>
  </si>
  <si>
    <t>7R8</t>
  </si>
  <si>
    <t>6R8</t>
  </si>
  <si>
    <t>5R8</t>
  </si>
  <si>
    <t>4R8</t>
  </si>
  <si>
    <t>3R8</t>
  </si>
  <si>
    <t>2R8</t>
  </si>
  <si>
    <t>1R8</t>
  </si>
  <si>
    <t>7L1</t>
  </si>
  <si>
    <t>6L1</t>
  </si>
  <si>
    <t>5L1</t>
  </si>
  <si>
    <t>4L1</t>
  </si>
  <si>
    <t>3L1</t>
  </si>
  <si>
    <t>2L1</t>
  </si>
  <si>
    <t>1L1</t>
  </si>
  <si>
    <t>A1  B1</t>
  </si>
  <si>
    <t>A2</t>
  </si>
  <si>
    <t>A3</t>
  </si>
  <si>
    <t xml:space="preserve">A4 B4 C4 D4 </t>
  </si>
  <si>
    <t>A5</t>
  </si>
  <si>
    <t xml:space="preserve">A6 B6 C6 </t>
  </si>
  <si>
    <t>A7</t>
  </si>
  <si>
    <t>A9</t>
  </si>
  <si>
    <t>A10</t>
  </si>
  <si>
    <t>A11</t>
  </si>
  <si>
    <t>BYPLM 12</t>
  </si>
  <si>
    <t>BYPLM 13</t>
  </si>
  <si>
    <t>BYPLM 14</t>
  </si>
  <si>
    <t>BYPLM 15</t>
  </si>
  <si>
    <t>BYPLM 16</t>
  </si>
  <si>
    <t>BYPLM 17</t>
  </si>
  <si>
    <t>BYPLM 18</t>
  </si>
  <si>
    <t>BYPLM 19</t>
  </si>
  <si>
    <t>BYPLM 20</t>
  </si>
  <si>
    <t>BYPLM 21</t>
  </si>
  <si>
    <t>BYPLM 22</t>
  </si>
  <si>
    <t>BYPLM 23</t>
  </si>
  <si>
    <t>BYPLM 24</t>
  </si>
  <si>
    <t>BYPLM 25</t>
  </si>
  <si>
    <t>BYPLM 26</t>
  </si>
  <si>
    <t>BYPLM 27</t>
  </si>
  <si>
    <t>BYPLM 28</t>
  </si>
  <si>
    <t>BYPLM 29</t>
  </si>
  <si>
    <t>BYPLM 30</t>
  </si>
  <si>
    <t>BYPLM 31</t>
  </si>
  <si>
    <t>BYPLM 32</t>
  </si>
  <si>
    <t>BYPLM 33</t>
  </si>
  <si>
    <t>BYPLM 34</t>
  </si>
  <si>
    <t>5R4</t>
  </si>
  <si>
    <t>6R4</t>
  </si>
  <si>
    <t>7R4</t>
  </si>
  <si>
    <t>C5</t>
  </si>
  <si>
    <t>A6</t>
  </si>
  <si>
    <t>A8</t>
  </si>
  <si>
    <t>BYPLM.A12</t>
  </si>
  <si>
    <t>BYPLM.A13</t>
  </si>
  <si>
    <t>BYPLM.A14</t>
  </si>
  <si>
    <t>BYPLM.A15</t>
  </si>
  <si>
    <t>BYPLM.A16</t>
  </si>
  <si>
    <t>BYPLM.A17</t>
  </si>
  <si>
    <t>BYPLM.A18</t>
  </si>
  <si>
    <t>BYPLM.A19</t>
  </si>
  <si>
    <t>BYPLM.A20</t>
  </si>
  <si>
    <t>BYPLM.A21</t>
  </si>
  <si>
    <t>BYPLM.A22</t>
  </si>
  <si>
    <t>BYPLM.A23</t>
  </si>
  <si>
    <t>BYPLM.A24</t>
  </si>
  <si>
    <t>BYPLM.A25</t>
  </si>
  <si>
    <t>BYPLM.A26</t>
  </si>
  <si>
    <t>BYPLM.A27</t>
  </si>
  <si>
    <t>BYPLM.A28</t>
  </si>
  <si>
    <t>BYPLM.A29</t>
  </si>
  <si>
    <t>BYPLM.A30</t>
  </si>
  <si>
    <t>BYPLM.A31</t>
  </si>
  <si>
    <t>BYPLM.A32</t>
  </si>
  <si>
    <t>BYPLM.A33</t>
  </si>
  <si>
    <t>BYPLM.A34</t>
  </si>
  <si>
    <t>pas de place</t>
  </si>
  <si>
    <t>7L5</t>
  </si>
  <si>
    <t>6L5</t>
  </si>
  <si>
    <t>5L5</t>
  </si>
  <si>
    <t>4L5</t>
  </si>
  <si>
    <t>3L5</t>
  </si>
  <si>
    <t>2L5</t>
  </si>
  <si>
    <t>1L5</t>
  </si>
  <si>
    <t>A10 B10</t>
  </si>
  <si>
    <t>A6 B6</t>
  </si>
  <si>
    <t>A5 B5</t>
  </si>
  <si>
    <t>A4 B4 C4</t>
  </si>
  <si>
    <t>A1 B1</t>
  </si>
  <si>
    <t>numb.</t>
  </si>
  <si>
    <t>Box</t>
  </si>
  <si>
    <t>IC</t>
  </si>
  <si>
    <t>Sem</t>
  </si>
  <si>
    <t>Box pos</t>
  </si>
  <si>
    <t>Tunnel</t>
  </si>
  <si>
    <t>DECUM</t>
  </si>
  <si>
    <t>BL position</t>
  </si>
  <si>
    <t>Cell</t>
  </si>
  <si>
    <t>21/12/2006</t>
  </si>
  <si>
    <t>C8</t>
  </si>
  <si>
    <t xml:space="preserve">A8 B8  </t>
  </si>
  <si>
    <t>C11</t>
  </si>
  <si>
    <t xml:space="preserve">A11 B11 </t>
  </si>
  <si>
    <t>3  4</t>
  </si>
  <si>
    <t>B11</t>
  </si>
  <si>
    <t>B8</t>
  </si>
  <si>
    <t>A4 B4</t>
  </si>
  <si>
    <t xml:space="preserve">A8 </t>
  </si>
  <si>
    <t>A7 B7</t>
  </si>
  <si>
    <t>TOTAL</t>
  </si>
  <si>
    <t xml:space="preserve"> lo</t>
  </si>
  <si>
    <t>2 lo, 2 sh, 2 b1,2 b2</t>
  </si>
  <si>
    <t>lo, sh, b1,b2</t>
  </si>
  <si>
    <t>cable trays</t>
  </si>
  <si>
    <t>n.</t>
  </si>
  <si>
    <t>no</t>
  </si>
  <si>
    <t>93 94</t>
  </si>
  <si>
    <t>N. caisse</t>
  </si>
  <si>
    <t>42 43</t>
  </si>
  <si>
    <t>A11 B11</t>
  </si>
  <si>
    <t>A8 B8</t>
  </si>
  <si>
    <t>A5 B5 C5 D5</t>
  </si>
  <si>
    <t xml:space="preserve">A6 </t>
  </si>
  <si>
    <t xml:space="preserve">A10 </t>
  </si>
  <si>
    <t>4R3</t>
  </si>
  <si>
    <t>5R3</t>
  </si>
  <si>
    <t>6R3</t>
  </si>
  <si>
    <t>7R3</t>
  </si>
  <si>
    <t>7L4</t>
  </si>
  <si>
    <t>6L4</t>
  </si>
  <si>
    <t>5L54</t>
  </si>
  <si>
    <t>44 45</t>
  </si>
  <si>
    <t>14/2/2007</t>
  </si>
  <si>
    <t>5L4</t>
  </si>
  <si>
    <t>Pas de place</t>
  </si>
  <si>
    <t>Tray</t>
  </si>
  <si>
    <t>tray</t>
  </si>
  <si>
    <t>B7</t>
  </si>
  <si>
    <t>A9 B9</t>
  </si>
  <si>
    <t xml:space="preserve">A5 </t>
  </si>
  <si>
    <t xml:space="preserve">A8 B8 C8 </t>
  </si>
  <si>
    <t>A11 B11 C11</t>
  </si>
  <si>
    <t>7L8</t>
  </si>
  <si>
    <t>6L8</t>
  </si>
  <si>
    <t>5L8</t>
  </si>
  <si>
    <t>4L8</t>
  </si>
  <si>
    <t>3L8</t>
  </si>
  <si>
    <t>2L8</t>
  </si>
  <si>
    <t>1L8</t>
  </si>
  <si>
    <t xml:space="preserve">A7 </t>
  </si>
  <si>
    <t>1R5</t>
  </si>
  <si>
    <t>2R5</t>
  </si>
  <si>
    <t>3R5</t>
  </si>
  <si>
    <t>4R5</t>
  </si>
  <si>
    <t>5R5</t>
  </si>
  <si>
    <t>6R5</t>
  </si>
  <si>
    <t>7R5</t>
  </si>
  <si>
    <t>5L6</t>
  </si>
  <si>
    <t>4L6</t>
  </si>
  <si>
    <t>22/3/2007</t>
  </si>
  <si>
    <t xml:space="preserve">A5 B5 </t>
  </si>
  <si>
    <t>TD62.1</t>
  </si>
  <si>
    <t>TD62.2</t>
  </si>
  <si>
    <t>A4 B4 C4 D4 E4 F4 G4 H4</t>
  </si>
  <si>
    <t xml:space="preserve">A5 B5 C5 </t>
  </si>
  <si>
    <t>UD62.1</t>
  </si>
  <si>
    <t>TCDQDir</t>
  </si>
  <si>
    <t>18/4/2007</t>
  </si>
  <si>
    <t xml:space="preserve">Beam Loss box </t>
  </si>
  <si>
    <t>30 31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</si>
</sst>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77" fontId="0" fillId="0" borderId="0" xfId="0" applyNumberFormat="1" applyAlignment="1">
      <alignment horizontal="left" vertical="top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/>
    </xf>
    <xf numFmtId="0" fontId="0" fillId="3" borderId="2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4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O7" sqref="O7:Q28"/>
    </sheetView>
  </sheetViews>
  <sheetFormatPr defaultColWidth="9.140625" defaultRowHeight="12.75"/>
  <cols>
    <col min="1" max="1" width="11.00390625" style="0" customWidth="1"/>
    <col min="2" max="2" width="13.57421875" style="8" customWidth="1"/>
    <col min="3" max="3" width="7.140625" style="0" customWidth="1"/>
    <col min="4" max="4" width="17.28125" style="8" customWidth="1"/>
    <col min="5" max="5" width="2.8515625" style="0" customWidth="1"/>
    <col min="7" max="7" width="12.8515625" style="21" customWidth="1"/>
    <col min="8" max="8" width="7.00390625" style="0" customWidth="1"/>
    <col min="9" max="9" width="13.7109375" style="8" customWidth="1"/>
    <col min="12" max="12" width="13.57421875" style="0" customWidth="1"/>
  </cols>
  <sheetData>
    <row r="1" spans="1:18" ht="15.75">
      <c r="A1" s="1" t="s">
        <v>189</v>
      </c>
      <c r="B1" s="8" t="s">
        <v>626</v>
      </c>
      <c r="F1" s="1" t="s">
        <v>190</v>
      </c>
      <c r="K1" s="1" t="s">
        <v>189</v>
      </c>
      <c r="L1" s="21" t="s">
        <v>634</v>
      </c>
      <c r="N1" s="59" t="s">
        <v>635</v>
      </c>
      <c r="O1" s="8"/>
      <c r="P1" s="1" t="s">
        <v>190</v>
      </c>
      <c r="Q1" s="21"/>
      <c r="R1" s="8"/>
    </row>
    <row r="2" spans="12:18" ht="12.75">
      <c r="L2" s="21"/>
      <c r="M2" s="8"/>
      <c r="Q2" s="21"/>
      <c r="R2" s="8"/>
    </row>
    <row r="3" spans="1:17" ht="12.75">
      <c r="A3" s="8" t="s">
        <v>564</v>
      </c>
      <c r="B3" s="21" t="s">
        <v>562</v>
      </c>
      <c r="C3" s="8"/>
      <c r="D3"/>
      <c r="E3" s="8"/>
      <c r="K3" s="8" t="s">
        <v>564</v>
      </c>
      <c r="L3" s="8" t="s">
        <v>562</v>
      </c>
      <c r="M3" s="8" t="s">
        <v>560</v>
      </c>
      <c r="O3" s="8" t="s">
        <v>564</v>
      </c>
      <c r="P3" s="8" t="s">
        <v>562</v>
      </c>
      <c r="Q3" s="8" t="s">
        <v>560</v>
      </c>
    </row>
    <row r="4" spans="2:17" ht="12.75">
      <c r="B4" s="21"/>
      <c r="C4" s="8" t="s">
        <v>581</v>
      </c>
      <c r="D4" s="8" t="s">
        <v>580</v>
      </c>
      <c r="F4" s="21"/>
      <c r="G4" s="21" t="s">
        <v>562</v>
      </c>
      <c r="H4" s="8" t="s">
        <v>581</v>
      </c>
      <c r="I4" s="8" t="s">
        <v>580</v>
      </c>
      <c r="L4" s="21"/>
      <c r="M4" s="8" t="s">
        <v>561</v>
      </c>
      <c r="N4" s="8"/>
      <c r="P4" s="21"/>
      <c r="Q4" s="8" t="s">
        <v>561</v>
      </c>
    </row>
    <row r="5" ht="12.75">
      <c r="A5" s="47"/>
    </row>
    <row r="6" spans="1:17" ht="12.75">
      <c r="A6" s="48" t="s">
        <v>617</v>
      </c>
      <c r="B6" s="21"/>
      <c r="F6" s="2" t="s">
        <v>213</v>
      </c>
      <c r="G6" s="21">
        <f>B39+53.45</f>
        <v>15009.252300000016</v>
      </c>
      <c r="H6" s="8"/>
      <c r="K6" s="2" t="s">
        <v>411</v>
      </c>
      <c r="L6" s="21" t="s">
        <v>601</v>
      </c>
      <c r="O6" s="2" t="s">
        <v>213</v>
      </c>
      <c r="P6" s="21">
        <f>L28+53.45</f>
        <v>15009.252300000016</v>
      </c>
      <c r="Q6" s="8"/>
    </row>
    <row r="7" spans="1:17" ht="12.75">
      <c r="A7" s="48" t="s">
        <v>618</v>
      </c>
      <c r="B7" s="21"/>
      <c r="F7" s="2" t="s">
        <v>214</v>
      </c>
      <c r="G7" s="21">
        <f aca="true" t="shared" si="0" ref="G7:G28">G6+53.45</f>
        <v>15062.702300000017</v>
      </c>
      <c r="H7" s="8">
        <v>4</v>
      </c>
      <c r="I7" s="8" t="s">
        <v>579</v>
      </c>
      <c r="K7" s="2" t="s">
        <v>191</v>
      </c>
      <c r="L7" s="21">
        <v>13833.3523</v>
      </c>
      <c r="M7" s="22" t="s">
        <v>636</v>
      </c>
      <c r="O7" s="2" t="s">
        <v>214</v>
      </c>
      <c r="P7" s="21">
        <f aca="true" t="shared" si="1" ref="P7:P28">P6+53.45</f>
        <v>15062.702300000017</v>
      </c>
      <c r="Q7" s="22">
        <v>32</v>
      </c>
    </row>
    <row r="8" spans="1:17" ht="12.75">
      <c r="A8" s="48" t="s">
        <v>619</v>
      </c>
      <c r="B8" s="21"/>
      <c r="F8" s="2" t="s">
        <v>215</v>
      </c>
      <c r="G8" s="21">
        <f t="shared" si="0"/>
        <v>15116.152300000018</v>
      </c>
      <c r="H8" s="8">
        <v>4</v>
      </c>
      <c r="I8" s="8" t="s">
        <v>579</v>
      </c>
      <c r="K8" s="2" t="s">
        <v>192</v>
      </c>
      <c r="L8" s="21">
        <f aca="true" t="shared" si="2" ref="L8:L28">L7+53.45</f>
        <v>13886.802300000001</v>
      </c>
      <c r="M8" s="22">
        <v>35</v>
      </c>
      <c r="O8" s="2" t="s">
        <v>215</v>
      </c>
      <c r="P8" s="21">
        <f t="shared" si="1"/>
        <v>15116.152300000018</v>
      </c>
      <c r="Q8" s="22">
        <v>69</v>
      </c>
    </row>
    <row r="9" spans="1:17" ht="12.75">
      <c r="A9" s="48" t="s">
        <v>620</v>
      </c>
      <c r="B9" s="21"/>
      <c r="F9" s="2" t="s">
        <v>216</v>
      </c>
      <c r="G9" s="21">
        <f t="shared" si="0"/>
        <v>15169.602300000019</v>
      </c>
      <c r="H9" s="8">
        <v>4</v>
      </c>
      <c r="I9" s="8" t="s">
        <v>579</v>
      </c>
      <c r="K9" s="2" t="s">
        <v>193</v>
      </c>
      <c r="L9" s="21">
        <f t="shared" si="2"/>
        <v>13940.252300000002</v>
      </c>
      <c r="M9" s="22">
        <v>120</v>
      </c>
      <c r="O9" s="2" t="s">
        <v>216</v>
      </c>
      <c r="P9" s="21">
        <f t="shared" si="1"/>
        <v>15169.602300000019</v>
      </c>
      <c r="Q9" s="22">
        <v>70</v>
      </c>
    </row>
    <row r="10" spans="1:17" ht="12.75">
      <c r="A10" s="48" t="s">
        <v>621</v>
      </c>
      <c r="B10" s="21"/>
      <c r="F10" s="2" t="s">
        <v>217</v>
      </c>
      <c r="G10" s="21">
        <f t="shared" si="0"/>
        <v>15223.05230000002</v>
      </c>
      <c r="H10" s="8">
        <v>4</v>
      </c>
      <c r="I10" s="8" t="s">
        <v>579</v>
      </c>
      <c r="K10" s="2" t="s">
        <v>194</v>
      </c>
      <c r="L10" s="21">
        <f t="shared" si="2"/>
        <v>13993.702300000003</v>
      </c>
      <c r="M10" s="22">
        <v>119</v>
      </c>
      <c r="O10" s="2" t="s">
        <v>217</v>
      </c>
      <c r="P10" s="21">
        <f t="shared" si="1"/>
        <v>15223.05230000002</v>
      </c>
      <c r="Q10" s="22">
        <v>56</v>
      </c>
    </row>
    <row r="11" spans="1:17" ht="12.75">
      <c r="A11" s="48" t="s">
        <v>622</v>
      </c>
      <c r="B11" s="21"/>
      <c r="F11" s="2" t="s">
        <v>218</v>
      </c>
      <c r="G11" s="21">
        <f t="shared" si="0"/>
        <v>15276.50230000002</v>
      </c>
      <c r="H11" s="8">
        <v>4</v>
      </c>
      <c r="I11" s="8" t="s">
        <v>579</v>
      </c>
      <c r="K11" s="2" t="s">
        <v>195</v>
      </c>
      <c r="L11" s="21">
        <f t="shared" si="2"/>
        <v>14047.152300000003</v>
      </c>
      <c r="M11" s="22">
        <v>61</v>
      </c>
      <c r="O11" s="2" t="s">
        <v>218</v>
      </c>
      <c r="P11" s="21">
        <f t="shared" si="1"/>
        <v>15276.50230000002</v>
      </c>
      <c r="Q11" s="22">
        <v>23</v>
      </c>
    </row>
    <row r="12" spans="1:17" ht="12.75">
      <c r="A12" s="48" t="s">
        <v>623</v>
      </c>
      <c r="B12" s="21"/>
      <c r="F12" s="2" t="s">
        <v>219</v>
      </c>
      <c r="G12" s="21">
        <f t="shared" si="0"/>
        <v>15329.95230000002</v>
      </c>
      <c r="H12" s="8">
        <v>4</v>
      </c>
      <c r="I12" s="8" t="s">
        <v>579</v>
      </c>
      <c r="K12" s="2" t="s">
        <v>196</v>
      </c>
      <c r="L12" s="21">
        <f t="shared" si="2"/>
        <v>14100.602300000004</v>
      </c>
      <c r="M12" s="22">
        <v>89</v>
      </c>
      <c r="O12" s="2" t="s">
        <v>219</v>
      </c>
      <c r="P12" s="21">
        <f t="shared" si="1"/>
        <v>15329.95230000002</v>
      </c>
      <c r="Q12" s="22">
        <v>94</v>
      </c>
    </row>
    <row r="13" spans="1:17" ht="12.75">
      <c r="A13" s="2" t="s">
        <v>446</v>
      </c>
      <c r="B13" s="21" t="s">
        <v>543</v>
      </c>
      <c r="F13" s="2" t="s">
        <v>220</v>
      </c>
      <c r="G13" s="21">
        <f t="shared" si="0"/>
        <v>15383.402300000022</v>
      </c>
      <c r="H13" s="8">
        <v>4</v>
      </c>
      <c r="I13" s="8" t="s">
        <v>579</v>
      </c>
      <c r="K13" s="2" t="s">
        <v>197</v>
      </c>
      <c r="L13" s="21">
        <f t="shared" si="2"/>
        <v>14154.052300000005</v>
      </c>
      <c r="M13" s="22">
        <v>18</v>
      </c>
      <c r="O13" s="2" t="s">
        <v>220</v>
      </c>
      <c r="P13" s="21">
        <f t="shared" si="1"/>
        <v>15383.402300000022</v>
      </c>
      <c r="Q13" s="22">
        <v>21</v>
      </c>
    </row>
    <row r="14" spans="1:17" ht="12.75">
      <c r="A14" s="2" t="s">
        <v>408</v>
      </c>
      <c r="B14" s="21">
        <v>13647.591</v>
      </c>
      <c r="C14" s="8">
        <v>36</v>
      </c>
      <c r="D14" s="8" t="s">
        <v>577</v>
      </c>
      <c r="F14" s="2" t="s">
        <v>221</v>
      </c>
      <c r="G14" s="21">
        <f t="shared" si="0"/>
        <v>15436.852300000022</v>
      </c>
      <c r="H14" s="8">
        <v>4</v>
      </c>
      <c r="I14" s="8" t="s">
        <v>579</v>
      </c>
      <c r="K14" s="2" t="s">
        <v>198</v>
      </c>
      <c r="L14" s="21">
        <f t="shared" si="2"/>
        <v>14207.502300000006</v>
      </c>
      <c r="M14" s="22">
        <v>27</v>
      </c>
      <c r="O14" s="2" t="s">
        <v>221</v>
      </c>
      <c r="P14" s="21">
        <f t="shared" si="1"/>
        <v>15436.852300000022</v>
      </c>
      <c r="Q14" s="22">
        <v>64</v>
      </c>
    </row>
    <row r="15" spans="1:17" ht="12.75">
      <c r="A15" s="2" t="s">
        <v>409</v>
      </c>
      <c r="B15" s="21">
        <v>13688.056</v>
      </c>
      <c r="C15" s="8">
        <v>4</v>
      </c>
      <c r="D15" s="8" t="s">
        <v>577</v>
      </c>
      <c r="F15" s="2" t="s">
        <v>222</v>
      </c>
      <c r="G15" s="21">
        <f t="shared" si="0"/>
        <v>15490.302300000023</v>
      </c>
      <c r="H15" s="8">
        <v>4</v>
      </c>
      <c r="I15" s="8" t="s">
        <v>579</v>
      </c>
      <c r="K15" s="2" t="s">
        <v>199</v>
      </c>
      <c r="L15" s="21">
        <f t="shared" si="2"/>
        <v>14260.952300000006</v>
      </c>
      <c r="M15" s="22">
        <v>87</v>
      </c>
      <c r="O15" s="2" t="s">
        <v>222</v>
      </c>
      <c r="P15" s="21">
        <f t="shared" si="1"/>
        <v>15490.302300000023</v>
      </c>
      <c r="Q15" s="22">
        <v>28</v>
      </c>
    </row>
    <row r="16" spans="1:17" ht="12.75">
      <c r="A16" s="2" t="s">
        <v>410</v>
      </c>
      <c r="B16" s="21">
        <v>13753.219</v>
      </c>
      <c r="C16" s="8">
        <v>4</v>
      </c>
      <c r="D16" s="8" t="s">
        <v>577</v>
      </c>
      <c r="F16" s="2" t="s">
        <v>223</v>
      </c>
      <c r="G16" s="21">
        <f t="shared" si="0"/>
        <v>15543.752300000024</v>
      </c>
      <c r="H16" s="8">
        <v>4</v>
      </c>
      <c r="I16" s="8" t="s">
        <v>579</v>
      </c>
      <c r="K16" s="2" t="s">
        <v>200</v>
      </c>
      <c r="L16" s="21">
        <f t="shared" si="2"/>
        <v>14314.402300000007</v>
      </c>
      <c r="M16" s="22">
        <v>72</v>
      </c>
      <c r="O16" s="2" t="s">
        <v>223</v>
      </c>
      <c r="P16" s="21">
        <f t="shared" si="1"/>
        <v>15543.752300000024</v>
      </c>
      <c r="Q16" s="22">
        <v>41</v>
      </c>
    </row>
    <row r="17" spans="1:17" ht="12.75">
      <c r="A17" s="2" t="s">
        <v>411</v>
      </c>
      <c r="B17" s="21" t="s">
        <v>543</v>
      </c>
      <c r="C17" s="8"/>
      <c r="F17" s="2" t="s">
        <v>224</v>
      </c>
      <c r="G17" s="21">
        <f t="shared" si="0"/>
        <v>15597.202300000024</v>
      </c>
      <c r="H17" s="8">
        <v>4</v>
      </c>
      <c r="I17" s="8" t="s">
        <v>579</v>
      </c>
      <c r="K17" s="2" t="s">
        <v>201</v>
      </c>
      <c r="L17" s="21">
        <f t="shared" si="2"/>
        <v>14367.852300000008</v>
      </c>
      <c r="M17" s="22">
        <v>34</v>
      </c>
      <c r="O17" s="2" t="s">
        <v>224</v>
      </c>
      <c r="P17" s="21">
        <f t="shared" si="1"/>
        <v>15597.202300000024</v>
      </c>
      <c r="Q17" s="22">
        <v>65</v>
      </c>
    </row>
    <row r="18" spans="1:17" ht="12.75">
      <c r="A18" s="2" t="s">
        <v>191</v>
      </c>
      <c r="B18" s="21">
        <v>13833.3523</v>
      </c>
      <c r="C18" s="8">
        <v>8</v>
      </c>
      <c r="D18" s="8" t="s">
        <v>578</v>
      </c>
      <c r="F18" s="2" t="s">
        <v>225</v>
      </c>
      <c r="G18" s="21">
        <f t="shared" si="0"/>
        <v>15650.652300000025</v>
      </c>
      <c r="H18" s="8">
        <v>4</v>
      </c>
      <c r="I18" s="8" t="s">
        <v>579</v>
      </c>
      <c r="K18" s="2" t="s">
        <v>202</v>
      </c>
      <c r="L18" s="21">
        <f t="shared" si="2"/>
        <v>14421.302300000008</v>
      </c>
      <c r="M18" s="22">
        <v>57</v>
      </c>
      <c r="O18" s="2" t="s">
        <v>225</v>
      </c>
      <c r="P18" s="21">
        <f t="shared" si="1"/>
        <v>15650.652300000025</v>
      </c>
      <c r="Q18" s="22">
        <v>33</v>
      </c>
    </row>
    <row r="19" spans="1:17" ht="12.75">
      <c r="A19" s="2" t="s">
        <v>192</v>
      </c>
      <c r="B19" s="21">
        <f aca="true" t="shared" si="3" ref="B19:B39">B18+53.45</f>
        <v>13886.802300000001</v>
      </c>
      <c r="C19" s="8">
        <v>4</v>
      </c>
      <c r="D19" s="8" t="s">
        <v>579</v>
      </c>
      <c r="F19" s="2" t="s">
        <v>226</v>
      </c>
      <c r="G19" s="21">
        <f t="shared" si="0"/>
        <v>15704.102300000026</v>
      </c>
      <c r="H19" s="8">
        <v>4</v>
      </c>
      <c r="I19" s="8" t="s">
        <v>579</v>
      </c>
      <c r="K19" s="2" t="s">
        <v>203</v>
      </c>
      <c r="L19" s="21">
        <f t="shared" si="2"/>
        <v>14474.75230000001</v>
      </c>
      <c r="M19" s="22">
        <v>26</v>
      </c>
      <c r="O19" s="2" t="s">
        <v>226</v>
      </c>
      <c r="P19" s="21">
        <f t="shared" si="1"/>
        <v>15704.102300000026</v>
      </c>
      <c r="Q19" s="22">
        <v>52</v>
      </c>
    </row>
    <row r="20" spans="1:17" ht="12.75">
      <c r="A20" s="2" t="s">
        <v>193</v>
      </c>
      <c r="B20" s="21">
        <f t="shared" si="3"/>
        <v>13940.252300000002</v>
      </c>
      <c r="C20" s="8">
        <v>4</v>
      </c>
      <c r="D20" s="8" t="s">
        <v>579</v>
      </c>
      <c r="F20" s="2" t="s">
        <v>227</v>
      </c>
      <c r="G20" s="21">
        <f t="shared" si="0"/>
        <v>15757.552300000027</v>
      </c>
      <c r="H20" s="8">
        <v>4</v>
      </c>
      <c r="I20" s="8" t="s">
        <v>579</v>
      </c>
      <c r="K20" s="2" t="s">
        <v>204</v>
      </c>
      <c r="L20" s="21">
        <f t="shared" si="2"/>
        <v>14528.20230000001</v>
      </c>
      <c r="M20" s="22">
        <v>63</v>
      </c>
      <c r="O20" s="2" t="s">
        <v>227</v>
      </c>
      <c r="P20" s="21">
        <f t="shared" si="1"/>
        <v>15757.552300000027</v>
      </c>
      <c r="Q20" s="22">
        <v>73</v>
      </c>
    </row>
    <row r="21" spans="1:17" ht="12.75">
      <c r="A21" s="2" t="s">
        <v>194</v>
      </c>
      <c r="B21" s="21">
        <f t="shared" si="3"/>
        <v>13993.702300000003</v>
      </c>
      <c r="C21" s="8">
        <v>4</v>
      </c>
      <c r="D21" s="8" t="s">
        <v>579</v>
      </c>
      <c r="F21" s="2" t="s">
        <v>228</v>
      </c>
      <c r="G21" s="21">
        <f t="shared" si="0"/>
        <v>15811.002300000027</v>
      </c>
      <c r="H21" s="8">
        <v>4</v>
      </c>
      <c r="I21" s="8" t="s">
        <v>579</v>
      </c>
      <c r="K21" s="2" t="s">
        <v>205</v>
      </c>
      <c r="L21" s="21">
        <f t="shared" si="2"/>
        <v>14581.65230000001</v>
      </c>
      <c r="M21" s="22">
        <v>71</v>
      </c>
      <c r="O21" s="2" t="s">
        <v>228</v>
      </c>
      <c r="P21" s="21">
        <f t="shared" si="1"/>
        <v>15811.002300000027</v>
      </c>
      <c r="Q21" s="22">
        <v>55</v>
      </c>
    </row>
    <row r="22" spans="1:17" ht="12.75">
      <c r="A22" s="2" t="s">
        <v>195</v>
      </c>
      <c r="B22" s="21">
        <f t="shared" si="3"/>
        <v>14047.152300000003</v>
      </c>
      <c r="C22" s="8">
        <v>4</v>
      </c>
      <c r="D22" s="8" t="s">
        <v>579</v>
      </c>
      <c r="F22" s="2" t="s">
        <v>229</v>
      </c>
      <c r="G22" s="21">
        <f t="shared" si="0"/>
        <v>15864.452300000028</v>
      </c>
      <c r="H22" s="8">
        <v>4</v>
      </c>
      <c r="I22" s="8" t="s">
        <v>579</v>
      </c>
      <c r="K22" s="2" t="s">
        <v>206</v>
      </c>
      <c r="L22" s="21">
        <f t="shared" si="2"/>
        <v>14635.102300000011</v>
      </c>
      <c r="M22" s="22">
        <v>92</v>
      </c>
      <c r="O22" s="2" t="s">
        <v>229</v>
      </c>
      <c r="P22" s="21">
        <f t="shared" si="1"/>
        <v>15864.452300000028</v>
      </c>
      <c r="Q22" s="22">
        <v>54</v>
      </c>
    </row>
    <row r="23" spans="1:17" ht="12.75">
      <c r="A23" s="2" t="s">
        <v>196</v>
      </c>
      <c r="B23" s="21">
        <f t="shared" si="3"/>
        <v>14100.602300000004</v>
      </c>
      <c r="C23" s="8">
        <v>4</v>
      </c>
      <c r="D23" s="8" t="s">
        <v>579</v>
      </c>
      <c r="F23" s="2" t="s">
        <v>230</v>
      </c>
      <c r="G23" s="21">
        <f t="shared" si="0"/>
        <v>15917.902300000029</v>
      </c>
      <c r="H23" s="8">
        <v>4</v>
      </c>
      <c r="I23" s="8" t="s">
        <v>579</v>
      </c>
      <c r="K23" s="2" t="s">
        <v>207</v>
      </c>
      <c r="L23" s="21">
        <f t="shared" si="2"/>
        <v>14688.552300000012</v>
      </c>
      <c r="M23" s="22">
        <v>36</v>
      </c>
      <c r="O23" s="2" t="s">
        <v>230</v>
      </c>
      <c r="P23" s="21">
        <f t="shared" si="1"/>
        <v>15917.902300000029</v>
      </c>
      <c r="Q23" s="22">
        <v>90</v>
      </c>
    </row>
    <row r="24" spans="1:17" ht="12.75">
      <c r="A24" s="2" t="s">
        <v>197</v>
      </c>
      <c r="B24" s="21">
        <f t="shared" si="3"/>
        <v>14154.052300000005</v>
      </c>
      <c r="C24" s="8">
        <v>4</v>
      </c>
      <c r="D24" s="8" t="s">
        <v>579</v>
      </c>
      <c r="F24" s="2" t="s">
        <v>231</v>
      </c>
      <c r="G24" s="21">
        <f t="shared" si="0"/>
        <v>15971.35230000003</v>
      </c>
      <c r="H24" s="8">
        <v>4</v>
      </c>
      <c r="I24" s="8" t="s">
        <v>579</v>
      </c>
      <c r="K24" s="2" t="s">
        <v>208</v>
      </c>
      <c r="L24" s="21">
        <f t="shared" si="2"/>
        <v>14742.002300000013</v>
      </c>
      <c r="M24" s="22">
        <v>88</v>
      </c>
      <c r="O24" s="2" t="s">
        <v>231</v>
      </c>
      <c r="P24" s="21">
        <f t="shared" si="1"/>
        <v>15971.35230000003</v>
      </c>
      <c r="Q24" s="22">
        <v>58</v>
      </c>
    </row>
    <row r="25" spans="1:17" ht="12.75">
      <c r="A25" s="2" t="s">
        <v>198</v>
      </c>
      <c r="B25" s="21">
        <f t="shared" si="3"/>
        <v>14207.502300000006</v>
      </c>
      <c r="C25" s="8">
        <v>4</v>
      </c>
      <c r="D25" s="8" t="s">
        <v>579</v>
      </c>
      <c r="F25" s="2" t="s">
        <v>232</v>
      </c>
      <c r="G25" s="21">
        <f t="shared" si="0"/>
        <v>16024.80230000003</v>
      </c>
      <c r="H25" s="8">
        <v>4</v>
      </c>
      <c r="I25" s="8" t="s">
        <v>579</v>
      </c>
      <c r="K25" s="2" t="s">
        <v>209</v>
      </c>
      <c r="L25" s="21">
        <f t="shared" si="2"/>
        <v>14795.452300000014</v>
      </c>
      <c r="M25" s="22">
        <v>59</v>
      </c>
      <c r="O25" s="2" t="s">
        <v>232</v>
      </c>
      <c r="P25" s="21">
        <f t="shared" si="1"/>
        <v>16024.80230000003</v>
      </c>
      <c r="Q25" s="22">
        <v>20</v>
      </c>
    </row>
    <row r="26" spans="1:17" ht="12.75">
      <c r="A26" s="2" t="s">
        <v>199</v>
      </c>
      <c r="B26" s="21">
        <f t="shared" si="3"/>
        <v>14260.952300000006</v>
      </c>
      <c r="C26" s="8">
        <v>4</v>
      </c>
      <c r="D26" s="8" t="s">
        <v>579</v>
      </c>
      <c r="F26" s="2" t="s">
        <v>233</v>
      </c>
      <c r="G26" s="21">
        <f t="shared" si="0"/>
        <v>16078.252300000031</v>
      </c>
      <c r="H26" s="8">
        <v>4</v>
      </c>
      <c r="I26" s="8" t="s">
        <v>579</v>
      </c>
      <c r="K26" s="2" t="s">
        <v>210</v>
      </c>
      <c r="L26" s="21">
        <f t="shared" si="2"/>
        <v>14848.902300000014</v>
      </c>
      <c r="M26" s="22">
        <v>29</v>
      </c>
      <c r="O26" s="2" t="s">
        <v>233</v>
      </c>
      <c r="P26" s="21">
        <f t="shared" si="1"/>
        <v>16078.252300000031</v>
      </c>
      <c r="Q26" s="22">
        <v>51</v>
      </c>
    </row>
    <row r="27" spans="1:17" ht="12.75">
      <c r="A27" s="2" t="s">
        <v>200</v>
      </c>
      <c r="B27" s="21">
        <f t="shared" si="3"/>
        <v>14314.402300000007</v>
      </c>
      <c r="C27" s="8">
        <v>4</v>
      </c>
      <c r="D27" s="8" t="s">
        <v>579</v>
      </c>
      <c r="F27" s="2" t="s">
        <v>234</v>
      </c>
      <c r="G27" s="21">
        <f t="shared" si="0"/>
        <v>16131.702300000032</v>
      </c>
      <c r="H27" s="8">
        <v>4</v>
      </c>
      <c r="I27" s="8" t="s">
        <v>579</v>
      </c>
      <c r="K27" s="2" t="s">
        <v>211</v>
      </c>
      <c r="L27" s="21">
        <f t="shared" si="2"/>
        <v>14902.352300000015</v>
      </c>
      <c r="M27" s="22">
        <v>19</v>
      </c>
      <c r="O27" s="2" t="s">
        <v>234</v>
      </c>
      <c r="P27" s="21">
        <f t="shared" si="1"/>
        <v>16131.702300000032</v>
      </c>
      <c r="Q27" s="22">
        <v>62</v>
      </c>
    </row>
    <row r="28" spans="1:17" ht="12.75">
      <c r="A28" s="2" t="s">
        <v>201</v>
      </c>
      <c r="B28" s="21">
        <f t="shared" si="3"/>
        <v>14367.852300000008</v>
      </c>
      <c r="C28" s="8">
        <v>4</v>
      </c>
      <c r="D28" s="8" t="s">
        <v>579</v>
      </c>
      <c r="F28" s="2" t="s">
        <v>235</v>
      </c>
      <c r="G28" s="21">
        <f t="shared" si="0"/>
        <v>16185.152300000032</v>
      </c>
      <c r="H28" s="8">
        <v>4</v>
      </c>
      <c r="I28" s="8" t="s">
        <v>579</v>
      </c>
      <c r="K28" s="2" t="s">
        <v>212</v>
      </c>
      <c r="L28" s="21">
        <f t="shared" si="2"/>
        <v>14955.802300000016</v>
      </c>
      <c r="M28" s="22">
        <v>53</v>
      </c>
      <c r="O28" s="2" t="s">
        <v>235</v>
      </c>
      <c r="P28" s="21">
        <f t="shared" si="1"/>
        <v>16185.152300000032</v>
      </c>
      <c r="Q28" s="22">
        <v>60</v>
      </c>
    </row>
    <row r="29" spans="1:9" ht="12.75">
      <c r="A29" s="2" t="s">
        <v>202</v>
      </c>
      <c r="B29" s="21">
        <f t="shared" si="3"/>
        <v>14421.302300000008</v>
      </c>
      <c r="C29" s="8">
        <v>4</v>
      </c>
      <c r="D29" s="8" t="s">
        <v>579</v>
      </c>
      <c r="F29" s="2" t="s">
        <v>412</v>
      </c>
      <c r="G29" s="21">
        <v>16234.185</v>
      </c>
      <c r="H29" s="8">
        <v>4</v>
      </c>
      <c r="I29" s="8" t="s">
        <v>577</v>
      </c>
    </row>
    <row r="30" spans="1:8" ht="12.75">
      <c r="A30" s="2" t="s">
        <v>203</v>
      </c>
      <c r="B30" s="21">
        <f t="shared" si="3"/>
        <v>14474.75230000001</v>
      </c>
      <c r="C30" s="8">
        <v>4</v>
      </c>
      <c r="D30" s="8" t="s">
        <v>579</v>
      </c>
      <c r="F30" s="2" t="s">
        <v>413</v>
      </c>
      <c r="G30" s="21" t="s">
        <v>543</v>
      </c>
      <c r="H30" s="8"/>
    </row>
    <row r="31" spans="1:9" ht="12.75">
      <c r="A31" s="2" t="s">
        <v>204</v>
      </c>
      <c r="B31" s="21">
        <f t="shared" si="3"/>
        <v>14528.20230000001</v>
      </c>
      <c r="C31" s="8">
        <v>4</v>
      </c>
      <c r="D31" s="8" t="s">
        <v>579</v>
      </c>
      <c r="F31" s="2" t="s">
        <v>414</v>
      </c>
      <c r="G31" s="21">
        <v>16332.182</v>
      </c>
      <c r="H31" s="8">
        <v>20</v>
      </c>
      <c r="I31" s="8" t="s">
        <v>577</v>
      </c>
    </row>
    <row r="32" spans="1:8" ht="12.75">
      <c r="A32" s="2" t="s">
        <v>205</v>
      </c>
      <c r="B32" s="21">
        <f t="shared" si="3"/>
        <v>14581.65230000001</v>
      </c>
      <c r="C32" s="8">
        <v>4</v>
      </c>
      <c r="D32" s="8" t="s">
        <v>579</v>
      </c>
      <c r="F32" s="2" t="s">
        <v>415</v>
      </c>
      <c r="G32" s="21">
        <v>16371.247</v>
      </c>
      <c r="H32" s="8"/>
    </row>
    <row r="33" spans="1:8" ht="12.75">
      <c r="A33" s="2" t="s">
        <v>206</v>
      </c>
      <c r="B33" s="21">
        <f t="shared" si="3"/>
        <v>14635.102300000011</v>
      </c>
      <c r="C33" s="8">
        <v>4</v>
      </c>
      <c r="D33" s="8" t="s">
        <v>579</v>
      </c>
      <c r="H33" s="8"/>
    </row>
    <row r="34" spans="1:8" ht="12.75">
      <c r="A34" s="2" t="s">
        <v>207</v>
      </c>
      <c r="B34" s="21">
        <f t="shared" si="3"/>
        <v>14688.552300000012</v>
      </c>
      <c r="C34" s="8">
        <v>4</v>
      </c>
      <c r="D34" s="8" t="s">
        <v>579</v>
      </c>
      <c r="H34" s="8"/>
    </row>
    <row r="35" spans="1:8" ht="12.75">
      <c r="A35" s="2" t="s">
        <v>208</v>
      </c>
      <c r="B35" s="21">
        <f t="shared" si="3"/>
        <v>14742.002300000013</v>
      </c>
      <c r="C35" s="8">
        <v>4</v>
      </c>
      <c r="D35" s="8" t="s">
        <v>579</v>
      </c>
      <c r="F35" s="48" t="s">
        <v>624</v>
      </c>
      <c r="H35" s="8"/>
    </row>
    <row r="36" spans="1:8" ht="12.75">
      <c r="A36" s="2" t="s">
        <v>209</v>
      </c>
      <c r="B36" s="21">
        <f t="shared" si="3"/>
        <v>14795.452300000014</v>
      </c>
      <c r="C36" s="8">
        <v>4</v>
      </c>
      <c r="D36" s="8" t="s">
        <v>579</v>
      </c>
      <c r="F36" s="48" t="s">
        <v>625</v>
      </c>
      <c r="H36" s="8"/>
    </row>
    <row r="37" spans="1:4" ht="12.75">
      <c r="A37" s="2" t="s">
        <v>210</v>
      </c>
      <c r="B37" s="21">
        <f t="shared" si="3"/>
        <v>14848.902300000014</v>
      </c>
      <c r="C37" s="8">
        <v>4</v>
      </c>
      <c r="D37" s="8" t="s">
        <v>579</v>
      </c>
    </row>
    <row r="38" spans="1:4" ht="12.75">
      <c r="A38" s="2" t="s">
        <v>211</v>
      </c>
      <c r="B38" s="21">
        <f t="shared" si="3"/>
        <v>14902.352300000015</v>
      </c>
      <c r="C38" s="8">
        <v>4</v>
      </c>
      <c r="D38" s="8" t="s">
        <v>579</v>
      </c>
    </row>
    <row r="39" spans="1:4" ht="12.75">
      <c r="A39" s="2" t="s">
        <v>212</v>
      </c>
      <c r="B39" s="21">
        <f t="shared" si="3"/>
        <v>14955.802300000016</v>
      </c>
      <c r="C39" s="8">
        <v>4</v>
      </c>
      <c r="D39" s="8" t="s">
        <v>579</v>
      </c>
    </row>
    <row r="45" spans="1:4" ht="12.75">
      <c r="A45" t="s">
        <v>454</v>
      </c>
      <c r="B45" s="27" t="s">
        <v>456</v>
      </c>
      <c r="C45" s="14"/>
      <c r="D45"/>
    </row>
    <row r="46" spans="2:4" ht="12.75">
      <c r="B46" s="27" t="s">
        <v>455</v>
      </c>
      <c r="C46" s="14"/>
      <c r="D46"/>
    </row>
    <row r="47" spans="2:4" ht="12.75">
      <c r="B47" s="27" t="s">
        <v>457</v>
      </c>
      <c r="C47" s="14"/>
      <c r="D47"/>
    </row>
  </sheetData>
  <printOptions/>
  <pageMargins left="0.5" right="0.5" top="1" bottom="1" header="0.5" footer="0.5"/>
  <pageSetup horizontalDpi="355" verticalDpi="355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5" sqref="C5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1.00390625" style="0" customWidth="1"/>
    <col min="5" max="5" width="10.57421875" style="0" customWidth="1"/>
    <col min="6" max="6" width="14.8515625" style="0" customWidth="1"/>
    <col min="7" max="7" width="10.8515625" style="0" customWidth="1"/>
  </cols>
  <sheetData>
    <row r="1" spans="1:5" ht="15.75">
      <c r="A1" s="1" t="s">
        <v>236</v>
      </c>
      <c r="E1" s="1" t="s">
        <v>237</v>
      </c>
    </row>
    <row r="4" spans="1:6" ht="12.75">
      <c r="A4" s="2" t="s">
        <v>447</v>
      </c>
      <c r="B4" t="s">
        <v>440</v>
      </c>
      <c r="E4" s="2" t="s">
        <v>260</v>
      </c>
      <c r="F4">
        <f>B30+53.45</f>
        <v>18341.181700000016</v>
      </c>
    </row>
    <row r="5" spans="1:6" ht="12.75">
      <c r="A5" s="2" t="s">
        <v>416</v>
      </c>
      <c r="B5">
        <v>16980.462</v>
      </c>
      <c r="E5" s="2" t="s">
        <v>261</v>
      </c>
      <c r="F5">
        <f>F4+53.45</f>
        <v>18394.631700000016</v>
      </c>
    </row>
    <row r="6" spans="1:6" ht="12.75">
      <c r="A6" s="2" t="s">
        <v>417</v>
      </c>
      <c r="B6">
        <v>17020.927</v>
      </c>
      <c r="E6" s="2" t="s">
        <v>262</v>
      </c>
      <c r="F6">
        <f aca="true" t="shared" si="0" ref="F6:F26">F5+53.45</f>
        <v>18448.081700000017</v>
      </c>
    </row>
    <row r="7" spans="1:6" ht="12.75">
      <c r="A7" s="2" t="s">
        <v>418</v>
      </c>
      <c r="B7">
        <v>17085.619</v>
      </c>
      <c r="C7">
        <v>17089.069</v>
      </c>
      <c r="E7" s="2" t="s">
        <v>263</v>
      </c>
      <c r="F7">
        <f t="shared" si="0"/>
        <v>18501.531700000018</v>
      </c>
    </row>
    <row r="8" spans="1:6" ht="12.75">
      <c r="A8" s="2" t="s">
        <v>419</v>
      </c>
      <c r="B8" t="s">
        <v>440</v>
      </c>
      <c r="E8" s="2" t="s">
        <v>264</v>
      </c>
      <c r="F8">
        <f t="shared" si="0"/>
        <v>18554.98170000002</v>
      </c>
    </row>
    <row r="9" spans="1:6" ht="12.75">
      <c r="A9" s="2" t="s">
        <v>238</v>
      </c>
      <c r="B9">
        <v>17165.2817</v>
      </c>
      <c r="E9" s="2" t="s">
        <v>265</v>
      </c>
      <c r="F9">
        <f t="shared" si="0"/>
        <v>18608.43170000002</v>
      </c>
    </row>
    <row r="10" spans="1:6" ht="12.75">
      <c r="A10" s="2" t="s">
        <v>239</v>
      </c>
      <c r="B10">
        <f>B9+53.45</f>
        <v>17218.7317</v>
      </c>
      <c r="E10" s="2" t="s">
        <v>266</v>
      </c>
      <c r="F10">
        <f t="shared" si="0"/>
        <v>18661.88170000002</v>
      </c>
    </row>
    <row r="11" spans="1:6" ht="12.75">
      <c r="A11" s="2" t="s">
        <v>259</v>
      </c>
      <c r="B11">
        <f aca="true" t="shared" si="1" ref="B11:B30">B10+53.45</f>
        <v>17272.1817</v>
      </c>
      <c r="E11" s="2" t="s">
        <v>267</v>
      </c>
      <c r="F11">
        <f t="shared" si="0"/>
        <v>18715.33170000002</v>
      </c>
    </row>
    <row r="12" spans="1:6" ht="12.75">
      <c r="A12" s="2" t="s">
        <v>240</v>
      </c>
      <c r="B12">
        <f t="shared" si="1"/>
        <v>17325.6317</v>
      </c>
      <c r="E12" s="2" t="s">
        <v>268</v>
      </c>
      <c r="F12">
        <f t="shared" si="0"/>
        <v>18768.78170000002</v>
      </c>
    </row>
    <row r="13" spans="1:6" ht="12.75">
      <c r="A13" s="2" t="s">
        <v>241</v>
      </c>
      <c r="B13">
        <f t="shared" si="1"/>
        <v>17379.081700000002</v>
      </c>
      <c r="E13" s="2" t="s">
        <v>269</v>
      </c>
      <c r="F13">
        <f t="shared" si="0"/>
        <v>18822.231700000022</v>
      </c>
    </row>
    <row r="14" spans="1:6" ht="12.75">
      <c r="A14" s="2" t="s">
        <v>242</v>
      </c>
      <c r="B14">
        <f t="shared" si="1"/>
        <v>17432.531700000003</v>
      </c>
      <c r="E14" s="2" t="s">
        <v>270</v>
      </c>
      <c r="F14">
        <f t="shared" si="0"/>
        <v>18875.681700000023</v>
      </c>
    </row>
    <row r="15" spans="1:6" ht="12.75">
      <c r="A15" s="2" t="s">
        <v>243</v>
      </c>
      <c r="B15">
        <f t="shared" si="1"/>
        <v>17485.981700000004</v>
      </c>
      <c r="E15" s="2" t="s">
        <v>271</v>
      </c>
      <c r="F15">
        <f t="shared" si="0"/>
        <v>18929.131700000024</v>
      </c>
    </row>
    <row r="16" spans="1:6" ht="12.75">
      <c r="A16" s="2" t="s">
        <v>244</v>
      </c>
      <c r="B16">
        <f t="shared" si="1"/>
        <v>17539.431700000005</v>
      </c>
      <c r="E16" s="2" t="s">
        <v>272</v>
      </c>
      <c r="F16">
        <f t="shared" si="0"/>
        <v>18982.581700000024</v>
      </c>
    </row>
    <row r="17" spans="1:6" ht="12.75">
      <c r="A17" s="2" t="s">
        <v>245</v>
      </c>
      <c r="B17">
        <f t="shared" si="1"/>
        <v>17592.881700000005</v>
      </c>
      <c r="E17" s="2" t="s">
        <v>273</v>
      </c>
      <c r="F17">
        <f t="shared" si="0"/>
        <v>19036.031700000025</v>
      </c>
    </row>
    <row r="18" spans="1:6" ht="12.75">
      <c r="A18" s="2" t="s">
        <v>246</v>
      </c>
      <c r="B18">
        <f t="shared" si="1"/>
        <v>17646.331700000006</v>
      </c>
      <c r="E18" s="2" t="s">
        <v>274</v>
      </c>
      <c r="F18">
        <f t="shared" si="0"/>
        <v>19089.481700000026</v>
      </c>
    </row>
    <row r="19" spans="1:6" ht="12.75">
      <c r="A19" s="2" t="s">
        <v>247</v>
      </c>
      <c r="B19">
        <f t="shared" si="1"/>
        <v>17699.781700000007</v>
      </c>
      <c r="E19" s="2" t="s">
        <v>275</v>
      </c>
      <c r="F19">
        <f t="shared" si="0"/>
        <v>19142.931700000026</v>
      </c>
    </row>
    <row r="20" spans="1:6" ht="12.75">
      <c r="A20" s="2" t="s">
        <v>248</v>
      </c>
      <c r="B20">
        <f t="shared" si="1"/>
        <v>17753.231700000008</v>
      </c>
      <c r="E20" s="2" t="s">
        <v>276</v>
      </c>
      <c r="F20">
        <f t="shared" si="0"/>
        <v>19196.381700000027</v>
      </c>
    </row>
    <row r="21" spans="1:6" ht="12.75">
      <c r="A21" s="2" t="s">
        <v>249</v>
      </c>
      <c r="B21">
        <f t="shared" si="1"/>
        <v>17806.68170000001</v>
      </c>
      <c r="E21" s="2" t="s">
        <v>277</v>
      </c>
      <c r="F21">
        <f t="shared" si="0"/>
        <v>19249.831700000028</v>
      </c>
    </row>
    <row r="22" spans="1:6" ht="12.75">
      <c r="A22" s="2" t="s">
        <v>250</v>
      </c>
      <c r="B22">
        <f t="shared" si="1"/>
        <v>17860.13170000001</v>
      </c>
      <c r="E22" s="2" t="s">
        <v>278</v>
      </c>
      <c r="F22">
        <f t="shared" si="0"/>
        <v>19303.28170000003</v>
      </c>
    </row>
    <row r="23" spans="1:6" ht="12.75">
      <c r="A23" s="2" t="s">
        <v>251</v>
      </c>
      <c r="B23">
        <f t="shared" si="1"/>
        <v>17913.58170000001</v>
      </c>
      <c r="E23" s="2" t="s">
        <v>279</v>
      </c>
      <c r="F23">
        <f t="shared" si="0"/>
        <v>19356.73170000003</v>
      </c>
    </row>
    <row r="24" spans="1:6" ht="12.75">
      <c r="A24" s="2" t="s">
        <v>252</v>
      </c>
      <c r="B24">
        <f t="shared" si="1"/>
        <v>17967.03170000001</v>
      </c>
      <c r="E24" s="2" t="s">
        <v>280</v>
      </c>
      <c r="F24">
        <f t="shared" si="0"/>
        <v>19410.18170000003</v>
      </c>
    </row>
    <row r="25" spans="1:6" ht="12.75">
      <c r="A25" s="2" t="s">
        <v>253</v>
      </c>
      <c r="B25">
        <f t="shared" si="1"/>
        <v>18020.48170000001</v>
      </c>
      <c r="E25" s="2" t="s">
        <v>281</v>
      </c>
      <c r="F25">
        <f t="shared" si="0"/>
        <v>19463.63170000003</v>
      </c>
    </row>
    <row r="26" spans="1:6" ht="12.75">
      <c r="A26" s="2" t="s">
        <v>254</v>
      </c>
      <c r="B26">
        <f t="shared" si="1"/>
        <v>18073.931700000012</v>
      </c>
      <c r="E26" s="2" t="s">
        <v>282</v>
      </c>
      <c r="F26">
        <f t="shared" si="0"/>
        <v>19517.08170000003</v>
      </c>
    </row>
    <row r="27" spans="1:7" ht="12.75">
      <c r="A27" s="2" t="s">
        <v>255</v>
      </c>
      <c r="B27">
        <f t="shared" si="1"/>
        <v>18127.381700000013</v>
      </c>
      <c r="E27" s="2" t="s">
        <v>420</v>
      </c>
      <c r="F27">
        <v>19566.585</v>
      </c>
      <c r="G27">
        <v>19570.035</v>
      </c>
    </row>
    <row r="28" spans="1:6" ht="12.75">
      <c r="A28" s="2" t="s">
        <v>256</v>
      </c>
      <c r="B28">
        <f t="shared" si="1"/>
        <v>18180.831700000013</v>
      </c>
      <c r="E28" s="2" t="s">
        <v>421</v>
      </c>
      <c r="F28" t="s">
        <v>440</v>
      </c>
    </row>
    <row r="29" spans="1:6" ht="12.75">
      <c r="A29" s="2" t="s">
        <v>257</v>
      </c>
      <c r="B29">
        <f t="shared" si="1"/>
        <v>18234.281700000014</v>
      </c>
      <c r="E29" s="2" t="s">
        <v>422</v>
      </c>
      <c r="F29">
        <v>19665.053</v>
      </c>
    </row>
    <row r="30" spans="1:6" ht="12.75">
      <c r="A30" s="2" t="s">
        <v>258</v>
      </c>
      <c r="B30">
        <f t="shared" si="1"/>
        <v>18287.731700000015</v>
      </c>
      <c r="E30" s="2" t="s">
        <v>423</v>
      </c>
      <c r="F30">
        <v>19704.118</v>
      </c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4" sqref="A4:B30"/>
    </sheetView>
  </sheetViews>
  <sheetFormatPr defaultColWidth="9.140625" defaultRowHeight="12.75"/>
  <cols>
    <col min="1" max="1" width="7.140625" style="0" customWidth="1"/>
    <col min="2" max="2" width="14.57421875" style="0" customWidth="1"/>
    <col min="3" max="3" width="4.28125" style="0" customWidth="1"/>
    <col min="4" max="4" width="12.57421875" style="0" customWidth="1"/>
    <col min="5" max="5" width="12.28125" style="8" customWidth="1"/>
    <col min="6" max="6" width="6.8515625" style="0" customWidth="1"/>
    <col min="7" max="7" width="12.7109375" style="0" customWidth="1"/>
    <col min="8" max="8" width="1.8515625" style="0" customWidth="1"/>
    <col min="9" max="9" width="14.00390625" style="0" customWidth="1"/>
    <col min="10" max="10" width="9.140625" style="8" customWidth="1"/>
  </cols>
  <sheetData>
    <row r="1" spans="1:10" ht="25.5">
      <c r="A1" s="1" t="s">
        <v>283</v>
      </c>
      <c r="D1" s="6" t="s">
        <v>453</v>
      </c>
      <c r="E1" s="7" t="s">
        <v>459</v>
      </c>
      <c r="F1" s="1" t="s">
        <v>284</v>
      </c>
      <c r="I1" s="6" t="s">
        <v>453</v>
      </c>
      <c r="J1" s="7" t="s">
        <v>459</v>
      </c>
    </row>
    <row r="4" spans="1:9" ht="12.75">
      <c r="A4" s="2" t="s">
        <v>448</v>
      </c>
      <c r="B4" t="s">
        <v>440</v>
      </c>
      <c r="F4" s="2" t="s">
        <v>307</v>
      </c>
      <c r="G4">
        <f>B30+53.45</f>
        <v>21673.973100000017</v>
      </c>
      <c r="I4" t="s">
        <v>452</v>
      </c>
    </row>
    <row r="5" spans="1:10" ht="12.75">
      <c r="A5" s="2" t="s">
        <v>424</v>
      </c>
      <c r="B5">
        <v>20312.311</v>
      </c>
      <c r="E5" s="8" t="s">
        <v>466</v>
      </c>
      <c r="F5" s="2" t="s">
        <v>308</v>
      </c>
      <c r="G5">
        <f>G4+53.45</f>
        <v>21727.423100000018</v>
      </c>
      <c r="I5" t="s">
        <v>452</v>
      </c>
      <c r="J5" s="8">
        <v>29</v>
      </c>
    </row>
    <row r="6" spans="1:10" ht="12.75">
      <c r="A6" s="2" t="s">
        <v>425</v>
      </c>
      <c r="B6">
        <v>20352.776</v>
      </c>
      <c r="E6" s="8" t="s">
        <v>465</v>
      </c>
      <c r="F6" s="2" t="s">
        <v>309</v>
      </c>
      <c r="G6">
        <f aca="true" t="shared" si="0" ref="G6:G26">G5+53.45</f>
        <v>21780.87310000002</v>
      </c>
      <c r="I6" t="s">
        <v>452</v>
      </c>
      <c r="J6" s="8">
        <v>28</v>
      </c>
    </row>
    <row r="7" spans="1:10" ht="12.75">
      <c r="A7" s="2" t="s">
        <v>426</v>
      </c>
      <c r="B7">
        <v>20417.94</v>
      </c>
      <c r="E7" s="8" t="s">
        <v>464</v>
      </c>
      <c r="F7" s="2" t="s">
        <v>310</v>
      </c>
      <c r="G7">
        <f t="shared" si="0"/>
        <v>21834.32310000002</v>
      </c>
      <c r="I7" t="s">
        <v>452</v>
      </c>
      <c r="J7" s="8">
        <v>27</v>
      </c>
    </row>
    <row r="8" spans="1:10" ht="12.75">
      <c r="A8" s="2" t="s">
        <v>427</v>
      </c>
      <c r="B8" t="s">
        <v>440</v>
      </c>
      <c r="D8" t="s">
        <v>458</v>
      </c>
      <c r="F8" s="2" t="s">
        <v>311</v>
      </c>
      <c r="G8">
        <f t="shared" si="0"/>
        <v>21887.77310000002</v>
      </c>
      <c r="I8" t="s">
        <v>452</v>
      </c>
      <c r="J8" s="8">
        <v>26</v>
      </c>
    </row>
    <row r="9" spans="1:10" ht="12.75">
      <c r="A9" s="2" t="s">
        <v>285</v>
      </c>
      <c r="B9">
        <v>20498.0731</v>
      </c>
      <c r="D9" t="s">
        <v>452</v>
      </c>
      <c r="E9" s="8" t="s">
        <v>463</v>
      </c>
      <c r="F9" s="2" t="s">
        <v>312</v>
      </c>
      <c r="G9">
        <f t="shared" si="0"/>
        <v>21941.22310000002</v>
      </c>
      <c r="I9" t="s">
        <v>452</v>
      </c>
      <c r="J9" s="8">
        <v>25</v>
      </c>
    </row>
    <row r="10" spans="1:10" ht="12.75">
      <c r="A10" s="2" t="s">
        <v>286</v>
      </c>
      <c r="B10">
        <f>B9+53.45</f>
        <v>20551.523100000002</v>
      </c>
      <c r="D10" t="s">
        <v>452</v>
      </c>
      <c r="E10" s="8">
        <v>50</v>
      </c>
      <c r="F10" s="2" t="s">
        <v>313</v>
      </c>
      <c r="G10">
        <f t="shared" si="0"/>
        <v>21994.67310000002</v>
      </c>
      <c r="I10" t="s">
        <v>452</v>
      </c>
      <c r="J10" s="8">
        <v>24</v>
      </c>
    </row>
    <row r="11" spans="1:10" ht="12.75">
      <c r="A11" s="2" t="s">
        <v>287</v>
      </c>
      <c r="B11">
        <f aca="true" t="shared" si="1" ref="B11:B30">B10+53.45</f>
        <v>20604.973100000003</v>
      </c>
      <c r="D11" t="s">
        <v>452</v>
      </c>
      <c r="E11" s="8">
        <v>49</v>
      </c>
      <c r="F11" s="2" t="s">
        <v>314</v>
      </c>
      <c r="G11">
        <f t="shared" si="0"/>
        <v>22048.123100000023</v>
      </c>
      <c r="I11" t="s">
        <v>452</v>
      </c>
      <c r="J11" s="8">
        <v>23</v>
      </c>
    </row>
    <row r="12" spans="1:10" ht="12.75">
      <c r="A12" s="2" t="s">
        <v>288</v>
      </c>
      <c r="B12">
        <f t="shared" si="1"/>
        <v>20658.423100000004</v>
      </c>
      <c r="D12" t="s">
        <v>452</v>
      </c>
      <c r="E12" s="8">
        <v>48</v>
      </c>
      <c r="F12" s="2" t="s">
        <v>315</v>
      </c>
      <c r="G12">
        <f t="shared" si="0"/>
        <v>22101.573100000023</v>
      </c>
      <c r="I12" t="s">
        <v>452</v>
      </c>
      <c r="J12" s="8">
        <v>22</v>
      </c>
    </row>
    <row r="13" spans="1:10" ht="12.75">
      <c r="A13" s="2" t="s">
        <v>289</v>
      </c>
      <c r="B13">
        <f t="shared" si="1"/>
        <v>20711.873100000004</v>
      </c>
      <c r="D13" t="s">
        <v>452</v>
      </c>
      <c r="E13" s="8">
        <v>47</v>
      </c>
      <c r="F13" s="2" t="s">
        <v>316</v>
      </c>
      <c r="G13">
        <f t="shared" si="0"/>
        <v>22155.023100000024</v>
      </c>
      <c r="I13" t="s">
        <v>452</v>
      </c>
      <c r="J13" s="8">
        <v>21</v>
      </c>
    </row>
    <row r="14" spans="1:10" ht="12.75">
      <c r="A14" s="2" t="s">
        <v>290</v>
      </c>
      <c r="B14">
        <f t="shared" si="1"/>
        <v>20765.323100000005</v>
      </c>
      <c r="D14" t="s">
        <v>452</v>
      </c>
      <c r="E14" s="8">
        <v>46</v>
      </c>
      <c r="F14" s="2" t="s">
        <v>317</v>
      </c>
      <c r="G14">
        <f t="shared" si="0"/>
        <v>22208.473100000025</v>
      </c>
      <c r="I14" t="s">
        <v>452</v>
      </c>
      <c r="J14" s="8">
        <v>20</v>
      </c>
    </row>
    <row r="15" spans="1:10" ht="12.75">
      <c r="A15" s="2" t="s">
        <v>291</v>
      </c>
      <c r="B15">
        <f t="shared" si="1"/>
        <v>20818.773100000006</v>
      </c>
      <c r="D15" t="s">
        <v>452</v>
      </c>
      <c r="E15" s="8">
        <v>45</v>
      </c>
      <c r="F15" s="2" t="s">
        <v>318</v>
      </c>
      <c r="G15">
        <f t="shared" si="0"/>
        <v>22261.923100000025</v>
      </c>
      <c r="I15" t="s">
        <v>452</v>
      </c>
      <c r="J15" s="8">
        <v>19</v>
      </c>
    </row>
    <row r="16" spans="1:10" ht="12.75">
      <c r="A16" s="2" t="s">
        <v>292</v>
      </c>
      <c r="B16">
        <f t="shared" si="1"/>
        <v>20872.223100000007</v>
      </c>
      <c r="D16" t="s">
        <v>452</v>
      </c>
      <c r="E16" s="8">
        <v>44</v>
      </c>
      <c r="F16" s="2" t="s">
        <v>319</v>
      </c>
      <c r="G16">
        <f t="shared" si="0"/>
        <v>22315.373100000026</v>
      </c>
      <c r="I16" t="s">
        <v>452</v>
      </c>
      <c r="J16" s="8">
        <v>18</v>
      </c>
    </row>
    <row r="17" spans="1:10" ht="12.75">
      <c r="A17" s="2" t="s">
        <v>293</v>
      </c>
      <c r="B17">
        <f t="shared" si="1"/>
        <v>20925.673100000007</v>
      </c>
      <c r="D17" t="s">
        <v>452</v>
      </c>
      <c r="E17" s="8">
        <v>43</v>
      </c>
      <c r="F17" s="2" t="s">
        <v>320</v>
      </c>
      <c r="G17">
        <f t="shared" si="0"/>
        <v>22368.823100000027</v>
      </c>
      <c r="I17" t="s">
        <v>452</v>
      </c>
      <c r="J17" s="8">
        <v>17</v>
      </c>
    </row>
    <row r="18" spans="1:10" ht="12.75">
      <c r="A18" s="2" t="s">
        <v>294</v>
      </c>
      <c r="B18">
        <f t="shared" si="1"/>
        <v>20979.123100000008</v>
      </c>
      <c r="D18" t="s">
        <v>452</v>
      </c>
      <c r="E18" s="8">
        <v>42</v>
      </c>
      <c r="F18" s="2" t="s">
        <v>321</v>
      </c>
      <c r="G18">
        <f t="shared" si="0"/>
        <v>22422.273100000028</v>
      </c>
      <c r="I18" t="s">
        <v>452</v>
      </c>
      <c r="J18" s="8">
        <v>16</v>
      </c>
    </row>
    <row r="19" spans="1:10" ht="12.75">
      <c r="A19" s="2" t="s">
        <v>295</v>
      </c>
      <c r="B19">
        <f t="shared" si="1"/>
        <v>21032.57310000001</v>
      </c>
      <c r="D19" t="s">
        <v>452</v>
      </c>
      <c r="E19" s="8">
        <v>41</v>
      </c>
      <c r="F19" s="2" t="s">
        <v>322</v>
      </c>
      <c r="G19">
        <f t="shared" si="0"/>
        <v>22475.72310000003</v>
      </c>
      <c r="I19" t="s">
        <v>452</v>
      </c>
      <c r="J19" s="8">
        <v>15</v>
      </c>
    </row>
    <row r="20" spans="1:10" ht="12.75">
      <c r="A20" s="2" t="s">
        <v>296</v>
      </c>
      <c r="B20">
        <f t="shared" si="1"/>
        <v>21086.02310000001</v>
      </c>
      <c r="D20" t="s">
        <v>452</v>
      </c>
      <c r="E20" s="8">
        <v>40</v>
      </c>
      <c r="F20" s="2" t="s">
        <v>323</v>
      </c>
      <c r="G20">
        <f t="shared" si="0"/>
        <v>22529.17310000003</v>
      </c>
      <c r="I20" t="s">
        <v>452</v>
      </c>
      <c r="J20" s="8">
        <v>14</v>
      </c>
    </row>
    <row r="21" spans="1:10" ht="12.75">
      <c r="A21" s="2" t="s">
        <v>297</v>
      </c>
      <c r="B21">
        <f t="shared" si="1"/>
        <v>21139.47310000001</v>
      </c>
      <c r="D21" t="s">
        <v>452</v>
      </c>
      <c r="E21" s="8">
        <v>39</v>
      </c>
      <c r="F21" s="2" t="s">
        <v>324</v>
      </c>
      <c r="G21">
        <f t="shared" si="0"/>
        <v>22582.62310000003</v>
      </c>
      <c r="I21" t="s">
        <v>452</v>
      </c>
      <c r="J21" s="8">
        <v>13</v>
      </c>
    </row>
    <row r="22" spans="1:10" ht="12.75">
      <c r="A22" s="2" t="s">
        <v>298</v>
      </c>
      <c r="B22">
        <f t="shared" si="1"/>
        <v>21192.92310000001</v>
      </c>
      <c r="D22" t="s">
        <v>452</v>
      </c>
      <c r="E22" s="8">
        <v>38</v>
      </c>
      <c r="F22" s="2" t="s">
        <v>325</v>
      </c>
      <c r="G22">
        <f t="shared" si="0"/>
        <v>22636.07310000003</v>
      </c>
      <c r="I22" t="s">
        <v>452</v>
      </c>
      <c r="J22" s="8">
        <v>12</v>
      </c>
    </row>
    <row r="23" spans="1:10" ht="12.75">
      <c r="A23" s="2" t="s">
        <v>299</v>
      </c>
      <c r="B23">
        <f t="shared" si="1"/>
        <v>21246.37310000001</v>
      </c>
      <c r="D23" t="s">
        <v>452</v>
      </c>
      <c r="E23" s="8">
        <v>36</v>
      </c>
      <c r="F23" s="2" t="s">
        <v>326</v>
      </c>
      <c r="G23">
        <f t="shared" si="0"/>
        <v>22689.52310000003</v>
      </c>
      <c r="I23" t="s">
        <v>452</v>
      </c>
      <c r="J23" s="8">
        <v>11</v>
      </c>
    </row>
    <row r="24" spans="1:10" ht="12.75">
      <c r="A24" s="2" t="s">
        <v>300</v>
      </c>
      <c r="B24">
        <f t="shared" si="1"/>
        <v>21299.823100000012</v>
      </c>
      <c r="D24" t="s">
        <v>452</v>
      </c>
      <c r="E24" s="8">
        <v>36</v>
      </c>
      <c r="F24" s="2" t="s">
        <v>327</v>
      </c>
      <c r="G24">
        <f t="shared" si="0"/>
        <v>22742.973100000032</v>
      </c>
      <c r="I24" t="s">
        <v>452</v>
      </c>
      <c r="J24" s="8">
        <v>10</v>
      </c>
    </row>
    <row r="25" spans="1:10" ht="12.75">
      <c r="A25" s="2" t="s">
        <v>301</v>
      </c>
      <c r="B25">
        <f t="shared" si="1"/>
        <v>21353.273100000013</v>
      </c>
      <c r="D25" t="s">
        <v>452</v>
      </c>
      <c r="E25" s="8">
        <v>35</v>
      </c>
      <c r="F25" s="2" t="s">
        <v>328</v>
      </c>
      <c r="G25">
        <f t="shared" si="0"/>
        <v>22796.423100000033</v>
      </c>
      <c r="I25" t="s">
        <v>452</v>
      </c>
      <c r="J25" s="8">
        <v>9</v>
      </c>
    </row>
    <row r="26" spans="1:10" ht="12.75">
      <c r="A26" s="2" t="s">
        <v>302</v>
      </c>
      <c r="B26">
        <f t="shared" si="1"/>
        <v>21406.723100000014</v>
      </c>
      <c r="D26" t="s">
        <v>452</v>
      </c>
      <c r="E26" s="8">
        <v>34</v>
      </c>
      <c r="F26" s="2" t="s">
        <v>329</v>
      </c>
      <c r="G26">
        <f t="shared" si="0"/>
        <v>22849.873100000033</v>
      </c>
      <c r="I26" t="s">
        <v>452</v>
      </c>
      <c r="J26" s="8">
        <v>8</v>
      </c>
    </row>
    <row r="27" spans="1:10" ht="12.75">
      <c r="A27" s="2" t="s">
        <v>303</v>
      </c>
      <c r="B27">
        <f t="shared" si="1"/>
        <v>21460.173100000015</v>
      </c>
      <c r="D27" t="s">
        <v>452</v>
      </c>
      <c r="E27" s="8">
        <v>33</v>
      </c>
      <c r="F27" s="2" t="s">
        <v>428</v>
      </c>
      <c r="G27">
        <v>22898.905</v>
      </c>
      <c r="I27" t="s">
        <v>450</v>
      </c>
      <c r="J27" s="8" t="s">
        <v>462</v>
      </c>
    </row>
    <row r="28" spans="1:7" ht="12.75">
      <c r="A28" s="2" t="s">
        <v>304</v>
      </c>
      <c r="B28">
        <f t="shared" si="1"/>
        <v>21513.623100000015</v>
      </c>
      <c r="D28" t="s">
        <v>452</v>
      </c>
      <c r="E28" s="8">
        <v>32</v>
      </c>
      <c r="F28" s="2" t="s">
        <v>429</v>
      </c>
      <c r="G28" t="s">
        <v>440</v>
      </c>
    </row>
    <row r="29" spans="1:10" ht="12.75">
      <c r="A29" s="2" t="s">
        <v>305</v>
      </c>
      <c r="B29">
        <f t="shared" si="1"/>
        <v>21567.073100000016</v>
      </c>
      <c r="D29" t="s">
        <v>452</v>
      </c>
      <c r="E29" s="8">
        <v>31</v>
      </c>
      <c r="F29" s="2" t="s">
        <v>430</v>
      </c>
      <c r="G29">
        <v>22996.903</v>
      </c>
      <c r="I29" t="s">
        <v>451</v>
      </c>
      <c r="J29" s="8" t="s">
        <v>461</v>
      </c>
    </row>
    <row r="30" spans="1:10" ht="12.75">
      <c r="A30" s="2" t="s">
        <v>306</v>
      </c>
      <c r="B30">
        <f t="shared" si="1"/>
        <v>21620.523100000017</v>
      </c>
      <c r="D30" t="s">
        <v>452</v>
      </c>
      <c r="E30" s="8">
        <v>30</v>
      </c>
      <c r="F30" s="2" t="s">
        <v>431</v>
      </c>
      <c r="G30">
        <v>23035.968</v>
      </c>
      <c r="I30" t="s">
        <v>449</v>
      </c>
      <c r="J30" s="8" t="s">
        <v>460</v>
      </c>
    </row>
    <row r="34" spans="1:2" ht="12.75">
      <c r="A34" t="s">
        <v>454</v>
      </c>
      <c r="B34" t="s">
        <v>456</v>
      </c>
    </row>
    <row r="35" ht="12.75">
      <c r="B35" t="s">
        <v>455</v>
      </c>
    </row>
    <row r="36" ht="12.75">
      <c r="B36" t="s">
        <v>457</v>
      </c>
    </row>
  </sheetData>
  <printOptions/>
  <pageMargins left="0.5" right="0.5" top="1" bottom="1" header="0.5" footer="0.5"/>
  <pageSetup horizontalDpi="355" verticalDpi="355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O48" sqref="O48"/>
    </sheetView>
  </sheetViews>
  <sheetFormatPr defaultColWidth="9.140625" defaultRowHeight="12.75"/>
  <cols>
    <col min="1" max="1" width="8.7109375" style="0" customWidth="1"/>
    <col min="2" max="2" width="16.421875" style="8" customWidth="1"/>
    <col min="3" max="3" width="12.28125" style="0" customWidth="1"/>
    <col min="4" max="4" width="6.7109375" style="8" customWidth="1"/>
    <col min="5" max="5" width="6.28125" style="8" customWidth="1"/>
    <col min="6" max="6" width="9.421875" style="8" customWidth="1"/>
    <col min="7" max="7" width="9.140625" style="8" customWidth="1"/>
    <col min="8" max="8" width="14.8515625" style="0" customWidth="1"/>
    <col min="9" max="9" width="12.28125" style="0" customWidth="1"/>
    <col min="10" max="10" width="14.7109375" style="0" customWidth="1"/>
    <col min="11" max="11" width="14.140625" style="0" customWidth="1"/>
    <col min="12" max="12" width="7.00390625" style="8" customWidth="1"/>
    <col min="13" max="13" width="6.8515625" style="8" customWidth="1"/>
    <col min="14" max="14" width="8.57421875" style="8" customWidth="1"/>
    <col min="15" max="15" width="8.28125" style="8" customWidth="1"/>
    <col min="16" max="16" width="16.140625" style="0" customWidth="1"/>
  </cols>
  <sheetData>
    <row r="1" spans="1:15" s="4" customFormat="1" ht="33.75" customHeight="1">
      <c r="A1" s="3" t="s">
        <v>283</v>
      </c>
      <c r="B1" s="11"/>
      <c r="D1" s="11"/>
      <c r="E1" s="11"/>
      <c r="F1" s="11"/>
      <c r="G1" s="11"/>
      <c r="H1" s="6"/>
      <c r="I1" s="5" t="s">
        <v>284</v>
      </c>
      <c r="L1" s="11"/>
      <c r="M1" s="11"/>
      <c r="N1" s="11"/>
      <c r="O1" s="11"/>
    </row>
    <row r="5" spans="1:15" ht="12.75">
      <c r="A5" s="8" t="s">
        <v>564</v>
      </c>
      <c r="B5" s="8" t="s">
        <v>562</v>
      </c>
      <c r="C5" t="s">
        <v>563</v>
      </c>
      <c r="D5" s="8" t="s">
        <v>558</v>
      </c>
      <c r="E5" s="8" t="s">
        <v>559</v>
      </c>
      <c r="F5" s="8" t="s">
        <v>557</v>
      </c>
      <c r="G5" s="8" t="s">
        <v>560</v>
      </c>
      <c r="I5" s="8" t="s">
        <v>564</v>
      </c>
      <c r="J5" s="8" t="s">
        <v>562</v>
      </c>
      <c r="K5" t="s">
        <v>563</v>
      </c>
      <c r="L5" s="8" t="s">
        <v>558</v>
      </c>
      <c r="M5" s="8" t="s">
        <v>559</v>
      </c>
      <c r="N5" s="8" t="s">
        <v>557</v>
      </c>
      <c r="O5" s="8" t="s">
        <v>560</v>
      </c>
    </row>
    <row r="6" spans="6:15" ht="12.75">
      <c r="F6" s="8" t="s">
        <v>556</v>
      </c>
      <c r="G6" s="8" t="s">
        <v>561</v>
      </c>
      <c r="J6" s="8"/>
      <c r="N6" s="8" t="s">
        <v>556</v>
      </c>
      <c r="O6" s="8" t="s">
        <v>561</v>
      </c>
    </row>
    <row r="10" spans="4:10" ht="12.75">
      <c r="D10"/>
      <c r="E10"/>
      <c r="F10"/>
      <c r="I10" s="2" t="s">
        <v>307</v>
      </c>
      <c r="J10">
        <f>B45+53.45</f>
        <v>21673.973100000017</v>
      </c>
    </row>
    <row r="11" spans="4:15" ht="12.75">
      <c r="D11"/>
      <c r="E11"/>
      <c r="F11"/>
      <c r="I11" s="2" t="s">
        <v>308</v>
      </c>
      <c r="J11">
        <f>J10+53.45</f>
        <v>21727.423100000018</v>
      </c>
      <c r="K11" t="s">
        <v>541</v>
      </c>
      <c r="L11" s="8">
        <v>6</v>
      </c>
      <c r="N11"/>
      <c r="O11"/>
    </row>
    <row r="12" spans="1:15" ht="12.75">
      <c r="A12" s="9" t="s">
        <v>473</v>
      </c>
      <c r="D12"/>
      <c r="E12"/>
      <c r="F12"/>
      <c r="I12" s="2" t="s">
        <v>309</v>
      </c>
      <c r="J12">
        <f aca="true" t="shared" si="0" ref="J12:J32">J11+53.45</f>
        <v>21780.87310000002</v>
      </c>
      <c r="K12" t="s">
        <v>540</v>
      </c>
      <c r="L12" s="8">
        <v>6</v>
      </c>
      <c r="N12"/>
      <c r="O12"/>
    </row>
    <row r="13" spans="1:15" ht="12.75">
      <c r="A13" s="9" t="s">
        <v>472</v>
      </c>
      <c r="D13"/>
      <c r="E13"/>
      <c r="F13"/>
      <c r="I13" s="2" t="s">
        <v>310</v>
      </c>
      <c r="J13">
        <f t="shared" si="0"/>
        <v>21834.32310000002</v>
      </c>
      <c r="K13" t="s">
        <v>539</v>
      </c>
      <c r="L13" s="8">
        <v>6</v>
      </c>
      <c r="N13"/>
      <c r="O13"/>
    </row>
    <row r="14" spans="1:15" ht="12.75">
      <c r="A14" s="9" t="s">
        <v>471</v>
      </c>
      <c r="D14"/>
      <c r="E14"/>
      <c r="F14"/>
      <c r="I14" s="2" t="s">
        <v>311</v>
      </c>
      <c r="J14">
        <f t="shared" si="0"/>
        <v>21887.77310000002</v>
      </c>
      <c r="K14" t="s">
        <v>538</v>
      </c>
      <c r="L14" s="8">
        <v>6</v>
      </c>
      <c r="N14"/>
      <c r="O14"/>
    </row>
    <row r="15" spans="1:15" ht="12.75">
      <c r="A15" s="9" t="s">
        <v>470</v>
      </c>
      <c r="D15"/>
      <c r="E15"/>
      <c r="F15"/>
      <c r="I15" s="2" t="s">
        <v>312</v>
      </c>
      <c r="J15">
        <f t="shared" si="0"/>
        <v>21941.22310000002</v>
      </c>
      <c r="K15" t="s">
        <v>537</v>
      </c>
      <c r="L15" s="8">
        <v>6</v>
      </c>
      <c r="N15"/>
      <c r="O15"/>
    </row>
    <row r="16" spans="1:15" ht="12.75">
      <c r="A16" s="9" t="s">
        <v>469</v>
      </c>
      <c r="D16"/>
      <c r="E16"/>
      <c r="F16"/>
      <c r="I16" s="2" t="s">
        <v>313</v>
      </c>
      <c r="J16">
        <f t="shared" si="0"/>
        <v>21994.67310000002</v>
      </c>
      <c r="K16" t="s">
        <v>536</v>
      </c>
      <c r="L16" s="8">
        <v>6</v>
      </c>
      <c r="N16"/>
      <c r="O16"/>
    </row>
    <row r="17" spans="1:15" ht="12.75">
      <c r="A17" s="9" t="s">
        <v>468</v>
      </c>
      <c r="D17"/>
      <c r="E17"/>
      <c r="I17" s="2" t="s">
        <v>314</v>
      </c>
      <c r="J17">
        <f t="shared" si="0"/>
        <v>22048.123100000023</v>
      </c>
      <c r="K17" t="s">
        <v>535</v>
      </c>
      <c r="L17" s="8">
        <v>6</v>
      </c>
      <c r="N17"/>
      <c r="O17"/>
    </row>
    <row r="18" spans="1:15" ht="12.75">
      <c r="A18" s="9" t="s">
        <v>467</v>
      </c>
      <c r="C18" t="s">
        <v>604</v>
      </c>
      <c r="D18" s="8">
        <v>6</v>
      </c>
      <c r="I18" s="2" t="s">
        <v>315</v>
      </c>
      <c r="J18">
        <f t="shared" si="0"/>
        <v>22101.573100000023</v>
      </c>
      <c r="K18" t="s">
        <v>534</v>
      </c>
      <c r="L18" s="8">
        <v>6</v>
      </c>
      <c r="N18"/>
      <c r="O18"/>
    </row>
    <row r="19" spans="1:15" ht="12.75">
      <c r="A19" s="2" t="s">
        <v>448</v>
      </c>
      <c r="B19" t="s">
        <v>440</v>
      </c>
      <c r="C19" t="s">
        <v>567</v>
      </c>
      <c r="D19" s="8">
        <v>9</v>
      </c>
      <c r="I19" s="2" t="s">
        <v>316</v>
      </c>
      <c r="J19">
        <f t="shared" si="0"/>
        <v>22155.023100000024</v>
      </c>
      <c r="K19" t="s">
        <v>533</v>
      </c>
      <c r="L19" s="8">
        <v>6</v>
      </c>
      <c r="N19"/>
      <c r="O19"/>
    </row>
    <row r="20" spans="1:15" ht="12.75">
      <c r="A20" s="2" t="s">
        <v>424</v>
      </c>
      <c r="B20">
        <v>20312.311</v>
      </c>
      <c r="C20" t="s">
        <v>605</v>
      </c>
      <c r="D20" s="8">
        <v>16</v>
      </c>
      <c r="I20" s="2" t="s">
        <v>317</v>
      </c>
      <c r="J20">
        <f t="shared" si="0"/>
        <v>22208.473100000025</v>
      </c>
      <c r="K20" t="s">
        <v>532</v>
      </c>
      <c r="L20" s="8">
        <v>6</v>
      </c>
      <c r="N20"/>
      <c r="O20"/>
    </row>
    <row r="21" spans="1:15" ht="12.75">
      <c r="A21" s="2" t="s">
        <v>425</v>
      </c>
      <c r="B21">
        <v>20352.776</v>
      </c>
      <c r="C21" s="13" t="s">
        <v>590</v>
      </c>
      <c r="D21" s="8">
        <v>9</v>
      </c>
      <c r="I21" s="2" t="s">
        <v>318</v>
      </c>
      <c r="J21">
        <f t="shared" si="0"/>
        <v>22261.923100000025</v>
      </c>
      <c r="K21" t="s">
        <v>531</v>
      </c>
      <c r="L21" s="8">
        <v>6</v>
      </c>
      <c r="N21"/>
      <c r="O21"/>
    </row>
    <row r="22" spans="1:15" ht="12.75">
      <c r="A22" s="2" t="s">
        <v>426</v>
      </c>
      <c r="B22">
        <v>20417.94</v>
      </c>
      <c r="C22" t="s">
        <v>586</v>
      </c>
      <c r="D22" s="8">
        <v>19</v>
      </c>
      <c r="I22" s="2" t="s">
        <v>319</v>
      </c>
      <c r="J22">
        <f t="shared" si="0"/>
        <v>22315.373100000026</v>
      </c>
      <c r="K22" t="s">
        <v>530</v>
      </c>
      <c r="L22" s="8">
        <v>6</v>
      </c>
      <c r="N22"/>
      <c r="O22"/>
    </row>
    <row r="23" spans="1:15" ht="12.75">
      <c r="A23" s="2" t="s">
        <v>427</v>
      </c>
      <c r="B23" t="s">
        <v>440</v>
      </c>
      <c r="C23" t="s">
        <v>491</v>
      </c>
      <c r="D23" s="8">
        <v>6</v>
      </c>
      <c r="F23"/>
      <c r="G23"/>
      <c r="I23" s="2" t="s">
        <v>320</v>
      </c>
      <c r="J23">
        <f t="shared" si="0"/>
        <v>22368.823100000027</v>
      </c>
      <c r="K23" t="s">
        <v>529</v>
      </c>
      <c r="L23" s="8">
        <v>6</v>
      </c>
      <c r="N23"/>
      <c r="O23"/>
    </row>
    <row r="24" spans="1:15" ht="12.75">
      <c r="A24" s="2" t="s">
        <v>285</v>
      </c>
      <c r="B24">
        <v>20498.0731</v>
      </c>
      <c r="C24" t="s">
        <v>492</v>
      </c>
      <c r="D24" s="8">
        <v>8</v>
      </c>
      <c r="F24"/>
      <c r="G24"/>
      <c r="I24" s="2" t="s">
        <v>321</v>
      </c>
      <c r="J24">
        <f t="shared" si="0"/>
        <v>22422.273100000028</v>
      </c>
      <c r="K24" t="s">
        <v>528</v>
      </c>
      <c r="L24" s="8">
        <v>6</v>
      </c>
      <c r="N24"/>
      <c r="O24"/>
    </row>
    <row r="25" spans="1:15" ht="12.75">
      <c r="A25" s="2" t="s">
        <v>286</v>
      </c>
      <c r="B25">
        <f>B24+53.45</f>
        <v>20551.523100000002</v>
      </c>
      <c r="C25" t="s">
        <v>493</v>
      </c>
      <c r="D25" s="8">
        <v>6</v>
      </c>
      <c r="F25"/>
      <c r="G25"/>
      <c r="I25" s="2" t="s">
        <v>322</v>
      </c>
      <c r="J25">
        <f t="shared" si="0"/>
        <v>22475.72310000003</v>
      </c>
      <c r="K25" t="s">
        <v>527</v>
      </c>
      <c r="L25" s="8">
        <v>6</v>
      </c>
      <c r="N25"/>
      <c r="O25"/>
    </row>
    <row r="26" spans="1:15" ht="12.75">
      <c r="A26" s="2" t="s">
        <v>287</v>
      </c>
      <c r="B26">
        <f aca="true" t="shared" si="1" ref="B26:B45">B25+53.45</f>
        <v>20604.973100000003</v>
      </c>
      <c r="C26" t="s">
        <v>494</v>
      </c>
      <c r="D26" s="8">
        <v>6</v>
      </c>
      <c r="F26"/>
      <c r="G26"/>
      <c r="I26" s="2" t="s">
        <v>323</v>
      </c>
      <c r="J26">
        <f t="shared" si="0"/>
        <v>22529.17310000003</v>
      </c>
      <c r="K26" t="s">
        <v>526</v>
      </c>
      <c r="L26" s="8">
        <v>6</v>
      </c>
      <c r="N26"/>
      <c r="O26"/>
    </row>
    <row r="27" spans="1:15" ht="12.75">
      <c r="A27" s="2" t="s">
        <v>288</v>
      </c>
      <c r="B27">
        <f t="shared" si="1"/>
        <v>20658.423100000004</v>
      </c>
      <c r="C27" t="s">
        <v>495</v>
      </c>
      <c r="D27" s="8">
        <v>6</v>
      </c>
      <c r="F27"/>
      <c r="G27"/>
      <c r="I27" s="2" t="s">
        <v>324</v>
      </c>
      <c r="J27">
        <f t="shared" si="0"/>
        <v>22582.62310000003</v>
      </c>
      <c r="K27" t="s">
        <v>525</v>
      </c>
      <c r="L27" s="8">
        <v>6</v>
      </c>
      <c r="N27"/>
      <c r="O27"/>
    </row>
    <row r="28" spans="1:15" ht="12.75">
      <c r="A28" s="2" t="s">
        <v>289</v>
      </c>
      <c r="B28">
        <f t="shared" si="1"/>
        <v>20711.873100000004</v>
      </c>
      <c r="C28" t="s">
        <v>496</v>
      </c>
      <c r="D28" s="8">
        <v>6</v>
      </c>
      <c r="F28"/>
      <c r="G28"/>
      <c r="I28" s="2" t="s">
        <v>325</v>
      </c>
      <c r="J28">
        <f t="shared" si="0"/>
        <v>22636.07310000003</v>
      </c>
      <c r="K28" t="s">
        <v>524</v>
      </c>
      <c r="L28" s="8">
        <v>6</v>
      </c>
      <c r="N28"/>
      <c r="O28"/>
    </row>
    <row r="29" spans="1:15" ht="12.75">
      <c r="A29" s="2" t="s">
        <v>290</v>
      </c>
      <c r="B29">
        <f t="shared" si="1"/>
        <v>20765.323100000005</v>
      </c>
      <c r="C29" t="s">
        <v>497</v>
      </c>
      <c r="D29" s="8">
        <v>6</v>
      </c>
      <c r="F29"/>
      <c r="G29"/>
      <c r="I29" s="2" t="s">
        <v>326</v>
      </c>
      <c r="J29">
        <f t="shared" si="0"/>
        <v>22689.52310000003</v>
      </c>
      <c r="K29" t="s">
        <v>523</v>
      </c>
      <c r="L29" s="8">
        <v>6</v>
      </c>
      <c r="N29"/>
      <c r="O29"/>
    </row>
    <row r="30" spans="1:15" ht="12.75">
      <c r="A30" s="2" t="s">
        <v>291</v>
      </c>
      <c r="B30">
        <f t="shared" si="1"/>
        <v>20818.773100000006</v>
      </c>
      <c r="C30" t="s">
        <v>498</v>
      </c>
      <c r="D30" s="8">
        <v>10</v>
      </c>
      <c r="F30"/>
      <c r="G30"/>
      <c r="I30" s="2" t="s">
        <v>327</v>
      </c>
      <c r="J30">
        <f t="shared" si="0"/>
        <v>22742.973100000032</v>
      </c>
      <c r="K30" t="s">
        <v>522</v>
      </c>
      <c r="L30" s="8">
        <v>6</v>
      </c>
      <c r="N30"/>
      <c r="O30"/>
    </row>
    <row r="31" spans="1:15" ht="12.75">
      <c r="A31" s="2" t="s">
        <v>292</v>
      </c>
      <c r="B31">
        <f t="shared" si="1"/>
        <v>20872.223100000007</v>
      </c>
      <c r="C31" t="s">
        <v>499</v>
      </c>
      <c r="D31" s="8">
        <v>6</v>
      </c>
      <c r="F31"/>
      <c r="G31"/>
      <c r="I31" s="2" t="s">
        <v>328</v>
      </c>
      <c r="J31">
        <f t="shared" si="0"/>
        <v>22796.423100000033</v>
      </c>
      <c r="K31" t="s">
        <v>521</v>
      </c>
      <c r="L31" s="8">
        <v>8</v>
      </c>
      <c r="N31"/>
      <c r="O31"/>
    </row>
    <row r="32" spans="1:15" ht="12.75">
      <c r="A32" s="2" t="s">
        <v>293</v>
      </c>
      <c r="B32">
        <f t="shared" si="1"/>
        <v>20925.673100000007</v>
      </c>
      <c r="C32" t="s">
        <v>500</v>
      </c>
      <c r="D32" s="8">
        <v>6</v>
      </c>
      <c r="F32"/>
      <c r="G32"/>
      <c r="I32" s="2" t="s">
        <v>329</v>
      </c>
      <c r="J32">
        <f t="shared" si="0"/>
        <v>22849.873100000033</v>
      </c>
      <c r="K32" t="s">
        <v>520</v>
      </c>
      <c r="L32" s="8">
        <v>6</v>
      </c>
      <c r="N32"/>
      <c r="O32"/>
    </row>
    <row r="33" spans="1:13" ht="12.75">
      <c r="A33" s="2" t="s">
        <v>294</v>
      </c>
      <c r="B33">
        <f t="shared" si="1"/>
        <v>20979.123100000008</v>
      </c>
      <c r="C33" t="s">
        <v>501</v>
      </c>
      <c r="D33" s="8">
        <v>6</v>
      </c>
      <c r="F33"/>
      <c r="G33"/>
      <c r="I33" s="2" t="s">
        <v>428</v>
      </c>
      <c r="J33" t="s">
        <v>440</v>
      </c>
      <c r="K33" t="s">
        <v>608</v>
      </c>
      <c r="L33" s="8">
        <v>12</v>
      </c>
      <c r="M33" s="8">
        <v>6</v>
      </c>
    </row>
    <row r="34" spans="1:12" ht="12.75">
      <c r="A34" s="2" t="s">
        <v>295</v>
      </c>
      <c r="B34">
        <f t="shared" si="1"/>
        <v>21032.57310000001</v>
      </c>
      <c r="C34" t="s">
        <v>502</v>
      </c>
      <c r="D34" s="8">
        <v>6</v>
      </c>
      <c r="F34"/>
      <c r="G34"/>
      <c r="I34" s="2" t="s">
        <v>429</v>
      </c>
      <c r="J34">
        <v>22996.903</v>
      </c>
      <c r="K34" s="13" t="s">
        <v>590</v>
      </c>
      <c r="L34" s="8">
        <v>6</v>
      </c>
    </row>
    <row r="35" spans="1:12" ht="12.75">
      <c r="A35" s="2" t="s">
        <v>296</v>
      </c>
      <c r="B35">
        <f t="shared" si="1"/>
        <v>21086.02310000001</v>
      </c>
      <c r="C35" t="s">
        <v>503</v>
      </c>
      <c r="D35" s="8">
        <v>6</v>
      </c>
      <c r="F35"/>
      <c r="G35"/>
      <c r="I35" s="2" t="s">
        <v>430</v>
      </c>
      <c r="J35">
        <v>23035.968</v>
      </c>
      <c r="K35" t="s">
        <v>488</v>
      </c>
      <c r="L35" s="8">
        <v>6</v>
      </c>
    </row>
    <row r="36" spans="1:13" ht="12.75">
      <c r="A36" s="2" t="s">
        <v>297</v>
      </c>
      <c r="B36">
        <f t="shared" si="1"/>
        <v>21139.47310000001</v>
      </c>
      <c r="C36" t="s">
        <v>504</v>
      </c>
      <c r="D36" s="8">
        <v>6</v>
      </c>
      <c r="F36"/>
      <c r="G36"/>
      <c r="I36" s="2" t="s">
        <v>431</v>
      </c>
      <c r="J36">
        <v>26368.8392</v>
      </c>
      <c r="K36" t="s">
        <v>607</v>
      </c>
      <c r="L36" s="8">
        <v>12</v>
      </c>
      <c r="M36" s="8">
        <v>6</v>
      </c>
    </row>
    <row r="37" spans="1:12" ht="12.75">
      <c r="A37" s="2" t="s">
        <v>298</v>
      </c>
      <c r="B37">
        <f t="shared" si="1"/>
        <v>21192.92310000001</v>
      </c>
      <c r="C37" t="s">
        <v>505</v>
      </c>
      <c r="D37" s="8">
        <v>6</v>
      </c>
      <c r="F37"/>
      <c r="G37"/>
      <c r="I37" s="9" t="s">
        <v>609</v>
      </c>
      <c r="K37" t="s">
        <v>616</v>
      </c>
      <c r="L37" s="8">
        <v>6</v>
      </c>
    </row>
    <row r="38" spans="1:13" ht="12.75">
      <c r="A38" s="2" t="s">
        <v>299</v>
      </c>
      <c r="B38">
        <f t="shared" si="1"/>
        <v>21246.37310000001</v>
      </c>
      <c r="C38" t="s">
        <v>506</v>
      </c>
      <c r="D38" s="8">
        <v>6</v>
      </c>
      <c r="F38"/>
      <c r="G38"/>
      <c r="I38" s="9" t="s">
        <v>610</v>
      </c>
      <c r="K38" t="s">
        <v>552</v>
      </c>
      <c r="L38" s="8">
        <v>7</v>
      </c>
      <c r="M38" s="8">
        <v>1</v>
      </c>
    </row>
    <row r="39" spans="1:12" ht="12.75">
      <c r="A39" s="2" t="s">
        <v>300</v>
      </c>
      <c r="B39">
        <f t="shared" si="1"/>
        <v>21299.823100000012</v>
      </c>
      <c r="C39" t="s">
        <v>507</v>
      </c>
      <c r="D39" s="8">
        <v>6</v>
      </c>
      <c r="F39"/>
      <c r="G39"/>
      <c r="I39" s="9" t="s">
        <v>611</v>
      </c>
      <c r="K39" t="s">
        <v>606</v>
      </c>
      <c r="L39" s="8">
        <v>6</v>
      </c>
    </row>
    <row r="40" spans="1:13" ht="12.75">
      <c r="A40" s="2" t="s">
        <v>301</v>
      </c>
      <c r="B40">
        <f t="shared" si="1"/>
        <v>21353.273100000013</v>
      </c>
      <c r="C40" t="s">
        <v>508</v>
      </c>
      <c r="D40" s="8">
        <v>6</v>
      </c>
      <c r="F40"/>
      <c r="G40"/>
      <c r="I40" s="9" t="s">
        <v>612</v>
      </c>
      <c r="K40" t="s">
        <v>554</v>
      </c>
      <c r="L40" s="8">
        <v>14</v>
      </c>
      <c r="M40" s="8">
        <v>3</v>
      </c>
    </row>
    <row r="41" spans="1:12" ht="12.75">
      <c r="A41" s="2" t="s">
        <v>302</v>
      </c>
      <c r="B41">
        <f t="shared" si="1"/>
        <v>21406.723100000014</v>
      </c>
      <c r="C41" t="s">
        <v>509</v>
      </c>
      <c r="D41" s="8">
        <v>6</v>
      </c>
      <c r="F41"/>
      <c r="G41"/>
      <c r="I41" s="9" t="s">
        <v>613</v>
      </c>
      <c r="K41" t="s">
        <v>483</v>
      </c>
      <c r="L41" s="8">
        <v>4</v>
      </c>
    </row>
    <row r="42" spans="1:12" ht="12.75">
      <c r="A42" s="2" t="s">
        <v>303</v>
      </c>
      <c r="B42">
        <f t="shared" si="1"/>
        <v>21460.173100000015</v>
      </c>
      <c r="C42" t="s">
        <v>510</v>
      </c>
      <c r="D42" s="8">
        <v>6</v>
      </c>
      <c r="F42"/>
      <c r="G42"/>
      <c r="I42" s="9" t="s">
        <v>614</v>
      </c>
      <c r="K42" t="s">
        <v>482</v>
      </c>
      <c r="L42" s="8">
        <v>8</v>
      </c>
    </row>
    <row r="43" spans="1:13" ht="12.75">
      <c r="A43" s="2" t="s">
        <v>304</v>
      </c>
      <c r="B43">
        <f t="shared" si="1"/>
        <v>21513.623100000015</v>
      </c>
      <c r="C43" t="s">
        <v>511</v>
      </c>
      <c r="D43" s="8">
        <v>6</v>
      </c>
      <c r="F43"/>
      <c r="G43"/>
      <c r="I43" s="9" t="s">
        <v>615</v>
      </c>
      <c r="K43" t="s">
        <v>555</v>
      </c>
      <c r="L43" s="8">
        <v>5</v>
      </c>
      <c r="M43" s="8">
        <v>1</v>
      </c>
    </row>
    <row r="44" spans="1:9" ht="12.75">
      <c r="A44" s="2" t="s">
        <v>305</v>
      </c>
      <c r="B44">
        <f t="shared" si="1"/>
        <v>21567.073100000016</v>
      </c>
      <c r="C44" t="s">
        <v>512</v>
      </c>
      <c r="D44" s="8">
        <v>6</v>
      </c>
      <c r="F44"/>
      <c r="G44"/>
      <c r="I44" s="10"/>
    </row>
    <row r="45" spans="1:13" ht="12.75">
      <c r="A45" s="2" t="s">
        <v>306</v>
      </c>
      <c r="B45">
        <f t="shared" si="1"/>
        <v>21620.523100000017</v>
      </c>
      <c r="C45" t="s">
        <v>513</v>
      </c>
      <c r="D45" s="8">
        <v>6</v>
      </c>
      <c r="F45"/>
      <c r="G45"/>
      <c r="I45" s="10" t="s">
        <v>576</v>
      </c>
      <c r="J45" s="8"/>
      <c r="L45" s="8">
        <f>SUM(L10:L43)</f>
        <v>220</v>
      </c>
      <c r="M45" s="8">
        <f>SUM(M10:M43)</f>
        <v>17</v>
      </c>
    </row>
    <row r="47" spans="1:5" ht="12.75">
      <c r="A47" s="10" t="s">
        <v>576</v>
      </c>
      <c r="D47" s="8">
        <f>SUM(D10:D45)</f>
        <v>203</v>
      </c>
      <c r="E47" s="8">
        <f>SUM(E10:E45)</f>
        <v>0</v>
      </c>
    </row>
  </sheetData>
  <printOptions/>
  <pageMargins left="0.75" right="0.75" top="1" bottom="1" header="0.5" footer="0.5"/>
  <pageSetup horizontalDpi="525" verticalDpi="525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0" sqref="A10:A17"/>
    </sheetView>
  </sheetViews>
  <sheetFormatPr defaultColWidth="9.140625" defaultRowHeight="12.75"/>
  <cols>
    <col min="1" max="1" width="8.7109375" style="0" customWidth="1"/>
    <col min="2" max="2" width="12.00390625" style="8" customWidth="1"/>
    <col min="3" max="3" width="12.28125" style="0" customWidth="1"/>
    <col min="4" max="4" width="6.7109375" style="8" customWidth="1"/>
    <col min="5" max="5" width="6.28125" style="8" customWidth="1"/>
    <col min="6" max="6" width="9.421875" style="8" customWidth="1"/>
    <col min="7" max="7" width="9.140625" style="8" customWidth="1"/>
    <col min="8" max="8" width="14.8515625" style="0" customWidth="1"/>
    <col min="9" max="9" width="12.28125" style="0" customWidth="1"/>
    <col min="10" max="10" width="14.7109375" style="0" customWidth="1"/>
    <col min="11" max="11" width="14.140625" style="0" customWidth="1"/>
    <col min="12" max="12" width="7.00390625" style="8" customWidth="1"/>
    <col min="13" max="13" width="6.8515625" style="8" customWidth="1"/>
    <col min="14" max="14" width="8.57421875" style="8" customWidth="1"/>
    <col min="15" max="15" width="8.28125" style="8" customWidth="1"/>
    <col min="16" max="16" width="16.140625" style="0" customWidth="1"/>
  </cols>
  <sheetData>
    <row r="1" spans="1:15" s="4" customFormat="1" ht="33.75" customHeight="1">
      <c r="A1" s="3" t="s">
        <v>330</v>
      </c>
      <c r="B1" s="11"/>
      <c r="D1" s="11"/>
      <c r="E1" s="11"/>
      <c r="F1" s="11"/>
      <c r="G1" s="11"/>
      <c r="H1" s="6"/>
      <c r="I1" s="5" t="s">
        <v>331</v>
      </c>
      <c r="L1" s="11"/>
      <c r="M1" s="11"/>
      <c r="N1" s="11"/>
      <c r="O1" s="11"/>
    </row>
    <row r="5" spans="1:15" ht="12.75">
      <c r="A5" s="8" t="s">
        <v>564</v>
      </c>
      <c r="B5" s="8" t="s">
        <v>562</v>
      </c>
      <c r="C5" t="s">
        <v>563</v>
      </c>
      <c r="D5" s="8" t="s">
        <v>558</v>
      </c>
      <c r="E5" s="8" t="s">
        <v>559</v>
      </c>
      <c r="F5" s="8" t="s">
        <v>557</v>
      </c>
      <c r="G5" s="8" t="s">
        <v>560</v>
      </c>
      <c r="I5" s="8" t="s">
        <v>564</v>
      </c>
      <c r="J5" s="8" t="s">
        <v>562</v>
      </c>
      <c r="K5" t="s">
        <v>563</v>
      </c>
      <c r="L5" s="8" t="s">
        <v>558</v>
      </c>
      <c r="M5" s="8" t="s">
        <v>559</v>
      </c>
      <c r="N5" s="8" t="s">
        <v>557</v>
      </c>
      <c r="O5" s="8" t="s">
        <v>560</v>
      </c>
    </row>
    <row r="6" spans="6:15" ht="12.75">
      <c r="F6" s="8" t="s">
        <v>556</v>
      </c>
      <c r="G6" s="8" t="s">
        <v>561</v>
      </c>
      <c r="J6" s="8"/>
      <c r="N6" s="8" t="s">
        <v>556</v>
      </c>
      <c r="O6" s="8" t="s">
        <v>561</v>
      </c>
    </row>
    <row r="10" spans="1:10" ht="12.75">
      <c r="A10" s="9" t="s">
        <v>473</v>
      </c>
      <c r="C10" t="s">
        <v>481</v>
      </c>
      <c r="D10" s="8">
        <v>5</v>
      </c>
      <c r="E10" s="8">
        <v>1</v>
      </c>
      <c r="F10"/>
      <c r="I10" s="2" t="s">
        <v>354</v>
      </c>
      <c r="J10">
        <f>B45+53.45</f>
        <v>25005.902500000015</v>
      </c>
    </row>
    <row r="11" spans="1:15" ht="12.75">
      <c r="A11" s="9" t="s">
        <v>472</v>
      </c>
      <c r="C11" t="s">
        <v>482</v>
      </c>
      <c r="D11" s="8">
        <v>8</v>
      </c>
      <c r="F11"/>
      <c r="I11" s="2" t="s">
        <v>355</v>
      </c>
      <c r="J11">
        <f>J10+53.45</f>
        <v>25059.352500000015</v>
      </c>
      <c r="K11" t="s">
        <v>541</v>
      </c>
      <c r="L11" s="8">
        <v>6</v>
      </c>
      <c r="N11" s="22">
        <v>33</v>
      </c>
      <c r="O11" s="22">
        <v>33</v>
      </c>
    </row>
    <row r="12" spans="1:15" ht="12.75">
      <c r="A12" s="9" t="s">
        <v>471</v>
      </c>
      <c r="C12" t="s">
        <v>483</v>
      </c>
      <c r="D12" s="8">
        <v>4</v>
      </c>
      <c r="F12"/>
      <c r="I12" s="2" t="s">
        <v>356</v>
      </c>
      <c r="J12">
        <f aca="true" t="shared" si="0" ref="J12:J32">J11+53.45</f>
        <v>25112.802500000016</v>
      </c>
      <c r="K12" t="s">
        <v>540</v>
      </c>
      <c r="L12" s="8">
        <v>6</v>
      </c>
      <c r="N12" s="22">
        <v>19</v>
      </c>
      <c r="O12" s="22">
        <v>19</v>
      </c>
    </row>
    <row r="13" spans="1:15" ht="12.75">
      <c r="A13" s="9" t="s">
        <v>470</v>
      </c>
      <c r="C13" t="s">
        <v>484</v>
      </c>
      <c r="D13" s="8">
        <v>16</v>
      </c>
      <c r="E13" s="8">
        <v>5</v>
      </c>
      <c r="F13"/>
      <c r="I13" s="2" t="s">
        <v>357</v>
      </c>
      <c r="J13">
        <f t="shared" si="0"/>
        <v>25166.252500000017</v>
      </c>
      <c r="K13" t="s">
        <v>539</v>
      </c>
      <c r="L13" s="8">
        <v>6</v>
      </c>
      <c r="N13" s="22">
        <v>18</v>
      </c>
      <c r="O13" s="22">
        <v>18</v>
      </c>
    </row>
    <row r="14" spans="1:15" ht="12.75">
      <c r="A14" s="9" t="s">
        <v>469</v>
      </c>
      <c r="C14" t="s">
        <v>485</v>
      </c>
      <c r="D14" s="8">
        <v>6</v>
      </c>
      <c r="F14"/>
      <c r="I14" s="2" t="s">
        <v>358</v>
      </c>
      <c r="J14">
        <f t="shared" si="0"/>
        <v>25219.702500000018</v>
      </c>
      <c r="K14" t="s">
        <v>538</v>
      </c>
      <c r="L14" s="8">
        <v>6</v>
      </c>
      <c r="N14" s="22">
        <v>21</v>
      </c>
      <c r="O14" s="22">
        <v>21</v>
      </c>
    </row>
    <row r="15" spans="1:15" ht="12.75">
      <c r="A15" s="9" t="s">
        <v>468</v>
      </c>
      <c r="C15" t="s">
        <v>486</v>
      </c>
      <c r="D15" s="8">
        <v>12</v>
      </c>
      <c r="E15" s="8">
        <v>6</v>
      </c>
      <c r="F15"/>
      <c r="I15" s="2" t="s">
        <v>359</v>
      </c>
      <c r="J15">
        <f t="shared" si="0"/>
        <v>25273.15250000002</v>
      </c>
      <c r="K15" t="s">
        <v>537</v>
      </c>
      <c r="L15" s="8">
        <v>6</v>
      </c>
      <c r="N15" s="22">
        <v>20</v>
      </c>
      <c r="O15" s="22">
        <v>20</v>
      </c>
    </row>
    <row r="16" spans="1:15" ht="12.75">
      <c r="A16" s="9" t="s">
        <v>467</v>
      </c>
      <c r="C16" t="s">
        <v>487</v>
      </c>
      <c r="D16" s="8">
        <v>6</v>
      </c>
      <c r="F16"/>
      <c r="I16" s="2" t="s">
        <v>360</v>
      </c>
      <c r="J16">
        <f t="shared" si="0"/>
        <v>25326.60250000002</v>
      </c>
      <c r="K16" t="s">
        <v>536</v>
      </c>
      <c r="L16" s="8">
        <v>6</v>
      </c>
      <c r="N16" s="22">
        <v>23</v>
      </c>
      <c r="O16" s="22">
        <v>23</v>
      </c>
    </row>
    <row r="17" spans="1:15" ht="12.75">
      <c r="A17" s="2" t="s">
        <v>441</v>
      </c>
      <c r="B17" s="8" t="s">
        <v>543</v>
      </c>
      <c r="C17" s="13" t="s">
        <v>567</v>
      </c>
      <c r="D17" s="8">
        <v>6</v>
      </c>
      <c r="E17" s="8">
        <v>6</v>
      </c>
      <c r="I17" s="2" t="s">
        <v>361</v>
      </c>
      <c r="J17">
        <f t="shared" si="0"/>
        <v>25380.05250000002</v>
      </c>
      <c r="K17" t="s">
        <v>535</v>
      </c>
      <c r="L17" s="8">
        <v>6</v>
      </c>
      <c r="N17" s="22">
        <v>22</v>
      </c>
      <c r="O17" s="22">
        <v>22</v>
      </c>
    </row>
    <row r="18" spans="1:15" ht="12.75">
      <c r="A18" s="2"/>
      <c r="C18" t="s">
        <v>566</v>
      </c>
      <c r="D18" s="8">
        <v>6</v>
      </c>
      <c r="I18" s="2" t="s">
        <v>362</v>
      </c>
      <c r="J18">
        <f t="shared" si="0"/>
        <v>25433.50250000002</v>
      </c>
      <c r="K18" t="s">
        <v>534</v>
      </c>
      <c r="L18" s="8">
        <v>6</v>
      </c>
      <c r="N18" s="22">
        <v>25</v>
      </c>
      <c r="O18" s="22">
        <v>25</v>
      </c>
    </row>
    <row r="19" spans="1:15" ht="12.75">
      <c r="A19" s="2" t="s">
        <v>432</v>
      </c>
      <c r="B19" s="8">
        <v>23645.183</v>
      </c>
      <c r="C19" t="s">
        <v>488</v>
      </c>
      <c r="D19" s="8">
        <v>6</v>
      </c>
      <c r="I19" s="2" t="s">
        <v>363</v>
      </c>
      <c r="J19">
        <f t="shared" si="0"/>
        <v>25486.95250000002</v>
      </c>
      <c r="K19" t="s">
        <v>533</v>
      </c>
      <c r="L19" s="8">
        <v>6</v>
      </c>
      <c r="N19" s="22">
        <v>24</v>
      </c>
      <c r="O19" s="22">
        <v>24</v>
      </c>
    </row>
    <row r="20" spans="1:15" ht="12.75">
      <c r="A20" s="2" t="s">
        <v>433</v>
      </c>
      <c r="B20" s="8">
        <v>23685.648</v>
      </c>
      <c r="C20" t="s">
        <v>489</v>
      </c>
      <c r="D20" s="8">
        <v>6</v>
      </c>
      <c r="I20" s="2" t="s">
        <v>364</v>
      </c>
      <c r="J20">
        <f t="shared" si="0"/>
        <v>25540.402500000022</v>
      </c>
      <c r="K20" t="s">
        <v>532</v>
      </c>
      <c r="L20" s="8">
        <v>6</v>
      </c>
      <c r="N20" s="22">
        <v>10</v>
      </c>
      <c r="O20" s="22">
        <v>10</v>
      </c>
    </row>
    <row r="21" spans="1:15" ht="12.75">
      <c r="A21" s="2" t="s">
        <v>434</v>
      </c>
      <c r="B21" s="8">
        <v>23753.79</v>
      </c>
      <c r="C21" s="13" t="s">
        <v>569</v>
      </c>
      <c r="D21" s="8">
        <v>6</v>
      </c>
      <c r="E21" s="8">
        <v>6</v>
      </c>
      <c r="I21" s="2" t="s">
        <v>365</v>
      </c>
      <c r="J21">
        <f t="shared" si="0"/>
        <v>25593.852500000023</v>
      </c>
      <c r="K21" t="s">
        <v>531</v>
      </c>
      <c r="L21" s="8">
        <v>6</v>
      </c>
      <c r="N21" s="22">
        <v>11</v>
      </c>
      <c r="O21" s="22">
        <v>11</v>
      </c>
    </row>
    <row r="22" spans="1:15" ht="12.75">
      <c r="A22" s="2"/>
      <c r="C22" t="s">
        <v>568</v>
      </c>
      <c r="D22" s="8">
        <v>6</v>
      </c>
      <c r="I22" s="2" t="s">
        <v>366</v>
      </c>
      <c r="J22">
        <f t="shared" si="0"/>
        <v>25647.302500000023</v>
      </c>
      <c r="K22" t="s">
        <v>530</v>
      </c>
      <c r="L22" s="8">
        <v>6</v>
      </c>
      <c r="N22" s="22">
        <v>12</v>
      </c>
      <c r="O22" s="22">
        <v>12</v>
      </c>
    </row>
    <row r="23" spans="1:15" ht="12.75">
      <c r="A23" s="2" t="s">
        <v>435</v>
      </c>
      <c r="B23" s="8" t="s">
        <v>543</v>
      </c>
      <c r="C23" t="s">
        <v>491</v>
      </c>
      <c r="D23" s="8">
        <v>6</v>
      </c>
      <c r="F23" s="22">
        <v>42</v>
      </c>
      <c r="I23" s="2" t="s">
        <v>367</v>
      </c>
      <c r="J23">
        <f t="shared" si="0"/>
        <v>25700.752500000024</v>
      </c>
      <c r="K23" t="s">
        <v>529</v>
      </c>
      <c r="L23" s="8">
        <v>6</v>
      </c>
      <c r="N23" s="22">
        <v>13</v>
      </c>
      <c r="O23" s="22">
        <v>13</v>
      </c>
    </row>
    <row r="24" spans="1:15" ht="12.75">
      <c r="A24" s="2" t="s">
        <v>332</v>
      </c>
      <c r="B24" s="8">
        <v>23830.0025</v>
      </c>
      <c r="C24" t="s">
        <v>492</v>
      </c>
      <c r="D24" s="8">
        <v>6</v>
      </c>
      <c r="F24" s="22">
        <v>43</v>
      </c>
      <c r="G24" s="22" t="s">
        <v>585</v>
      </c>
      <c r="I24" s="2" t="s">
        <v>368</v>
      </c>
      <c r="J24">
        <f t="shared" si="0"/>
        <v>25754.202500000025</v>
      </c>
      <c r="K24" t="s">
        <v>528</v>
      </c>
      <c r="L24" s="8">
        <v>6</v>
      </c>
      <c r="N24" s="22">
        <v>14</v>
      </c>
      <c r="O24" s="22">
        <v>14</v>
      </c>
    </row>
    <row r="25" spans="1:15" ht="12.75">
      <c r="A25" s="2" t="s">
        <v>333</v>
      </c>
      <c r="B25" s="8">
        <f>B24+53.45</f>
        <v>23883.4525</v>
      </c>
      <c r="C25" t="s">
        <v>493</v>
      </c>
      <c r="D25" s="8">
        <v>6</v>
      </c>
      <c r="F25" s="22">
        <v>44</v>
      </c>
      <c r="G25" s="22">
        <v>44</v>
      </c>
      <c r="I25" s="2" t="s">
        <v>369</v>
      </c>
      <c r="J25">
        <f t="shared" si="0"/>
        <v>25807.652500000026</v>
      </c>
      <c r="K25" t="s">
        <v>527</v>
      </c>
      <c r="L25" s="8">
        <v>6</v>
      </c>
      <c r="N25" s="22">
        <v>15</v>
      </c>
      <c r="O25" s="22">
        <v>15</v>
      </c>
    </row>
    <row r="26" spans="1:15" ht="12.75">
      <c r="A26" s="2" t="s">
        <v>334</v>
      </c>
      <c r="B26" s="8">
        <f aca="true" t="shared" si="1" ref="B26:B45">B25+53.45</f>
        <v>23936.9025</v>
      </c>
      <c r="C26" t="s">
        <v>494</v>
      </c>
      <c r="D26" s="8">
        <v>6</v>
      </c>
      <c r="F26" s="22">
        <v>45</v>
      </c>
      <c r="G26" s="22">
        <v>45</v>
      </c>
      <c r="I26" s="2" t="s">
        <v>370</v>
      </c>
      <c r="J26">
        <f t="shared" si="0"/>
        <v>25861.102500000026</v>
      </c>
      <c r="K26" t="s">
        <v>526</v>
      </c>
      <c r="L26" s="8">
        <v>6</v>
      </c>
      <c r="N26" s="22">
        <v>16</v>
      </c>
      <c r="O26" s="22">
        <v>16</v>
      </c>
    </row>
    <row r="27" spans="1:15" ht="12.75">
      <c r="A27" s="2" t="s">
        <v>335</v>
      </c>
      <c r="B27" s="8">
        <f t="shared" si="1"/>
        <v>23990.3525</v>
      </c>
      <c r="C27" t="s">
        <v>495</v>
      </c>
      <c r="D27" s="8">
        <v>6</v>
      </c>
      <c r="F27" s="22">
        <v>46</v>
      </c>
      <c r="G27" s="22">
        <v>46</v>
      </c>
      <c r="I27" s="2" t="s">
        <v>371</v>
      </c>
      <c r="J27">
        <f t="shared" si="0"/>
        <v>25914.552500000027</v>
      </c>
      <c r="K27" t="s">
        <v>525</v>
      </c>
      <c r="L27" s="8">
        <v>6</v>
      </c>
      <c r="N27" s="22">
        <v>17</v>
      </c>
      <c r="O27" s="22">
        <v>17</v>
      </c>
    </row>
    <row r="28" spans="1:15" ht="12.75">
      <c r="A28" s="2" t="s">
        <v>336</v>
      </c>
      <c r="B28" s="8">
        <f t="shared" si="1"/>
        <v>24043.8025</v>
      </c>
      <c r="C28" t="s">
        <v>496</v>
      </c>
      <c r="D28" s="8">
        <v>6</v>
      </c>
      <c r="F28" s="22">
        <v>47</v>
      </c>
      <c r="G28" s="22">
        <v>47</v>
      </c>
      <c r="I28" s="2" t="s">
        <v>372</v>
      </c>
      <c r="J28">
        <f t="shared" si="0"/>
        <v>25968.002500000028</v>
      </c>
      <c r="K28" t="s">
        <v>524</v>
      </c>
      <c r="L28" s="8">
        <v>6</v>
      </c>
      <c r="N28" s="22">
        <v>5</v>
      </c>
      <c r="O28" s="22">
        <v>5</v>
      </c>
    </row>
    <row r="29" spans="1:15" ht="12.75">
      <c r="A29" s="2" t="s">
        <v>337</v>
      </c>
      <c r="B29" s="8">
        <f t="shared" si="1"/>
        <v>24097.252500000002</v>
      </c>
      <c r="C29" t="s">
        <v>497</v>
      </c>
      <c r="D29" s="8">
        <v>6</v>
      </c>
      <c r="F29" s="22">
        <v>48</v>
      </c>
      <c r="G29" s="22">
        <v>48</v>
      </c>
      <c r="I29" s="2" t="s">
        <v>373</v>
      </c>
      <c r="J29">
        <f t="shared" si="0"/>
        <v>26021.45250000003</v>
      </c>
      <c r="K29" t="s">
        <v>523</v>
      </c>
      <c r="L29" s="8">
        <v>6</v>
      </c>
      <c r="N29" s="22">
        <v>6</v>
      </c>
      <c r="O29" s="22">
        <v>6</v>
      </c>
    </row>
    <row r="30" spans="1:15" ht="12.75">
      <c r="A30" s="2" t="s">
        <v>338</v>
      </c>
      <c r="B30" s="8">
        <f t="shared" si="1"/>
        <v>24150.702500000003</v>
      </c>
      <c r="C30" t="s">
        <v>498</v>
      </c>
      <c r="D30" s="8">
        <v>6</v>
      </c>
      <c r="F30" s="22">
        <v>49</v>
      </c>
      <c r="G30" s="22">
        <v>49</v>
      </c>
      <c r="I30" s="2" t="s">
        <v>374</v>
      </c>
      <c r="J30">
        <f t="shared" si="0"/>
        <v>26074.90250000003</v>
      </c>
      <c r="K30" t="s">
        <v>522</v>
      </c>
      <c r="L30" s="8">
        <v>6</v>
      </c>
      <c r="N30" s="22">
        <v>7</v>
      </c>
      <c r="O30" s="22">
        <v>7</v>
      </c>
    </row>
    <row r="31" spans="1:15" ht="12.75">
      <c r="A31" s="2" t="s">
        <v>339</v>
      </c>
      <c r="B31" s="8">
        <f t="shared" si="1"/>
        <v>24204.152500000004</v>
      </c>
      <c r="C31" t="s">
        <v>499</v>
      </c>
      <c r="D31" s="8">
        <v>6</v>
      </c>
      <c r="F31" s="22">
        <v>34</v>
      </c>
      <c r="G31" s="22">
        <v>34</v>
      </c>
      <c r="I31" s="2" t="s">
        <v>375</v>
      </c>
      <c r="J31">
        <f t="shared" si="0"/>
        <v>26128.35250000003</v>
      </c>
      <c r="K31" t="s">
        <v>521</v>
      </c>
      <c r="L31" s="8">
        <v>8</v>
      </c>
      <c r="N31" s="22">
        <v>8</v>
      </c>
      <c r="O31" s="22">
        <v>8</v>
      </c>
    </row>
    <row r="32" spans="1:15" ht="12.75">
      <c r="A32" s="2" t="s">
        <v>340</v>
      </c>
      <c r="B32" s="8">
        <f t="shared" si="1"/>
        <v>24257.602500000005</v>
      </c>
      <c r="C32" t="s">
        <v>500</v>
      </c>
      <c r="D32" s="8">
        <v>6</v>
      </c>
      <c r="F32" s="22">
        <v>35</v>
      </c>
      <c r="G32" s="22">
        <v>35</v>
      </c>
      <c r="I32" s="2" t="s">
        <v>376</v>
      </c>
      <c r="J32">
        <f t="shared" si="0"/>
        <v>26181.80250000003</v>
      </c>
      <c r="K32" t="s">
        <v>520</v>
      </c>
      <c r="L32" s="8">
        <v>6</v>
      </c>
      <c r="N32" s="22">
        <v>9</v>
      </c>
      <c r="O32" s="22">
        <v>9</v>
      </c>
    </row>
    <row r="33" spans="1:12" ht="12.75">
      <c r="A33" s="2" t="s">
        <v>341</v>
      </c>
      <c r="B33" s="8">
        <f t="shared" si="1"/>
        <v>24311.052500000005</v>
      </c>
      <c r="C33" t="s">
        <v>501</v>
      </c>
      <c r="D33" s="8">
        <v>6</v>
      </c>
      <c r="F33" s="22">
        <v>36</v>
      </c>
      <c r="G33" s="22">
        <v>36</v>
      </c>
      <c r="I33" s="2" t="s">
        <v>436</v>
      </c>
      <c r="K33" t="s">
        <v>571</v>
      </c>
      <c r="L33" s="8">
        <v>6</v>
      </c>
    </row>
    <row r="34" spans="1:12" ht="12.75">
      <c r="A34" s="2" t="s">
        <v>342</v>
      </c>
      <c r="B34" s="8">
        <f t="shared" si="1"/>
        <v>24364.502500000006</v>
      </c>
      <c r="C34" t="s">
        <v>502</v>
      </c>
      <c r="D34" s="8">
        <v>6</v>
      </c>
      <c r="F34" s="22">
        <v>37</v>
      </c>
      <c r="G34" s="22">
        <v>37</v>
      </c>
      <c r="I34" s="2" t="s">
        <v>436</v>
      </c>
      <c r="J34">
        <v>26231.306</v>
      </c>
      <c r="K34" t="s">
        <v>490</v>
      </c>
      <c r="L34" s="8">
        <v>8</v>
      </c>
    </row>
    <row r="35" spans="1:12" ht="12.75">
      <c r="A35" s="2" t="s">
        <v>343</v>
      </c>
      <c r="B35" s="8">
        <f t="shared" si="1"/>
        <v>24417.952500000007</v>
      </c>
      <c r="C35" t="s">
        <v>503</v>
      </c>
      <c r="D35" s="8">
        <v>6</v>
      </c>
      <c r="F35" s="22">
        <v>38</v>
      </c>
      <c r="G35" s="22">
        <v>38</v>
      </c>
      <c r="I35" s="2" t="s">
        <v>439</v>
      </c>
      <c r="J35" s="8" t="s">
        <v>543</v>
      </c>
      <c r="K35" s="13" t="s">
        <v>551</v>
      </c>
      <c r="L35" s="8">
        <v>8</v>
      </c>
    </row>
    <row r="36" spans="1:12" ht="12.75">
      <c r="A36" s="2" t="s">
        <v>344</v>
      </c>
      <c r="B36" s="8">
        <f t="shared" si="1"/>
        <v>24471.402500000007</v>
      </c>
      <c r="C36" t="s">
        <v>504</v>
      </c>
      <c r="D36" s="8">
        <v>6</v>
      </c>
      <c r="F36" s="22">
        <v>39</v>
      </c>
      <c r="G36" s="22">
        <v>39</v>
      </c>
      <c r="I36" s="2" t="s">
        <v>437</v>
      </c>
      <c r="J36">
        <v>26329.774</v>
      </c>
      <c r="K36" t="s">
        <v>488</v>
      </c>
      <c r="L36" s="8">
        <v>6</v>
      </c>
    </row>
    <row r="37" spans="1:12" ht="12.75">
      <c r="A37" s="2" t="s">
        <v>345</v>
      </c>
      <c r="B37" s="8">
        <f t="shared" si="1"/>
        <v>24524.852500000008</v>
      </c>
      <c r="C37" t="s">
        <v>505</v>
      </c>
      <c r="D37" s="8">
        <v>6</v>
      </c>
      <c r="F37" s="22">
        <v>40</v>
      </c>
      <c r="G37" s="22">
        <v>40</v>
      </c>
      <c r="I37" s="2"/>
      <c r="K37" t="s">
        <v>572</v>
      </c>
      <c r="L37" s="8">
        <v>6</v>
      </c>
    </row>
    <row r="38" spans="1:12" ht="12.75">
      <c r="A38" s="2" t="s">
        <v>346</v>
      </c>
      <c r="B38" s="8">
        <f t="shared" si="1"/>
        <v>24578.30250000001</v>
      </c>
      <c r="C38" t="s">
        <v>506</v>
      </c>
      <c r="D38" s="8">
        <v>6</v>
      </c>
      <c r="F38" s="22">
        <v>41</v>
      </c>
      <c r="G38" s="22">
        <v>41</v>
      </c>
      <c r="I38" s="2" t="s">
        <v>438</v>
      </c>
      <c r="J38">
        <v>26368.8392</v>
      </c>
      <c r="K38" t="s">
        <v>574</v>
      </c>
      <c r="L38" s="8">
        <v>6</v>
      </c>
    </row>
    <row r="39" spans="1:12" ht="12.75">
      <c r="A39" s="2" t="s">
        <v>347</v>
      </c>
      <c r="B39" s="8">
        <f t="shared" si="1"/>
        <v>24631.75250000001</v>
      </c>
      <c r="C39" t="s">
        <v>507</v>
      </c>
      <c r="D39" s="8">
        <v>6</v>
      </c>
      <c r="F39" s="22">
        <v>26</v>
      </c>
      <c r="G39" s="22">
        <v>26</v>
      </c>
      <c r="I39" s="9" t="s">
        <v>474</v>
      </c>
      <c r="K39" t="s">
        <v>575</v>
      </c>
      <c r="L39" s="8">
        <v>10</v>
      </c>
    </row>
    <row r="40" spans="1:12" ht="12.75">
      <c r="A40" s="2" t="s">
        <v>348</v>
      </c>
      <c r="B40" s="8">
        <f t="shared" si="1"/>
        <v>24685.20250000001</v>
      </c>
      <c r="C40" t="s">
        <v>508</v>
      </c>
      <c r="D40" s="8">
        <v>6</v>
      </c>
      <c r="F40" s="22">
        <v>27</v>
      </c>
      <c r="G40" s="22">
        <v>27</v>
      </c>
      <c r="I40" s="9" t="s">
        <v>475</v>
      </c>
      <c r="K40" t="s">
        <v>518</v>
      </c>
      <c r="L40" s="8">
        <v>6</v>
      </c>
    </row>
    <row r="41" spans="1:13" ht="12.75">
      <c r="A41" s="2" t="s">
        <v>349</v>
      </c>
      <c r="B41" s="8">
        <f t="shared" si="1"/>
        <v>24738.65250000001</v>
      </c>
      <c r="C41" t="s">
        <v>509</v>
      </c>
      <c r="D41" s="8">
        <v>6</v>
      </c>
      <c r="F41" s="22">
        <v>28</v>
      </c>
      <c r="G41" s="22">
        <v>28</v>
      </c>
      <c r="I41" s="9" t="s">
        <v>476</v>
      </c>
      <c r="K41" t="s">
        <v>553</v>
      </c>
      <c r="L41" s="8">
        <v>7</v>
      </c>
      <c r="M41" s="8">
        <v>1</v>
      </c>
    </row>
    <row r="42" spans="1:13" ht="12.75">
      <c r="A42" s="2" t="s">
        <v>350</v>
      </c>
      <c r="B42" s="8">
        <f t="shared" si="1"/>
        <v>24792.10250000001</v>
      </c>
      <c r="C42" t="s">
        <v>510</v>
      </c>
      <c r="D42" s="8">
        <v>6</v>
      </c>
      <c r="F42" s="22">
        <v>29</v>
      </c>
      <c r="G42" s="22">
        <v>29</v>
      </c>
      <c r="I42" s="9" t="s">
        <v>477</v>
      </c>
      <c r="K42" t="s">
        <v>573</v>
      </c>
      <c r="L42" s="8">
        <v>10</v>
      </c>
      <c r="M42" s="8">
        <v>4</v>
      </c>
    </row>
    <row r="43" spans="1:12" ht="12.75">
      <c r="A43" s="2" t="s">
        <v>351</v>
      </c>
      <c r="B43" s="8">
        <f t="shared" si="1"/>
        <v>24845.552500000013</v>
      </c>
      <c r="C43" t="s">
        <v>511</v>
      </c>
      <c r="D43" s="8">
        <v>6</v>
      </c>
      <c r="F43" s="22">
        <v>30</v>
      </c>
      <c r="G43" s="22">
        <v>30</v>
      </c>
      <c r="I43" s="9" t="s">
        <v>478</v>
      </c>
      <c r="K43" t="s">
        <v>483</v>
      </c>
      <c r="L43" s="8">
        <v>6</v>
      </c>
    </row>
    <row r="44" spans="1:12" ht="12.75">
      <c r="A44" s="2" t="s">
        <v>352</v>
      </c>
      <c r="B44" s="8">
        <f t="shared" si="1"/>
        <v>24899.002500000013</v>
      </c>
      <c r="C44" t="s">
        <v>512</v>
      </c>
      <c r="D44" s="8">
        <v>6</v>
      </c>
      <c r="F44" s="22">
        <v>31</v>
      </c>
      <c r="G44" s="22">
        <v>31</v>
      </c>
      <c r="I44" s="9" t="s">
        <v>479</v>
      </c>
      <c r="K44" t="s">
        <v>482</v>
      </c>
      <c r="L44" s="8">
        <v>6</v>
      </c>
    </row>
    <row r="45" spans="1:13" ht="12.75">
      <c r="A45" s="2" t="s">
        <v>353</v>
      </c>
      <c r="B45" s="8">
        <f t="shared" si="1"/>
        <v>24952.452500000014</v>
      </c>
      <c r="C45" t="s">
        <v>513</v>
      </c>
      <c r="D45" s="8">
        <v>6</v>
      </c>
      <c r="F45" s="22">
        <v>32</v>
      </c>
      <c r="G45" s="22">
        <v>32</v>
      </c>
      <c r="I45" s="9" t="s">
        <v>480</v>
      </c>
      <c r="K45" t="s">
        <v>555</v>
      </c>
      <c r="L45" s="8">
        <v>8</v>
      </c>
      <c r="M45" s="8">
        <v>2</v>
      </c>
    </row>
    <row r="46" ht="12.75">
      <c r="I46" s="10"/>
    </row>
    <row r="47" spans="1:13" ht="12.75">
      <c r="A47" s="10" t="s">
        <v>576</v>
      </c>
      <c r="D47" s="8">
        <f>SUM(D10:D45)</f>
        <v>231</v>
      </c>
      <c r="E47" s="8">
        <f>SUM(E10:E45)</f>
        <v>24</v>
      </c>
      <c r="I47" s="10" t="s">
        <v>576</v>
      </c>
      <c r="J47" s="8"/>
      <c r="L47" s="8">
        <f>SUM(L10:L45)</f>
        <v>227</v>
      </c>
      <c r="M47" s="8">
        <f>SUM(M10:M45)</f>
        <v>7</v>
      </c>
    </row>
  </sheetData>
  <printOptions/>
  <pageMargins left="0.75" right="0.75" top="1" bottom="1" header="0.5" footer="0.5"/>
  <pageSetup horizontalDpi="525" verticalDpi="525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selection activeCell="A49" sqref="A49:D51"/>
    </sheetView>
  </sheetViews>
  <sheetFormatPr defaultColWidth="9.140625" defaultRowHeight="12.75"/>
  <cols>
    <col min="1" max="1" width="8.7109375" style="0" customWidth="1"/>
    <col min="2" max="2" width="12.00390625" style="21" customWidth="1"/>
    <col min="3" max="3" width="4.57421875" style="8" customWidth="1"/>
    <col min="4" max="4" width="17.7109375" style="0" customWidth="1"/>
    <col min="5" max="5" width="6.7109375" style="0" customWidth="1"/>
    <col min="6" max="6" width="8.28125" style="0" customWidth="1"/>
    <col min="7" max="7" width="12.7109375" style="29" customWidth="1"/>
    <col min="8" max="8" width="4.7109375" style="0" customWidth="1"/>
    <col min="9" max="9" width="11.7109375" style="0" customWidth="1"/>
    <col min="10" max="10" width="7.00390625" style="0" customWidth="1"/>
    <col min="13" max="13" width="10.57421875" style="24" bestFit="1" customWidth="1"/>
    <col min="17" max="17" width="10.57421875" style="24" bestFit="1" customWidth="1"/>
  </cols>
  <sheetData>
    <row r="1" spans="1:17" s="4" customFormat="1" ht="16.5" customHeight="1">
      <c r="A1" s="3" t="s">
        <v>330</v>
      </c>
      <c r="B1" s="26">
        <v>39356</v>
      </c>
      <c r="C1" s="11"/>
      <c r="D1"/>
      <c r="E1"/>
      <c r="F1" s="15" t="s">
        <v>331</v>
      </c>
      <c r="G1" s="28"/>
      <c r="H1"/>
      <c r="I1" s="6"/>
      <c r="L1" s="3" t="s">
        <v>330</v>
      </c>
      <c r="M1" s="23"/>
      <c r="P1" s="15" t="s">
        <v>331</v>
      </c>
      <c r="Q1" s="23"/>
    </row>
    <row r="2" ht="12.75">
      <c r="F2" s="16"/>
    </row>
    <row r="3" ht="12.75">
      <c r="F3" s="16"/>
    </row>
    <row r="4" ht="12.75">
      <c r="F4" s="16"/>
    </row>
    <row r="5" spans="1:10" ht="12.75">
      <c r="A5" s="8" t="s">
        <v>564</v>
      </c>
      <c r="B5" s="21" t="s">
        <v>562</v>
      </c>
      <c r="C5" s="8" t="s">
        <v>581</v>
      </c>
      <c r="D5" s="8" t="s">
        <v>580</v>
      </c>
      <c r="E5" s="8" t="s">
        <v>557</v>
      </c>
      <c r="F5" s="17" t="s">
        <v>564</v>
      </c>
      <c r="G5" s="21" t="s">
        <v>562</v>
      </c>
      <c r="H5" s="8" t="s">
        <v>581</v>
      </c>
      <c r="I5" s="8" t="s">
        <v>580</v>
      </c>
      <c r="J5" s="8" t="s">
        <v>557</v>
      </c>
    </row>
    <row r="6" spans="6:7" ht="12.75">
      <c r="F6" s="16"/>
      <c r="G6" s="21"/>
    </row>
    <row r="7" ht="12.75">
      <c r="F7" s="16"/>
    </row>
    <row r="8" ht="12.75">
      <c r="F8" s="16"/>
    </row>
    <row r="9" spans="6:18" ht="12.75">
      <c r="F9" s="16"/>
      <c r="L9" s="8" t="s">
        <v>564</v>
      </c>
      <c r="M9" s="21" t="s">
        <v>562</v>
      </c>
      <c r="N9" t="s">
        <v>584</v>
      </c>
      <c r="P9" s="8" t="s">
        <v>564</v>
      </c>
      <c r="Q9" s="21" t="s">
        <v>562</v>
      </c>
      <c r="R9" t="s">
        <v>584</v>
      </c>
    </row>
    <row r="10" spans="1:8" ht="12.75">
      <c r="A10" s="9" t="s">
        <v>473</v>
      </c>
      <c r="F10" s="18" t="s">
        <v>354</v>
      </c>
      <c r="G10" s="29">
        <f>B43+53.45</f>
        <v>25005.902500000015</v>
      </c>
      <c r="H10" s="8"/>
    </row>
    <row r="11" spans="1:17" ht="12.75">
      <c r="A11" s="9" t="s">
        <v>472</v>
      </c>
      <c r="F11" s="18" t="s">
        <v>355</v>
      </c>
      <c r="G11" s="29">
        <f aca="true" t="shared" si="0" ref="G11:G32">G10+53.45</f>
        <v>25059.352500000015</v>
      </c>
      <c r="H11" s="8">
        <v>4</v>
      </c>
      <c r="I11" t="s">
        <v>579</v>
      </c>
      <c r="J11" s="22">
        <v>33</v>
      </c>
      <c r="P11" s="18" t="s">
        <v>354</v>
      </c>
      <c r="Q11" s="24">
        <f>M33+53.45</f>
        <v>25005.902500000015</v>
      </c>
    </row>
    <row r="12" spans="1:18" ht="12.75">
      <c r="A12" s="9" t="s">
        <v>471</v>
      </c>
      <c r="F12" s="18" t="s">
        <v>356</v>
      </c>
      <c r="G12" s="29">
        <f t="shared" si="0"/>
        <v>25112.802500000016</v>
      </c>
      <c r="H12" s="8">
        <v>4</v>
      </c>
      <c r="I12" t="s">
        <v>579</v>
      </c>
      <c r="J12" s="22">
        <v>19</v>
      </c>
      <c r="L12" s="2" t="s">
        <v>332</v>
      </c>
      <c r="M12" s="25">
        <v>23830.0025</v>
      </c>
      <c r="N12" s="22" t="s">
        <v>585</v>
      </c>
      <c r="P12" s="18" t="s">
        <v>355</v>
      </c>
      <c r="Q12" s="24">
        <f aca="true" t="shared" si="1" ref="Q12:Q33">Q11+53.45</f>
        <v>25059.352500000015</v>
      </c>
      <c r="R12" s="22">
        <v>33</v>
      </c>
    </row>
    <row r="13" spans="1:18" ht="12.75">
      <c r="A13" s="9" t="s">
        <v>470</v>
      </c>
      <c r="F13" s="18" t="s">
        <v>357</v>
      </c>
      <c r="G13" s="29">
        <f t="shared" si="0"/>
        <v>25166.252500000017</v>
      </c>
      <c r="H13" s="8">
        <v>4</v>
      </c>
      <c r="I13" t="s">
        <v>579</v>
      </c>
      <c r="J13" s="22">
        <v>18</v>
      </c>
      <c r="L13" s="2" t="s">
        <v>333</v>
      </c>
      <c r="M13" s="25">
        <f aca="true" t="shared" si="2" ref="M13:M33">M12+53.45</f>
        <v>23883.4525</v>
      </c>
      <c r="N13" s="22">
        <v>44</v>
      </c>
      <c r="P13" s="18" t="s">
        <v>356</v>
      </c>
      <c r="Q13" s="24">
        <f t="shared" si="1"/>
        <v>25112.802500000016</v>
      </c>
      <c r="R13" s="22">
        <v>19</v>
      </c>
    </row>
    <row r="14" spans="1:18" ht="12.75">
      <c r="A14" s="9" t="s">
        <v>469</v>
      </c>
      <c r="F14" s="18" t="s">
        <v>358</v>
      </c>
      <c r="G14" s="29">
        <f t="shared" si="0"/>
        <v>25219.702500000018</v>
      </c>
      <c r="H14" s="8">
        <v>4</v>
      </c>
      <c r="I14" t="s">
        <v>579</v>
      </c>
      <c r="J14" s="22">
        <v>21</v>
      </c>
      <c r="L14" s="2" t="s">
        <v>334</v>
      </c>
      <c r="M14" s="25">
        <f t="shared" si="2"/>
        <v>23936.9025</v>
      </c>
      <c r="N14" s="22">
        <v>45</v>
      </c>
      <c r="P14" s="18" t="s">
        <v>357</v>
      </c>
      <c r="Q14" s="24">
        <f t="shared" si="1"/>
        <v>25166.252500000017</v>
      </c>
      <c r="R14" s="22">
        <v>18</v>
      </c>
    </row>
    <row r="15" spans="1:18" ht="12.75">
      <c r="A15" s="9" t="s">
        <v>468</v>
      </c>
      <c r="F15" s="18" t="s">
        <v>359</v>
      </c>
      <c r="G15" s="29">
        <f t="shared" si="0"/>
        <v>25273.15250000002</v>
      </c>
      <c r="H15" s="8">
        <v>4</v>
      </c>
      <c r="I15" t="s">
        <v>579</v>
      </c>
      <c r="J15" s="22">
        <v>20</v>
      </c>
      <c r="L15" s="2" t="s">
        <v>335</v>
      </c>
      <c r="M15" s="25">
        <f t="shared" si="2"/>
        <v>23990.3525</v>
      </c>
      <c r="N15" s="22">
        <v>46</v>
      </c>
      <c r="P15" s="18" t="s">
        <v>358</v>
      </c>
      <c r="Q15" s="24">
        <f t="shared" si="1"/>
        <v>25219.702500000018</v>
      </c>
      <c r="R15" s="22">
        <v>21</v>
      </c>
    </row>
    <row r="16" spans="1:18" ht="12.75">
      <c r="A16" s="9" t="s">
        <v>467</v>
      </c>
      <c r="F16" s="18" t="s">
        <v>360</v>
      </c>
      <c r="G16" s="29">
        <f t="shared" si="0"/>
        <v>25326.60250000002</v>
      </c>
      <c r="H16" s="8">
        <v>4</v>
      </c>
      <c r="I16" t="s">
        <v>579</v>
      </c>
      <c r="J16" s="22">
        <v>23</v>
      </c>
      <c r="L16" s="2" t="s">
        <v>336</v>
      </c>
      <c r="M16" s="25">
        <f t="shared" si="2"/>
        <v>24043.8025</v>
      </c>
      <c r="N16" s="22">
        <v>47</v>
      </c>
      <c r="P16" s="18" t="s">
        <v>359</v>
      </c>
      <c r="Q16" s="24">
        <f t="shared" si="1"/>
        <v>25273.15250000002</v>
      </c>
      <c r="R16" s="22">
        <v>20</v>
      </c>
    </row>
    <row r="17" spans="1:18" ht="12.75">
      <c r="A17" s="2" t="s">
        <v>441</v>
      </c>
      <c r="B17" s="21" t="s">
        <v>582</v>
      </c>
      <c r="F17" s="18" t="s">
        <v>361</v>
      </c>
      <c r="G17" s="29">
        <f t="shared" si="0"/>
        <v>25380.05250000002</v>
      </c>
      <c r="H17" s="8">
        <v>4</v>
      </c>
      <c r="I17" t="s">
        <v>579</v>
      </c>
      <c r="J17" s="22">
        <v>22</v>
      </c>
      <c r="L17" s="2" t="s">
        <v>337</v>
      </c>
      <c r="M17" s="25">
        <f t="shared" si="2"/>
        <v>24097.252500000002</v>
      </c>
      <c r="N17" s="22">
        <v>48</v>
      </c>
      <c r="P17" s="18" t="s">
        <v>360</v>
      </c>
      <c r="Q17" s="24">
        <f t="shared" si="1"/>
        <v>25326.60250000002</v>
      </c>
      <c r="R17" s="22">
        <v>23</v>
      </c>
    </row>
    <row r="18" spans="1:18" ht="12.75">
      <c r="A18" s="2" t="s">
        <v>432</v>
      </c>
      <c r="B18" s="21">
        <v>23645.183</v>
      </c>
      <c r="C18" s="8">
        <v>36</v>
      </c>
      <c r="D18" t="s">
        <v>577</v>
      </c>
      <c r="E18" s="8"/>
      <c r="F18" s="18" t="s">
        <v>362</v>
      </c>
      <c r="G18" s="29">
        <f t="shared" si="0"/>
        <v>25433.50250000002</v>
      </c>
      <c r="H18" s="8">
        <v>4</v>
      </c>
      <c r="I18" t="s">
        <v>579</v>
      </c>
      <c r="J18" s="22">
        <v>25</v>
      </c>
      <c r="L18" s="2" t="s">
        <v>338</v>
      </c>
      <c r="M18" s="25">
        <f t="shared" si="2"/>
        <v>24150.702500000003</v>
      </c>
      <c r="N18" s="22">
        <v>49</v>
      </c>
      <c r="P18" s="18" t="s">
        <v>361</v>
      </c>
      <c r="Q18" s="24">
        <f t="shared" si="1"/>
        <v>25380.05250000002</v>
      </c>
      <c r="R18" s="22">
        <v>22</v>
      </c>
    </row>
    <row r="19" spans="1:18" ht="12.75">
      <c r="A19" s="2" t="s">
        <v>433</v>
      </c>
      <c r="B19" s="21">
        <v>23685.648</v>
      </c>
      <c r="C19" s="8">
        <v>4</v>
      </c>
      <c r="D19" t="s">
        <v>577</v>
      </c>
      <c r="E19" s="8" t="s">
        <v>570</v>
      </c>
      <c r="F19" s="18" t="s">
        <v>363</v>
      </c>
      <c r="G19" s="29">
        <f t="shared" si="0"/>
        <v>25486.95250000002</v>
      </c>
      <c r="H19" s="8">
        <v>4</v>
      </c>
      <c r="I19" t="s">
        <v>579</v>
      </c>
      <c r="J19" s="22">
        <v>24</v>
      </c>
      <c r="L19" s="2" t="s">
        <v>339</v>
      </c>
      <c r="M19" s="25">
        <f t="shared" si="2"/>
        <v>24204.152500000004</v>
      </c>
      <c r="N19" s="22">
        <v>34</v>
      </c>
      <c r="P19" s="18" t="s">
        <v>362</v>
      </c>
      <c r="Q19" s="24">
        <f t="shared" si="1"/>
        <v>25433.50250000002</v>
      </c>
      <c r="R19" s="22">
        <v>25</v>
      </c>
    </row>
    <row r="20" spans="1:18" ht="12.75">
      <c r="A20" s="2" t="s">
        <v>434</v>
      </c>
      <c r="B20" s="21">
        <v>23753.79</v>
      </c>
      <c r="C20" s="8">
        <v>4</v>
      </c>
      <c r="D20" t="s">
        <v>577</v>
      </c>
      <c r="E20" s="8"/>
      <c r="F20" s="18" t="s">
        <v>364</v>
      </c>
      <c r="G20" s="29">
        <f t="shared" si="0"/>
        <v>25540.402500000022</v>
      </c>
      <c r="H20" s="8">
        <v>4</v>
      </c>
      <c r="I20" t="s">
        <v>579</v>
      </c>
      <c r="J20" s="22">
        <v>10</v>
      </c>
      <c r="L20" s="2" t="s">
        <v>340</v>
      </c>
      <c r="M20" s="25">
        <f t="shared" si="2"/>
        <v>24257.602500000005</v>
      </c>
      <c r="N20" s="22">
        <v>35</v>
      </c>
      <c r="P20" s="18" t="s">
        <v>363</v>
      </c>
      <c r="Q20" s="24">
        <f t="shared" si="1"/>
        <v>25486.95250000002</v>
      </c>
      <c r="R20" s="22">
        <v>24</v>
      </c>
    </row>
    <row r="21" spans="1:18" ht="12.75">
      <c r="A21" s="2" t="s">
        <v>435</v>
      </c>
      <c r="B21" s="21" t="s">
        <v>582</v>
      </c>
      <c r="E21" s="8"/>
      <c r="F21" s="18" t="s">
        <v>365</v>
      </c>
      <c r="G21" s="29">
        <f t="shared" si="0"/>
        <v>25593.852500000023</v>
      </c>
      <c r="H21" s="8">
        <v>4</v>
      </c>
      <c r="I21" t="s">
        <v>579</v>
      </c>
      <c r="J21" s="22">
        <v>11</v>
      </c>
      <c r="L21" s="2" t="s">
        <v>341</v>
      </c>
      <c r="M21" s="25">
        <f t="shared" si="2"/>
        <v>24311.052500000005</v>
      </c>
      <c r="N21" s="22">
        <v>36</v>
      </c>
      <c r="P21" s="18" t="s">
        <v>364</v>
      </c>
      <c r="Q21" s="24">
        <f t="shared" si="1"/>
        <v>25540.402500000022</v>
      </c>
      <c r="R21" s="22">
        <v>10</v>
      </c>
    </row>
    <row r="22" spans="1:18" ht="12.75">
      <c r="A22" s="2" t="s">
        <v>332</v>
      </c>
      <c r="B22" s="21">
        <v>23830.0025</v>
      </c>
      <c r="C22" s="8">
        <v>8</v>
      </c>
      <c r="D22" t="s">
        <v>578</v>
      </c>
      <c r="E22" s="22" t="s">
        <v>585</v>
      </c>
      <c r="F22" s="18" t="s">
        <v>366</v>
      </c>
      <c r="G22" s="29">
        <f t="shared" si="0"/>
        <v>25647.302500000023</v>
      </c>
      <c r="H22" s="8">
        <v>4</v>
      </c>
      <c r="I22" t="s">
        <v>579</v>
      </c>
      <c r="J22" s="22">
        <v>12</v>
      </c>
      <c r="L22" s="2" t="s">
        <v>342</v>
      </c>
      <c r="M22" s="25">
        <f t="shared" si="2"/>
        <v>24364.502500000006</v>
      </c>
      <c r="N22" s="22">
        <v>37</v>
      </c>
      <c r="P22" s="18" t="s">
        <v>365</v>
      </c>
      <c r="Q22" s="24">
        <f t="shared" si="1"/>
        <v>25593.852500000023</v>
      </c>
      <c r="R22" s="22">
        <v>11</v>
      </c>
    </row>
    <row r="23" spans="1:18" ht="12.75">
      <c r="A23" s="2" t="s">
        <v>333</v>
      </c>
      <c r="B23" s="21">
        <f aca="true" t="shared" si="3" ref="B23:B43">B22+53.45</f>
        <v>23883.4525</v>
      </c>
      <c r="C23" s="8">
        <v>4</v>
      </c>
      <c r="D23" t="s">
        <v>579</v>
      </c>
      <c r="E23" s="22">
        <v>44</v>
      </c>
      <c r="F23" s="18" t="s">
        <v>367</v>
      </c>
      <c r="G23" s="29">
        <f t="shared" si="0"/>
        <v>25700.752500000024</v>
      </c>
      <c r="H23" s="8">
        <v>4</v>
      </c>
      <c r="I23" t="s">
        <v>579</v>
      </c>
      <c r="J23" s="22">
        <v>13</v>
      </c>
      <c r="L23" s="2" t="s">
        <v>343</v>
      </c>
      <c r="M23" s="25">
        <f t="shared" si="2"/>
        <v>24417.952500000007</v>
      </c>
      <c r="N23" s="22">
        <v>38</v>
      </c>
      <c r="P23" s="18" t="s">
        <v>366</v>
      </c>
      <c r="Q23" s="24">
        <f t="shared" si="1"/>
        <v>25647.302500000023</v>
      </c>
      <c r="R23" s="22">
        <v>12</v>
      </c>
    </row>
    <row r="24" spans="1:18" ht="12.75">
      <c r="A24" s="2" t="s">
        <v>334</v>
      </c>
      <c r="B24" s="21">
        <f t="shared" si="3"/>
        <v>23936.9025</v>
      </c>
      <c r="C24" s="8">
        <v>4</v>
      </c>
      <c r="D24" t="s">
        <v>579</v>
      </c>
      <c r="E24" s="22">
        <v>45</v>
      </c>
      <c r="F24" s="18" t="s">
        <v>368</v>
      </c>
      <c r="G24" s="29">
        <f t="shared" si="0"/>
        <v>25754.202500000025</v>
      </c>
      <c r="H24" s="8">
        <v>4</v>
      </c>
      <c r="I24" t="s">
        <v>579</v>
      </c>
      <c r="J24" s="22">
        <v>14</v>
      </c>
      <c r="L24" s="2" t="s">
        <v>344</v>
      </c>
      <c r="M24" s="25">
        <f t="shared" si="2"/>
        <v>24471.402500000007</v>
      </c>
      <c r="N24" s="22">
        <v>39</v>
      </c>
      <c r="P24" s="18" t="s">
        <v>367</v>
      </c>
      <c r="Q24" s="24">
        <f t="shared" si="1"/>
        <v>25700.752500000024</v>
      </c>
      <c r="R24" s="22">
        <v>13</v>
      </c>
    </row>
    <row r="25" spans="1:18" ht="12.75">
      <c r="A25" s="2" t="s">
        <v>335</v>
      </c>
      <c r="B25" s="21">
        <f t="shared" si="3"/>
        <v>23990.3525</v>
      </c>
      <c r="C25" s="8">
        <v>4</v>
      </c>
      <c r="D25" t="s">
        <v>579</v>
      </c>
      <c r="E25" s="22">
        <v>46</v>
      </c>
      <c r="F25" s="18" t="s">
        <v>369</v>
      </c>
      <c r="G25" s="29">
        <f t="shared" si="0"/>
        <v>25807.652500000026</v>
      </c>
      <c r="H25" s="8">
        <v>4</v>
      </c>
      <c r="I25" t="s">
        <v>579</v>
      </c>
      <c r="J25" s="22">
        <v>15</v>
      </c>
      <c r="L25" s="2" t="s">
        <v>345</v>
      </c>
      <c r="M25" s="25">
        <f t="shared" si="2"/>
        <v>24524.852500000008</v>
      </c>
      <c r="N25" s="22">
        <v>40</v>
      </c>
      <c r="P25" s="18" t="s">
        <v>368</v>
      </c>
      <c r="Q25" s="24">
        <f t="shared" si="1"/>
        <v>25754.202500000025</v>
      </c>
      <c r="R25" s="22">
        <v>14</v>
      </c>
    </row>
    <row r="26" spans="1:18" ht="12.75">
      <c r="A26" s="2" t="s">
        <v>336</v>
      </c>
      <c r="B26" s="21">
        <f t="shared" si="3"/>
        <v>24043.8025</v>
      </c>
      <c r="C26" s="8">
        <v>4</v>
      </c>
      <c r="D26" t="s">
        <v>579</v>
      </c>
      <c r="E26" s="22">
        <v>47</v>
      </c>
      <c r="F26" s="18" t="s">
        <v>370</v>
      </c>
      <c r="G26" s="29">
        <f t="shared" si="0"/>
        <v>25861.102500000026</v>
      </c>
      <c r="H26" s="8">
        <v>4</v>
      </c>
      <c r="I26" t="s">
        <v>579</v>
      </c>
      <c r="J26" s="22">
        <v>16</v>
      </c>
      <c r="L26" s="2" t="s">
        <v>346</v>
      </c>
      <c r="M26" s="25">
        <f t="shared" si="2"/>
        <v>24578.30250000001</v>
      </c>
      <c r="N26" s="22">
        <v>41</v>
      </c>
      <c r="P26" s="18" t="s">
        <v>369</v>
      </c>
      <c r="Q26" s="24">
        <f t="shared" si="1"/>
        <v>25807.652500000026</v>
      </c>
      <c r="R26" s="22">
        <v>15</v>
      </c>
    </row>
    <row r="27" spans="1:18" ht="12.75">
      <c r="A27" s="2" t="s">
        <v>337</v>
      </c>
      <c r="B27" s="21">
        <f t="shared" si="3"/>
        <v>24097.252500000002</v>
      </c>
      <c r="C27" s="8">
        <v>4</v>
      </c>
      <c r="D27" t="s">
        <v>579</v>
      </c>
      <c r="E27" s="22">
        <v>48</v>
      </c>
      <c r="F27" s="18" t="s">
        <v>371</v>
      </c>
      <c r="G27" s="29">
        <f t="shared" si="0"/>
        <v>25914.552500000027</v>
      </c>
      <c r="H27" s="8">
        <v>4</v>
      </c>
      <c r="I27" t="s">
        <v>579</v>
      </c>
      <c r="J27" s="22">
        <v>17</v>
      </c>
      <c r="L27" s="2" t="s">
        <v>347</v>
      </c>
      <c r="M27" s="25">
        <f t="shared" si="2"/>
        <v>24631.75250000001</v>
      </c>
      <c r="N27" s="22">
        <v>26</v>
      </c>
      <c r="P27" s="18" t="s">
        <v>370</v>
      </c>
      <c r="Q27" s="24">
        <f t="shared" si="1"/>
        <v>25861.102500000026</v>
      </c>
      <c r="R27" s="22">
        <v>16</v>
      </c>
    </row>
    <row r="28" spans="1:18" ht="12.75">
      <c r="A28" s="2" t="s">
        <v>338</v>
      </c>
      <c r="B28" s="21">
        <f t="shared" si="3"/>
        <v>24150.702500000003</v>
      </c>
      <c r="C28" s="8">
        <v>4</v>
      </c>
      <c r="D28" t="s">
        <v>579</v>
      </c>
      <c r="E28" s="22">
        <v>49</v>
      </c>
      <c r="F28" s="18" t="s">
        <v>372</v>
      </c>
      <c r="G28" s="29">
        <f t="shared" si="0"/>
        <v>25968.002500000028</v>
      </c>
      <c r="H28" s="8">
        <v>4</v>
      </c>
      <c r="I28" t="s">
        <v>579</v>
      </c>
      <c r="J28" s="22">
        <v>5</v>
      </c>
      <c r="L28" s="2" t="s">
        <v>348</v>
      </c>
      <c r="M28" s="25">
        <f t="shared" si="2"/>
        <v>24685.20250000001</v>
      </c>
      <c r="N28" s="22">
        <v>27</v>
      </c>
      <c r="P28" s="18" t="s">
        <v>371</v>
      </c>
      <c r="Q28" s="24">
        <f t="shared" si="1"/>
        <v>25914.552500000027</v>
      </c>
      <c r="R28" s="22">
        <v>17</v>
      </c>
    </row>
    <row r="29" spans="1:18" ht="12.75">
      <c r="A29" s="2" t="s">
        <v>339</v>
      </c>
      <c r="B29" s="21">
        <f t="shared" si="3"/>
        <v>24204.152500000004</v>
      </c>
      <c r="C29" s="8">
        <v>4</v>
      </c>
      <c r="D29" t="s">
        <v>579</v>
      </c>
      <c r="E29" s="22">
        <v>34</v>
      </c>
      <c r="F29" s="18" t="s">
        <v>373</v>
      </c>
      <c r="G29" s="29">
        <f t="shared" si="0"/>
        <v>26021.45250000003</v>
      </c>
      <c r="H29" s="8">
        <v>4</v>
      </c>
      <c r="I29" t="s">
        <v>579</v>
      </c>
      <c r="J29" s="22">
        <v>6</v>
      </c>
      <c r="L29" s="2" t="s">
        <v>349</v>
      </c>
      <c r="M29" s="25">
        <f t="shared" si="2"/>
        <v>24738.65250000001</v>
      </c>
      <c r="N29" s="22">
        <v>28</v>
      </c>
      <c r="P29" s="18" t="s">
        <v>372</v>
      </c>
      <c r="Q29" s="24">
        <f t="shared" si="1"/>
        <v>25968.002500000028</v>
      </c>
      <c r="R29" s="22">
        <v>5</v>
      </c>
    </row>
    <row r="30" spans="1:18" ht="12.75">
      <c r="A30" s="2" t="s">
        <v>340</v>
      </c>
      <c r="B30" s="21">
        <f t="shared" si="3"/>
        <v>24257.602500000005</v>
      </c>
      <c r="C30" s="8">
        <v>4</v>
      </c>
      <c r="D30" t="s">
        <v>579</v>
      </c>
      <c r="E30" s="22">
        <v>35</v>
      </c>
      <c r="F30" s="18" t="s">
        <v>374</v>
      </c>
      <c r="G30" s="29">
        <f t="shared" si="0"/>
        <v>26074.90250000003</v>
      </c>
      <c r="H30" s="8">
        <v>4</v>
      </c>
      <c r="I30" t="s">
        <v>579</v>
      </c>
      <c r="J30" s="22">
        <v>7</v>
      </c>
      <c r="L30" s="2" t="s">
        <v>350</v>
      </c>
      <c r="M30" s="25">
        <f t="shared" si="2"/>
        <v>24792.10250000001</v>
      </c>
      <c r="N30" s="22">
        <v>29</v>
      </c>
      <c r="P30" s="18" t="s">
        <v>373</v>
      </c>
      <c r="Q30" s="24">
        <f t="shared" si="1"/>
        <v>26021.45250000003</v>
      </c>
      <c r="R30" s="22">
        <v>6</v>
      </c>
    </row>
    <row r="31" spans="1:18" ht="12.75">
      <c r="A31" s="2" t="s">
        <v>341</v>
      </c>
      <c r="B31" s="21">
        <f t="shared" si="3"/>
        <v>24311.052500000005</v>
      </c>
      <c r="C31" s="8">
        <v>4</v>
      </c>
      <c r="D31" t="s">
        <v>579</v>
      </c>
      <c r="E31" s="22">
        <v>36</v>
      </c>
      <c r="F31" s="18" t="s">
        <v>375</v>
      </c>
      <c r="G31" s="29">
        <f t="shared" si="0"/>
        <v>26128.35250000003</v>
      </c>
      <c r="H31" s="8">
        <v>4</v>
      </c>
      <c r="I31" t="s">
        <v>579</v>
      </c>
      <c r="J31" s="22">
        <v>8</v>
      </c>
      <c r="L31" s="2" t="s">
        <v>351</v>
      </c>
      <c r="M31" s="25">
        <f t="shared" si="2"/>
        <v>24845.552500000013</v>
      </c>
      <c r="N31" s="22">
        <v>30</v>
      </c>
      <c r="P31" s="18" t="s">
        <v>374</v>
      </c>
      <c r="Q31" s="24">
        <f t="shared" si="1"/>
        <v>26074.90250000003</v>
      </c>
      <c r="R31" s="22">
        <v>7</v>
      </c>
    </row>
    <row r="32" spans="1:18" ht="12.75">
      <c r="A32" s="2" t="s">
        <v>342</v>
      </c>
      <c r="B32" s="21">
        <f t="shared" si="3"/>
        <v>24364.502500000006</v>
      </c>
      <c r="C32" s="8">
        <v>4</v>
      </c>
      <c r="D32" t="s">
        <v>579</v>
      </c>
      <c r="E32" s="22">
        <v>37</v>
      </c>
      <c r="F32" s="18" t="s">
        <v>376</v>
      </c>
      <c r="G32" s="29">
        <f t="shared" si="0"/>
        <v>26181.80250000003</v>
      </c>
      <c r="H32" s="8">
        <v>4</v>
      </c>
      <c r="I32" t="s">
        <v>579</v>
      </c>
      <c r="J32" s="22">
        <v>9</v>
      </c>
      <c r="L32" s="2" t="s">
        <v>352</v>
      </c>
      <c r="M32" s="25">
        <f t="shared" si="2"/>
        <v>24899.002500000013</v>
      </c>
      <c r="N32" s="22">
        <v>31</v>
      </c>
      <c r="P32" s="18" t="s">
        <v>375</v>
      </c>
      <c r="Q32" s="24">
        <f t="shared" si="1"/>
        <v>26128.35250000003</v>
      </c>
      <c r="R32" s="22">
        <v>8</v>
      </c>
    </row>
    <row r="33" spans="1:18" ht="12.75">
      <c r="A33" s="2" t="s">
        <v>343</v>
      </c>
      <c r="B33" s="21">
        <f t="shared" si="3"/>
        <v>24417.952500000007</v>
      </c>
      <c r="C33" s="8">
        <v>4</v>
      </c>
      <c r="D33" t="s">
        <v>579</v>
      </c>
      <c r="E33" s="22">
        <v>38</v>
      </c>
      <c r="F33" s="18" t="s">
        <v>436</v>
      </c>
      <c r="G33" s="29">
        <v>26231.306</v>
      </c>
      <c r="H33" s="8">
        <v>8</v>
      </c>
      <c r="I33" t="s">
        <v>577</v>
      </c>
      <c r="J33" s="8"/>
      <c r="L33" s="2" t="s">
        <v>353</v>
      </c>
      <c r="M33" s="25">
        <f t="shared" si="2"/>
        <v>24952.452500000014</v>
      </c>
      <c r="N33" s="22">
        <v>32</v>
      </c>
      <c r="P33" s="18" t="s">
        <v>376</v>
      </c>
      <c r="Q33" s="24">
        <f t="shared" si="1"/>
        <v>26181.80250000003</v>
      </c>
      <c r="R33" s="22">
        <v>9</v>
      </c>
    </row>
    <row r="34" spans="1:7" ht="12.75">
      <c r="A34" s="2" t="s">
        <v>344</v>
      </c>
      <c r="B34" s="21">
        <f t="shared" si="3"/>
        <v>24471.402500000007</v>
      </c>
      <c r="C34" s="8">
        <v>4</v>
      </c>
      <c r="D34" t="s">
        <v>579</v>
      </c>
      <c r="E34" s="22">
        <v>39</v>
      </c>
      <c r="F34" s="18" t="s">
        <v>439</v>
      </c>
      <c r="G34" s="21" t="s">
        <v>582</v>
      </c>
    </row>
    <row r="35" spans="1:10" ht="12.75">
      <c r="A35" s="2" t="s">
        <v>345</v>
      </c>
      <c r="B35" s="21">
        <f t="shared" si="3"/>
        <v>24524.852500000008</v>
      </c>
      <c r="C35" s="8">
        <v>4</v>
      </c>
      <c r="D35" t="s">
        <v>579</v>
      </c>
      <c r="E35" s="22">
        <v>40</v>
      </c>
      <c r="F35" s="18" t="s">
        <v>437</v>
      </c>
      <c r="G35" s="29">
        <v>26329.774</v>
      </c>
      <c r="H35" s="8">
        <v>4</v>
      </c>
      <c r="I35" t="s">
        <v>577</v>
      </c>
      <c r="J35" s="8"/>
    </row>
    <row r="36" spans="1:10" ht="12.75">
      <c r="A36" s="2" t="s">
        <v>346</v>
      </c>
      <c r="B36" s="21">
        <f t="shared" si="3"/>
        <v>24578.30250000001</v>
      </c>
      <c r="C36" s="8">
        <v>4</v>
      </c>
      <c r="D36" t="s">
        <v>579</v>
      </c>
      <c r="E36" s="22">
        <v>41</v>
      </c>
      <c r="F36" s="18" t="s">
        <v>438</v>
      </c>
      <c r="G36" s="29">
        <v>26368.8392</v>
      </c>
      <c r="H36" s="8">
        <v>32</v>
      </c>
      <c r="I36" t="s">
        <v>577</v>
      </c>
      <c r="J36" s="8"/>
    </row>
    <row r="37" spans="1:10" ht="12.75">
      <c r="A37" s="2" t="s">
        <v>347</v>
      </c>
      <c r="B37" s="21">
        <f t="shared" si="3"/>
        <v>24631.75250000001</v>
      </c>
      <c r="C37" s="8">
        <v>4</v>
      </c>
      <c r="D37" t="s">
        <v>579</v>
      </c>
      <c r="E37" s="22">
        <v>26</v>
      </c>
      <c r="F37" s="19" t="s">
        <v>474</v>
      </c>
      <c r="J37" s="8"/>
    </row>
    <row r="38" spans="1:6" ht="12.75">
      <c r="A38" s="2" t="s">
        <v>348</v>
      </c>
      <c r="B38" s="21">
        <f t="shared" si="3"/>
        <v>24685.20250000001</v>
      </c>
      <c r="C38" s="8">
        <v>4</v>
      </c>
      <c r="D38" t="s">
        <v>579</v>
      </c>
      <c r="E38" s="22">
        <v>27</v>
      </c>
      <c r="F38" s="19" t="s">
        <v>475</v>
      </c>
    </row>
    <row r="39" spans="1:6" ht="12.75">
      <c r="A39" s="2" t="s">
        <v>349</v>
      </c>
      <c r="B39" s="21">
        <f t="shared" si="3"/>
        <v>24738.65250000001</v>
      </c>
      <c r="C39" s="8">
        <v>4</v>
      </c>
      <c r="D39" t="s">
        <v>579</v>
      </c>
      <c r="E39" s="22">
        <v>28</v>
      </c>
      <c r="F39" s="19" t="s">
        <v>476</v>
      </c>
    </row>
    <row r="40" spans="1:6" ht="12.75">
      <c r="A40" s="2" t="s">
        <v>350</v>
      </c>
      <c r="B40" s="21">
        <f t="shared" si="3"/>
        <v>24792.10250000001</v>
      </c>
      <c r="C40" s="8">
        <v>4</v>
      </c>
      <c r="D40" t="s">
        <v>579</v>
      </c>
      <c r="E40" s="22">
        <v>29</v>
      </c>
      <c r="F40" s="19" t="s">
        <v>477</v>
      </c>
    </row>
    <row r="41" spans="1:6" ht="12.75">
      <c r="A41" s="2" t="s">
        <v>351</v>
      </c>
      <c r="B41" s="21">
        <f t="shared" si="3"/>
        <v>24845.552500000013</v>
      </c>
      <c r="C41" s="8">
        <v>4</v>
      </c>
      <c r="D41" t="s">
        <v>579</v>
      </c>
      <c r="E41" s="22">
        <v>30</v>
      </c>
      <c r="F41" s="19" t="s">
        <v>478</v>
      </c>
    </row>
    <row r="42" spans="1:6" ht="12.75">
      <c r="A42" s="2" t="s">
        <v>352</v>
      </c>
      <c r="B42" s="21">
        <f t="shared" si="3"/>
        <v>24899.002500000013</v>
      </c>
      <c r="C42" s="8">
        <v>4</v>
      </c>
      <c r="D42" t="s">
        <v>579</v>
      </c>
      <c r="E42" s="22">
        <v>31</v>
      </c>
      <c r="F42" s="19" t="s">
        <v>479</v>
      </c>
    </row>
    <row r="43" spans="1:6" ht="12.75">
      <c r="A43" s="2" t="s">
        <v>353</v>
      </c>
      <c r="B43" s="21">
        <f t="shared" si="3"/>
        <v>24952.452500000014</v>
      </c>
      <c r="C43" s="8">
        <v>4</v>
      </c>
      <c r="D43" t="s">
        <v>579</v>
      </c>
      <c r="E43" s="22">
        <v>32</v>
      </c>
      <c r="F43" s="19" t="s">
        <v>480</v>
      </c>
    </row>
    <row r="44" ht="12.75">
      <c r="F44" s="20"/>
    </row>
    <row r="45" spans="1:7" ht="12.75">
      <c r="A45" s="10"/>
      <c r="F45" s="10"/>
      <c r="G45" s="21"/>
    </row>
    <row r="46" spans="1:9" ht="12.75">
      <c r="A46" s="8" t="s">
        <v>603</v>
      </c>
      <c r="B46" s="21">
        <f>SUM(C22:C43)-SUM(C22:C43)/4+SUM(C18:C20)</f>
        <v>113</v>
      </c>
      <c r="H46" s="8" t="s">
        <v>603</v>
      </c>
      <c r="I46" s="8">
        <f>SUM(H11:H32)-SUM(H11:H32)/4+SUM(H33:H36)</f>
        <v>110</v>
      </c>
    </row>
    <row r="49" spans="1:3" ht="12.75">
      <c r="A49" t="s">
        <v>454</v>
      </c>
      <c r="B49" s="27" t="s">
        <v>456</v>
      </c>
      <c r="C49" s="14"/>
    </row>
    <row r="50" spans="2:3" ht="12.75">
      <c r="B50" s="27" t="s">
        <v>455</v>
      </c>
      <c r="C50" s="14"/>
    </row>
    <row r="51" spans="2:3" ht="12.75">
      <c r="B51" s="27" t="s">
        <v>457</v>
      </c>
      <c r="C51" s="14"/>
    </row>
  </sheetData>
  <printOptions/>
  <pageMargins left="0.5" right="0.5" top="1" bottom="1" header="0.5" footer="0.5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I1" sqref="I1:O27"/>
    </sheetView>
  </sheetViews>
  <sheetFormatPr defaultColWidth="9.140625" defaultRowHeight="12.75"/>
  <cols>
    <col min="1" max="1" width="11.00390625" style="0" customWidth="1"/>
    <col min="2" max="2" width="13.7109375" style="21" customWidth="1"/>
    <col min="3" max="3" width="14.00390625" style="0" customWidth="1"/>
    <col min="4" max="4" width="6.57421875" style="8" customWidth="1"/>
    <col min="5" max="5" width="5.8515625" style="8" customWidth="1"/>
    <col min="6" max="6" width="7.140625" style="0" customWidth="1"/>
    <col min="7" max="7" width="9.57421875" style="8" customWidth="1"/>
    <col min="8" max="8" width="15.7109375" style="0" customWidth="1"/>
    <col min="9" max="9" width="10.57421875" style="0" customWidth="1"/>
    <col min="10" max="10" width="13.57421875" style="21" customWidth="1"/>
    <col min="11" max="11" width="25.140625" style="0" customWidth="1"/>
    <col min="12" max="12" width="6.140625" style="8" customWidth="1"/>
    <col min="13" max="13" width="5.8515625" style="8" customWidth="1"/>
    <col min="14" max="14" width="7.140625" style="0" customWidth="1"/>
    <col min="15" max="15" width="9.57421875" style="8" customWidth="1"/>
  </cols>
  <sheetData>
    <row r="1" spans="1:12" ht="15.75">
      <c r="A1" s="1" t="s">
        <v>189</v>
      </c>
      <c r="B1" s="21" t="s">
        <v>634</v>
      </c>
      <c r="D1" s="59" t="s">
        <v>635</v>
      </c>
      <c r="I1" s="1" t="s">
        <v>190</v>
      </c>
      <c r="L1" s="59" t="s">
        <v>635</v>
      </c>
    </row>
    <row r="3" spans="1:15" ht="12.75">
      <c r="A3" s="8" t="s">
        <v>564</v>
      </c>
      <c r="B3" s="8" t="s">
        <v>562</v>
      </c>
      <c r="C3" t="s">
        <v>563</v>
      </c>
      <c r="D3" s="8" t="s">
        <v>558</v>
      </c>
      <c r="E3" s="8" t="s">
        <v>559</v>
      </c>
      <c r="F3" s="8" t="s">
        <v>557</v>
      </c>
      <c r="G3" s="8" t="s">
        <v>560</v>
      </c>
      <c r="I3" s="8" t="s">
        <v>564</v>
      </c>
      <c r="J3" s="8" t="s">
        <v>562</v>
      </c>
      <c r="K3" t="s">
        <v>563</v>
      </c>
      <c r="L3" s="8" t="s">
        <v>558</v>
      </c>
      <c r="M3" s="8" t="s">
        <v>559</v>
      </c>
      <c r="N3" s="8" t="s">
        <v>557</v>
      </c>
      <c r="O3" s="8" t="s">
        <v>560</v>
      </c>
    </row>
    <row r="4" spans="6:15" ht="12.75">
      <c r="F4" s="8" t="s">
        <v>556</v>
      </c>
      <c r="G4" s="8" t="s">
        <v>561</v>
      </c>
      <c r="N4" s="8" t="s">
        <v>556</v>
      </c>
      <c r="O4" s="8" t="s">
        <v>561</v>
      </c>
    </row>
    <row r="5" ht="12.75">
      <c r="I5" s="10"/>
    </row>
    <row r="6" spans="1:15" ht="12.75">
      <c r="A6" s="49" t="s">
        <v>617</v>
      </c>
      <c r="C6" s="50" t="s">
        <v>555</v>
      </c>
      <c r="D6" s="41">
        <v>5</v>
      </c>
      <c r="E6" s="41">
        <v>1</v>
      </c>
      <c r="F6" s="32"/>
      <c r="G6" s="33"/>
      <c r="I6" s="2" t="s">
        <v>214</v>
      </c>
      <c r="J6" s="21">
        <f aca="true" t="shared" si="0" ref="J6:J16">J5+53.45</f>
        <v>53.45</v>
      </c>
      <c r="K6" s="8" t="s">
        <v>541</v>
      </c>
      <c r="L6" s="8">
        <v>6</v>
      </c>
      <c r="N6" s="22">
        <v>32</v>
      </c>
      <c r="O6" s="22">
        <v>32</v>
      </c>
    </row>
    <row r="7" spans="1:15" ht="12.75">
      <c r="A7" s="49" t="s">
        <v>618</v>
      </c>
      <c r="C7" s="16" t="s">
        <v>482</v>
      </c>
      <c r="D7" s="43">
        <v>8</v>
      </c>
      <c r="E7" s="43"/>
      <c r="F7" s="42"/>
      <c r="G7" s="44"/>
      <c r="I7" s="2" t="s">
        <v>215</v>
      </c>
      <c r="J7" s="21">
        <f t="shared" si="0"/>
        <v>106.9</v>
      </c>
      <c r="K7" s="8" t="s">
        <v>540</v>
      </c>
      <c r="L7" s="8">
        <v>6</v>
      </c>
      <c r="M7" s="43"/>
      <c r="N7" s="22">
        <v>69</v>
      </c>
      <c r="O7" s="22">
        <v>69</v>
      </c>
    </row>
    <row r="8" spans="1:15" ht="12.75">
      <c r="A8" s="49" t="s">
        <v>619</v>
      </c>
      <c r="C8" s="16" t="s">
        <v>483</v>
      </c>
      <c r="D8" s="43">
        <v>5</v>
      </c>
      <c r="E8" s="43"/>
      <c r="F8" s="42"/>
      <c r="G8" s="44"/>
      <c r="I8" s="2" t="s">
        <v>216</v>
      </c>
      <c r="J8" s="21">
        <f t="shared" si="0"/>
        <v>160.35000000000002</v>
      </c>
      <c r="K8" s="8" t="s">
        <v>539</v>
      </c>
      <c r="L8" s="8">
        <v>6</v>
      </c>
      <c r="M8" s="43"/>
      <c r="N8" s="22">
        <v>70</v>
      </c>
      <c r="O8" s="22">
        <v>70</v>
      </c>
    </row>
    <row r="9" spans="1:15" ht="12.75">
      <c r="A9" s="49" t="s">
        <v>620</v>
      </c>
      <c r="C9" s="16" t="s">
        <v>554</v>
      </c>
      <c r="D9" s="43">
        <v>11</v>
      </c>
      <c r="E9" s="43">
        <v>4</v>
      </c>
      <c r="F9" s="42"/>
      <c r="G9" s="44"/>
      <c r="I9" s="2" t="s">
        <v>217</v>
      </c>
      <c r="J9" s="21">
        <f t="shared" si="0"/>
        <v>213.8</v>
      </c>
      <c r="K9" s="8" t="s">
        <v>538</v>
      </c>
      <c r="L9" s="8">
        <v>6</v>
      </c>
      <c r="M9" s="43"/>
      <c r="N9" s="22">
        <v>56</v>
      </c>
      <c r="O9" s="22">
        <v>56</v>
      </c>
    </row>
    <row r="10" spans="1:15" ht="12.75">
      <c r="A10" s="49" t="s">
        <v>621</v>
      </c>
      <c r="C10" s="16" t="s">
        <v>627</v>
      </c>
      <c r="D10" s="43">
        <v>7</v>
      </c>
      <c r="E10" s="43">
        <v>1</v>
      </c>
      <c r="F10" s="43"/>
      <c r="G10" s="44"/>
      <c r="I10" s="2" t="s">
        <v>218</v>
      </c>
      <c r="J10" s="21">
        <f t="shared" si="0"/>
        <v>267.25</v>
      </c>
      <c r="K10" s="8" t="s">
        <v>537</v>
      </c>
      <c r="L10" s="8">
        <v>6</v>
      </c>
      <c r="M10" s="43"/>
      <c r="N10" s="22">
        <v>23</v>
      </c>
      <c r="O10" s="22">
        <v>23</v>
      </c>
    </row>
    <row r="11" spans="1:15" ht="12.75">
      <c r="A11" s="49" t="s">
        <v>622</v>
      </c>
      <c r="C11" s="16" t="s">
        <v>552</v>
      </c>
      <c r="D11" s="43">
        <v>8</v>
      </c>
      <c r="E11" s="43"/>
      <c r="F11" s="43"/>
      <c r="G11" s="44"/>
      <c r="I11" s="2" t="s">
        <v>219</v>
      </c>
      <c r="J11" s="21">
        <f t="shared" si="0"/>
        <v>320.7</v>
      </c>
      <c r="K11" s="8" t="s">
        <v>536</v>
      </c>
      <c r="L11" s="8">
        <v>6</v>
      </c>
      <c r="M11" s="43"/>
      <c r="N11" s="22">
        <v>94</v>
      </c>
      <c r="O11" s="22">
        <v>94</v>
      </c>
    </row>
    <row r="12" spans="1:15" ht="12.75">
      <c r="A12" s="49" t="s">
        <v>623</v>
      </c>
      <c r="C12" s="16" t="s">
        <v>487</v>
      </c>
      <c r="D12" s="43">
        <v>6</v>
      </c>
      <c r="E12" s="43"/>
      <c r="F12" s="43"/>
      <c r="G12" s="44"/>
      <c r="I12" s="2" t="s">
        <v>220</v>
      </c>
      <c r="J12" s="21">
        <f t="shared" si="0"/>
        <v>374.15</v>
      </c>
      <c r="K12" s="8" t="s">
        <v>535</v>
      </c>
      <c r="L12" s="8">
        <v>6</v>
      </c>
      <c r="M12" s="43"/>
      <c r="N12" s="22">
        <v>21</v>
      </c>
      <c r="O12" s="22">
        <v>21</v>
      </c>
    </row>
    <row r="13" spans="1:15" ht="12.75">
      <c r="A13" s="49" t="s">
        <v>446</v>
      </c>
      <c r="C13" s="16" t="s">
        <v>587</v>
      </c>
      <c r="D13" s="43">
        <v>12</v>
      </c>
      <c r="E13" s="43"/>
      <c r="F13" s="43"/>
      <c r="G13" s="44"/>
      <c r="I13" s="2" t="s">
        <v>221</v>
      </c>
      <c r="J13" s="21">
        <f t="shared" si="0"/>
        <v>427.59999999999997</v>
      </c>
      <c r="K13" s="8" t="s">
        <v>534</v>
      </c>
      <c r="L13" s="8">
        <v>6</v>
      </c>
      <c r="M13" s="43"/>
      <c r="N13" s="22">
        <v>64</v>
      </c>
      <c r="O13" s="22">
        <v>64</v>
      </c>
    </row>
    <row r="14" spans="1:15" ht="12.75">
      <c r="A14" s="49" t="s">
        <v>408</v>
      </c>
      <c r="C14" s="16" t="s">
        <v>488</v>
      </c>
      <c r="D14" s="43">
        <v>6</v>
      </c>
      <c r="E14" s="43"/>
      <c r="F14" s="43"/>
      <c r="G14" s="44"/>
      <c r="I14" s="2" t="s">
        <v>222</v>
      </c>
      <c r="J14" s="21">
        <f t="shared" si="0"/>
        <v>481.04999999999995</v>
      </c>
      <c r="K14" s="8" t="s">
        <v>533</v>
      </c>
      <c r="L14" s="8">
        <v>6</v>
      </c>
      <c r="M14" s="43"/>
      <c r="N14" s="22">
        <v>28</v>
      </c>
      <c r="O14" s="22">
        <v>28</v>
      </c>
    </row>
    <row r="15" spans="1:15" ht="12.75">
      <c r="A15" s="49" t="s">
        <v>409</v>
      </c>
      <c r="C15" s="16" t="s">
        <v>551</v>
      </c>
      <c r="D15" s="43">
        <v>8</v>
      </c>
      <c r="E15" s="43"/>
      <c r="F15" s="43"/>
      <c r="G15" s="44"/>
      <c r="I15" s="2" t="s">
        <v>223</v>
      </c>
      <c r="J15" s="21">
        <f t="shared" si="0"/>
        <v>534.5</v>
      </c>
      <c r="K15" s="8" t="s">
        <v>532</v>
      </c>
      <c r="L15" s="8">
        <v>6</v>
      </c>
      <c r="M15" s="22"/>
      <c r="N15" s="22">
        <v>41</v>
      </c>
      <c r="O15" s="22">
        <v>41</v>
      </c>
    </row>
    <row r="16" spans="1:15" ht="12.75">
      <c r="A16" s="49" t="s">
        <v>410</v>
      </c>
      <c r="C16" s="51" t="s">
        <v>586</v>
      </c>
      <c r="D16" s="46">
        <v>14</v>
      </c>
      <c r="E16" s="46"/>
      <c r="F16" s="46"/>
      <c r="G16" s="40"/>
      <c r="I16" s="2" t="s">
        <v>224</v>
      </c>
      <c r="J16" s="21">
        <f t="shared" si="0"/>
        <v>587.95</v>
      </c>
      <c r="K16" s="8" t="s">
        <v>531</v>
      </c>
      <c r="L16" s="8">
        <v>6</v>
      </c>
      <c r="N16" s="22">
        <v>65</v>
      </c>
      <c r="O16" s="22">
        <v>65</v>
      </c>
    </row>
    <row r="17" spans="4:15" ht="12.75">
      <c r="D17" s="22">
        <f>SUM(D6:D16)</f>
        <v>90</v>
      </c>
      <c r="E17" s="22">
        <f>SUM(E6:E16)</f>
        <v>6</v>
      </c>
      <c r="I17" s="2" t="s">
        <v>225</v>
      </c>
      <c r="J17" s="21">
        <f aca="true" t="shared" si="1" ref="J17:J27">J16+53.45</f>
        <v>641.4000000000001</v>
      </c>
      <c r="K17" s="8" t="s">
        <v>530</v>
      </c>
      <c r="L17" s="8">
        <v>6</v>
      </c>
      <c r="N17" s="22">
        <v>33</v>
      </c>
      <c r="O17" s="22">
        <v>33</v>
      </c>
    </row>
    <row r="18" spans="7:15" ht="12.75">
      <c r="G18"/>
      <c r="I18" s="2" t="s">
        <v>226</v>
      </c>
      <c r="J18" s="21">
        <f t="shared" si="1"/>
        <v>694.8500000000001</v>
      </c>
      <c r="K18" s="8" t="s">
        <v>529</v>
      </c>
      <c r="L18" s="8">
        <v>6</v>
      </c>
      <c r="N18" s="22">
        <v>52</v>
      </c>
      <c r="O18" s="22">
        <v>52</v>
      </c>
    </row>
    <row r="19" spans="1:15" ht="12.75">
      <c r="A19" s="2" t="s">
        <v>411</v>
      </c>
      <c r="B19" s="21" t="s">
        <v>601</v>
      </c>
      <c r="D19" s="8">
        <v>6</v>
      </c>
      <c r="F19" s="22">
        <v>30</v>
      </c>
      <c r="G19"/>
      <c r="I19" s="2" t="s">
        <v>227</v>
      </c>
      <c r="J19" s="21">
        <f t="shared" si="1"/>
        <v>748.3000000000002</v>
      </c>
      <c r="K19" s="8" t="s">
        <v>528</v>
      </c>
      <c r="L19" s="8">
        <v>6</v>
      </c>
      <c r="N19" s="22">
        <v>73</v>
      </c>
      <c r="O19" s="22">
        <v>73</v>
      </c>
    </row>
    <row r="20" spans="1:15" ht="12.75">
      <c r="A20" s="2" t="s">
        <v>191</v>
      </c>
      <c r="B20" s="21">
        <v>13833.3523</v>
      </c>
      <c r="C20" t="s">
        <v>521</v>
      </c>
      <c r="D20" s="8">
        <v>8</v>
      </c>
      <c r="F20" s="22">
        <v>31</v>
      </c>
      <c r="G20" s="22" t="s">
        <v>636</v>
      </c>
      <c r="I20" s="2" t="s">
        <v>228</v>
      </c>
      <c r="J20" s="21">
        <f t="shared" si="1"/>
        <v>801.7500000000002</v>
      </c>
      <c r="K20" s="8" t="s">
        <v>527</v>
      </c>
      <c r="L20" s="8">
        <v>6</v>
      </c>
      <c r="N20" s="22">
        <v>55</v>
      </c>
      <c r="O20" s="22">
        <v>55</v>
      </c>
    </row>
    <row r="21" spans="1:15" ht="12.75">
      <c r="A21" s="2" t="s">
        <v>192</v>
      </c>
      <c r="B21" s="21">
        <f aca="true" t="shared" si="2" ref="B21:B41">B20+53.45</f>
        <v>13886.802300000001</v>
      </c>
      <c r="C21" t="s">
        <v>522</v>
      </c>
      <c r="D21" s="8">
        <v>6</v>
      </c>
      <c r="F21" s="22">
        <v>35</v>
      </c>
      <c r="G21" s="22">
        <v>35</v>
      </c>
      <c r="I21" s="2" t="s">
        <v>229</v>
      </c>
      <c r="J21" s="21">
        <f t="shared" si="1"/>
        <v>855.2000000000003</v>
      </c>
      <c r="K21" s="8" t="s">
        <v>526</v>
      </c>
      <c r="L21" s="8">
        <v>6</v>
      </c>
      <c r="N21" s="22">
        <v>54</v>
      </c>
      <c r="O21" s="22">
        <v>54</v>
      </c>
    </row>
    <row r="22" spans="1:15" ht="12.75">
      <c r="A22" s="2" t="s">
        <v>193</v>
      </c>
      <c r="B22" s="21">
        <f t="shared" si="2"/>
        <v>13940.252300000002</v>
      </c>
      <c r="C22" t="s">
        <v>523</v>
      </c>
      <c r="D22" s="8">
        <v>6</v>
      </c>
      <c r="F22" s="22">
        <v>120</v>
      </c>
      <c r="G22" s="22">
        <v>120</v>
      </c>
      <c r="I22" s="2" t="s">
        <v>230</v>
      </c>
      <c r="J22" s="21">
        <f t="shared" si="1"/>
        <v>908.6500000000003</v>
      </c>
      <c r="K22" s="8" t="s">
        <v>525</v>
      </c>
      <c r="L22" s="8">
        <v>6</v>
      </c>
      <c r="N22" s="22">
        <v>90</v>
      </c>
      <c r="O22" s="22">
        <v>90</v>
      </c>
    </row>
    <row r="23" spans="1:15" ht="12.75">
      <c r="A23" s="2" t="s">
        <v>194</v>
      </c>
      <c r="B23" s="21">
        <f t="shared" si="2"/>
        <v>13993.702300000003</v>
      </c>
      <c r="C23" t="s">
        <v>524</v>
      </c>
      <c r="D23" s="8">
        <v>6</v>
      </c>
      <c r="F23" s="22">
        <v>119</v>
      </c>
      <c r="G23" s="22">
        <v>119</v>
      </c>
      <c r="I23" s="2" t="s">
        <v>231</v>
      </c>
      <c r="J23" s="21">
        <f t="shared" si="1"/>
        <v>962.1000000000004</v>
      </c>
      <c r="K23" s="8" t="s">
        <v>524</v>
      </c>
      <c r="L23" s="8">
        <v>6</v>
      </c>
      <c r="N23" s="22">
        <v>58</v>
      </c>
      <c r="O23" s="22">
        <v>58</v>
      </c>
    </row>
    <row r="24" spans="1:15" ht="12.75">
      <c r="A24" s="2" t="s">
        <v>195</v>
      </c>
      <c r="B24" s="21">
        <f t="shared" si="2"/>
        <v>14047.152300000003</v>
      </c>
      <c r="C24" t="s">
        <v>525</v>
      </c>
      <c r="D24" s="8">
        <v>6</v>
      </c>
      <c r="F24" s="22">
        <v>61</v>
      </c>
      <c r="G24" s="22">
        <v>61</v>
      </c>
      <c r="I24" s="2" t="s">
        <v>232</v>
      </c>
      <c r="J24" s="21">
        <f t="shared" si="1"/>
        <v>1015.5500000000004</v>
      </c>
      <c r="K24" s="8" t="s">
        <v>523</v>
      </c>
      <c r="L24" s="8">
        <v>6</v>
      </c>
      <c r="N24" s="22">
        <v>20</v>
      </c>
      <c r="O24" s="22">
        <v>20</v>
      </c>
    </row>
    <row r="25" spans="1:15" ht="12.75">
      <c r="A25" s="2" t="s">
        <v>196</v>
      </c>
      <c r="B25" s="21">
        <f t="shared" si="2"/>
        <v>14100.602300000004</v>
      </c>
      <c r="C25" t="s">
        <v>526</v>
      </c>
      <c r="D25" s="8">
        <v>6</v>
      </c>
      <c r="F25" s="22">
        <v>89</v>
      </c>
      <c r="G25" s="22">
        <v>89</v>
      </c>
      <c r="I25" s="2" t="s">
        <v>233</v>
      </c>
      <c r="J25" s="21">
        <f t="shared" si="1"/>
        <v>1069.0000000000005</v>
      </c>
      <c r="K25" s="8" t="s">
        <v>522</v>
      </c>
      <c r="L25" s="8">
        <v>6</v>
      </c>
      <c r="N25" s="22">
        <v>51</v>
      </c>
      <c r="O25" s="22">
        <v>51</v>
      </c>
    </row>
    <row r="26" spans="1:15" ht="12.75">
      <c r="A26" s="2" t="s">
        <v>197</v>
      </c>
      <c r="B26" s="21">
        <f t="shared" si="2"/>
        <v>14154.052300000005</v>
      </c>
      <c r="C26" t="s">
        <v>527</v>
      </c>
      <c r="D26" s="8">
        <v>6</v>
      </c>
      <c r="F26" s="22">
        <v>18</v>
      </c>
      <c r="G26" s="22">
        <v>18</v>
      </c>
      <c r="I26" s="2" t="s">
        <v>234</v>
      </c>
      <c r="J26" s="21">
        <f t="shared" si="1"/>
        <v>1122.4500000000005</v>
      </c>
      <c r="K26" s="8" t="s">
        <v>521</v>
      </c>
      <c r="L26" s="8">
        <v>6</v>
      </c>
      <c r="N26" s="22">
        <v>62</v>
      </c>
      <c r="O26" s="22">
        <v>62</v>
      </c>
    </row>
    <row r="27" spans="1:15" ht="12.75">
      <c r="A27" s="2" t="s">
        <v>198</v>
      </c>
      <c r="B27" s="21">
        <f t="shared" si="2"/>
        <v>14207.502300000006</v>
      </c>
      <c r="C27" t="s">
        <v>528</v>
      </c>
      <c r="D27" s="8">
        <v>6</v>
      </c>
      <c r="F27" s="22">
        <v>27</v>
      </c>
      <c r="G27" s="22">
        <v>27</v>
      </c>
      <c r="I27" s="2" t="s">
        <v>235</v>
      </c>
      <c r="J27" s="21">
        <f t="shared" si="1"/>
        <v>1175.9000000000005</v>
      </c>
      <c r="K27" s="8" t="s">
        <v>520</v>
      </c>
      <c r="L27" s="8">
        <v>6</v>
      </c>
      <c r="N27" s="22">
        <v>60</v>
      </c>
      <c r="O27" s="22">
        <v>60</v>
      </c>
    </row>
    <row r="28" spans="1:15" ht="12.75">
      <c r="A28" s="2" t="s">
        <v>199</v>
      </c>
      <c r="B28" s="21">
        <f t="shared" si="2"/>
        <v>14260.952300000006</v>
      </c>
      <c r="C28" t="s">
        <v>529</v>
      </c>
      <c r="D28" s="8">
        <v>6</v>
      </c>
      <c r="F28" s="22">
        <v>87</v>
      </c>
      <c r="G28" s="22">
        <v>87</v>
      </c>
      <c r="O28"/>
    </row>
    <row r="29" spans="1:15" ht="12.75">
      <c r="A29" s="2" t="s">
        <v>200</v>
      </c>
      <c r="B29" s="21">
        <f t="shared" si="2"/>
        <v>14314.402300000007</v>
      </c>
      <c r="C29" t="s">
        <v>530</v>
      </c>
      <c r="D29" s="8">
        <v>6</v>
      </c>
      <c r="F29" s="22">
        <v>72</v>
      </c>
      <c r="G29" s="22">
        <v>72</v>
      </c>
      <c r="I29" s="55" t="s">
        <v>412</v>
      </c>
      <c r="J29" s="34"/>
      <c r="K29" s="56" t="s">
        <v>490</v>
      </c>
      <c r="L29" s="41">
        <v>6</v>
      </c>
      <c r="M29" s="41"/>
      <c r="N29" s="32"/>
      <c r="O29" s="52"/>
    </row>
    <row r="30" spans="1:15" ht="12.75">
      <c r="A30" s="2" t="s">
        <v>201</v>
      </c>
      <c r="B30" s="21">
        <f t="shared" si="2"/>
        <v>14367.852300000008</v>
      </c>
      <c r="C30" t="s">
        <v>531</v>
      </c>
      <c r="D30" s="8">
        <v>6</v>
      </c>
      <c r="F30" s="22">
        <v>34</v>
      </c>
      <c r="G30" s="22">
        <v>34</v>
      </c>
      <c r="I30" s="55" t="s">
        <v>413</v>
      </c>
      <c r="J30" s="34"/>
      <c r="K30" s="17" t="s">
        <v>489</v>
      </c>
      <c r="L30" s="43">
        <v>6</v>
      </c>
      <c r="M30" s="43"/>
      <c r="N30" s="42"/>
      <c r="O30" s="53"/>
    </row>
    <row r="31" spans="1:15" ht="12.75">
      <c r="A31" s="2" t="s">
        <v>202</v>
      </c>
      <c r="B31" s="21">
        <f t="shared" si="2"/>
        <v>14421.302300000008</v>
      </c>
      <c r="C31" t="s">
        <v>532</v>
      </c>
      <c r="D31" s="8">
        <v>6</v>
      </c>
      <c r="F31" s="22">
        <v>57</v>
      </c>
      <c r="G31" s="22">
        <v>57</v>
      </c>
      <c r="I31" s="55" t="s">
        <v>414</v>
      </c>
      <c r="J31" s="34"/>
      <c r="K31" s="17" t="s">
        <v>488</v>
      </c>
      <c r="L31" s="43">
        <v>6</v>
      </c>
      <c r="M31" s="43"/>
      <c r="N31" s="42"/>
      <c r="O31" s="53"/>
    </row>
    <row r="32" spans="1:15" ht="12.75">
      <c r="A32" s="2" t="s">
        <v>203</v>
      </c>
      <c r="B32" s="21">
        <f t="shared" si="2"/>
        <v>14474.75230000001</v>
      </c>
      <c r="C32" t="s">
        <v>533</v>
      </c>
      <c r="D32" s="8">
        <v>6</v>
      </c>
      <c r="F32" s="22">
        <v>26</v>
      </c>
      <c r="G32" s="22">
        <v>26</v>
      </c>
      <c r="I32" s="55" t="s">
        <v>415</v>
      </c>
      <c r="J32" s="34"/>
      <c r="K32" s="17" t="s">
        <v>519</v>
      </c>
      <c r="L32" s="43">
        <v>6</v>
      </c>
      <c r="M32" s="43"/>
      <c r="N32" s="42"/>
      <c r="O32" s="53"/>
    </row>
    <row r="33" spans="1:15" ht="12.75">
      <c r="A33" s="2" t="s">
        <v>204</v>
      </c>
      <c r="B33" s="21">
        <f t="shared" si="2"/>
        <v>14528.20230000001</v>
      </c>
      <c r="C33" t="s">
        <v>534</v>
      </c>
      <c r="D33" s="8">
        <v>6</v>
      </c>
      <c r="F33" s="22">
        <v>63</v>
      </c>
      <c r="G33" s="22">
        <v>63</v>
      </c>
      <c r="I33" s="55" t="s">
        <v>624</v>
      </c>
      <c r="J33" s="34"/>
      <c r="K33" s="17" t="s">
        <v>631</v>
      </c>
      <c r="L33" s="43">
        <v>12</v>
      </c>
      <c r="M33" s="43">
        <v>3</v>
      </c>
      <c r="N33" s="42"/>
      <c r="O33" s="53"/>
    </row>
    <row r="34" spans="1:15" ht="12.75">
      <c r="A34" s="2" t="s">
        <v>205</v>
      </c>
      <c r="B34" s="21">
        <f t="shared" si="2"/>
        <v>14581.65230000001</v>
      </c>
      <c r="C34" t="s">
        <v>535</v>
      </c>
      <c r="D34" s="8">
        <v>6</v>
      </c>
      <c r="F34" s="22">
        <v>71</v>
      </c>
      <c r="G34" s="22">
        <v>71</v>
      </c>
      <c r="I34" s="55" t="s">
        <v>625</v>
      </c>
      <c r="J34" s="34"/>
      <c r="K34" s="17" t="s">
        <v>630</v>
      </c>
      <c r="L34" s="43">
        <v>31</v>
      </c>
      <c r="M34" s="43">
        <v>25</v>
      </c>
      <c r="N34" s="42"/>
      <c r="O34" s="53"/>
    </row>
    <row r="35" spans="1:15" ht="12.75">
      <c r="A35" s="2" t="s">
        <v>206</v>
      </c>
      <c r="B35" s="21">
        <f t="shared" si="2"/>
        <v>14635.102300000011</v>
      </c>
      <c r="C35" t="s">
        <v>536</v>
      </c>
      <c r="D35" s="8">
        <v>6</v>
      </c>
      <c r="F35" s="22">
        <v>92</v>
      </c>
      <c r="G35" s="22">
        <v>92</v>
      </c>
      <c r="I35" s="49" t="s">
        <v>628</v>
      </c>
      <c r="K35" s="16"/>
      <c r="L35" s="57">
        <v>8</v>
      </c>
      <c r="M35" s="57"/>
      <c r="N35" s="42"/>
      <c r="O35" s="44"/>
    </row>
    <row r="36" spans="1:15" ht="12.75">
      <c r="A36" s="2" t="s">
        <v>207</v>
      </c>
      <c r="B36" s="21">
        <f t="shared" si="2"/>
        <v>14688.552300000012</v>
      </c>
      <c r="C36" t="s">
        <v>537</v>
      </c>
      <c r="D36" s="8">
        <v>6</v>
      </c>
      <c r="F36" s="22">
        <v>36</v>
      </c>
      <c r="G36" s="22">
        <v>36</v>
      </c>
      <c r="I36" s="49" t="s">
        <v>629</v>
      </c>
      <c r="K36" s="16"/>
      <c r="L36" s="57">
        <v>8</v>
      </c>
      <c r="M36" s="57"/>
      <c r="N36" s="42"/>
      <c r="O36" s="53"/>
    </row>
    <row r="37" spans="1:15" ht="12.75">
      <c r="A37" s="2" t="s">
        <v>208</v>
      </c>
      <c r="B37" s="21">
        <f t="shared" si="2"/>
        <v>14742.002300000013</v>
      </c>
      <c r="C37" t="s">
        <v>538</v>
      </c>
      <c r="D37" s="8">
        <v>6</v>
      </c>
      <c r="F37" s="22">
        <v>88</v>
      </c>
      <c r="G37" s="22">
        <v>88</v>
      </c>
      <c r="I37" s="55" t="s">
        <v>632</v>
      </c>
      <c r="K37" s="16"/>
      <c r="L37" s="57">
        <v>1</v>
      </c>
      <c r="M37" s="57">
        <v>7</v>
      </c>
      <c r="N37" s="42"/>
      <c r="O37" s="53"/>
    </row>
    <row r="38" spans="1:15" ht="12.75">
      <c r="A38" s="2" t="s">
        <v>209</v>
      </c>
      <c r="B38" s="21">
        <f t="shared" si="2"/>
        <v>14795.452300000014</v>
      </c>
      <c r="C38" t="s">
        <v>539</v>
      </c>
      <c r="D38" s="8">
        <v>6</v>
      </c>
      <c r="F38" s="22">
        <v>59</v>
      </c>
      <c r="G38" s="22">
        <v>59</v>
      </c>
      <c r="I38" s="55" t="s">
        <v>633</v>
      </c>
      <c r="K38" s="51"/>
      <c r="L38" s="58">
        <v>4</v>
      </c>
      <c r="M38" s="58"/>
      <c r="N38" s="45"/>
      <c r="O38" s="54"/>
    </row>
    <row r="39" spans="1:13" ht="12.75">
      <c r="A39" s="2" t="s">
        <v>210</v>
      </c>
      <c r="B39" s="21">
        <f t="shared" si="2"/>
        <v>14848.902300000014</v>
      </c>
      <c r="C39" t="s">
        <v>540</v>
      </c>
      <c r="D39" s="8">
        <v>6</v>
      </c>
      <c r="F39" s="22">
        <v>29</v>
      </c>
      <c r="G39" s="22">
        <v>29</v>
      </c>
      <c r="L39" s="22">
        <f>SUM(L29:L38)</f>
        <v>88</v>
      </c>
      <c r="M39" s="22">
        <f>SUM(M29:M38)</f>
        <v>35</v>
      </c>
    </row>
    <row r="40" spans="1:7" ht="12.75">
      <c r="A40" s="2" t="s">
        <v>211</v>
      </c>
      <c r="B40" s="21">
        <f t="shared" si="2"/>
        <v>14902.352300000015</v>
      </c>
      <c r="C40" t="s">
        <v>541</v>
      </c>
      <c r="D40" s="8">
        <v>6</v>
      </c>
      <c r="F40" s="22">
        <v>19</v>
      </c>
      <c r="G40" s="22">
        <v>19</v>
      </c>
    </row>
    <row r="41" spans="1:7" ht="12.75">
      <c r="A41" s="2" t="s">
        <v>212</v>
      </c>
      <c r="B41" s="21">
        <f t="shared" si="2"/>
        <v>14955.802300000016</v>
      </c>
      <c r="C41" t="s">
        <v>542</v>
      </c>
      <c r="D41" s="8">
        <v>6</v>
      </c>
      <c r="F41" s="22">
        <v>53</v>
      </c>
      <c r="G41" s="22">
        <v>53</v>
      </c>
    </row>
    <row r="43" spans="4:13" ht="12.75">
      <c r="D43" s="8">
        <f>D17+SUM(D19:D41)</f>
        <v>230</v>
      </c>
      <c r="E43" s="8">
        <f>SUM(E17:E40)</f>
        <v>6</v>
      </c>
      <c r="L43" s="8">
        <f>SUM(L6:L27)+L39</f>
        <v>220</v>
      </c>
      <c r="M43" s="8">
        <f>SUM(M6:M27)+M39</f>
        <v>35</v>
      </c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4" sqref="B4"/>
    </sheetView>
  </sheetViews>
  <sheetFormatPr defaultColWidth="9.140625" defaultRowHeight="12.75"/>
  <cols>
    <col min="1" max="1" width="12.421875" style="0" customWidth="1"/>
    <col min="2" max="2" width="14.421875" style="0" customWidth="1"/>
    <col min="3" max="3" width="9.8515625" style="0" customWidth="1"/>
    <col min="4" max="4" width="11.7109375" style="0" customWidth="1"/>
    <col min="6" max="6" width="14.00390625" style="0" customWidth="1"/>
    <col min="7" max="7" width="10.57421875" style="0" customWidth="1"/>
    <col min="9" max="9" width="11.421875" style="0" customWidth="1"/>
    <col min="10" max="10" width="11.28125" style="0" customWidth="1"/>
  </cols>
  <sheetData>
    <row r="1" spans="1:5" ht="15.75">
      <c r="A1" s="1" t="s">
        <v>0</v>
      </c>
      <c r="E1" s="1" t="s">
        <v>91</v>
      </c>
    </row>
    <row r="4" spans="1:6" ht="12.75">
      <c r="A4" s="2" t="s">
        <v>442</v>
      </c>
      <c r="B4" t="s">
        <v>440</v>
      </c>
      <c r="E4" s="2" t="s">
        <v>23</v>
      </c>
      <c r="F4">
        <v>1679.8107</v>
      </c>
    </row>
    <row r="5" spans="1:6" ht="12.75">
      <c r="A5" s="2" t="s">
        <v>377</v>
      </c>
      <c r="B5">
        <v>316.519</v>
      </c>
      <c r="E5" s="2" t="s">
        <v>24</v>
      </c>
      <c r="F5">
        <v>1733.2607</v>
      </c>
    </row>
    <row r="6" spans="1:6" ht="12.75">
      <c r="A6" s="2" t="s">
        <v>378</v>
      </c>
      <c r="B6">
        <v>356.984</v>
      </c>
      <c r="E6" s="2" t="s">
        <v>25</v>
      </c>
      <c r="F6">
        <v>1786.7107</v>
      </c>
    </row>
    <row r="7" spans="1:6" ht="12.75">
      <c r="A7" s="2" t="s">
        <v>379</v>
      </c>
      <c r="B7">
        <v>423.777</v>
      </c>
      <c r="C7">
        <v>427.227</v>
      </c>
      <c r="E7" s="2" t="s">
        <v>26</v>
      </c>
      <c r="F7">
        <v>1840.1607000000001</v>
      </c>
    </row>
    <row r="8" spans="1:6" ht="12.75">
      <c r="A8" s="2" t="s">
        <v>1</v>
      </c>
      <c r="B8" t="s">
        <v>440</v>
      </c>
      <c r="E8" s="2" t="s">
        <v>27</v>
      </c>
      <c r="F8">
        <v>1893.6107000000002</v>
      </c>
    </row>
    <row r="9" spans="1:6" ht="12.75">
      <c r="A9" s="2" t="s">
        <v>2</v>
      </c>
      <c r="B9">
        <v>503.9107</v>
      </c>
      <c r="E9" s="2" t="s">
        <v>28</v>
      </c>
      <c r="F9">
        <v>1947.0607</v>
      </c>
    </row>
    <row r="10" spans="1:6" ht="12.75">
      <c r="A10" s="2" t="s">
        <v>3</v>
      </c>
      <c r="B10">
        <v>557.3607</v>
      </c>
      <c r="E10" s="2" t="s">
        <v>29</v>
      </c>
      <c r="F10">
        <v>2000.5107</v>
      </c>
    </row>
    <row r="11" spans="1:6" ht="12.75">
      <c r="A11" s="2" t="s">
        <v>4</v>
      </c>
      <c r="B11">
        <v>610.8107</v>
      </c>
      <c r="E11" s="2" t="s">
        <v>30</v>
      </c>
      <c r="F11">
        <v>2053.9607</v>
      </c>
    </row>
    <row r="12" spans="1:6" ht="12.75">
      <c r="A12" s="2" t="s">
        <v>5</v>
      </c>
      <c r="B12">
        <v>664.2607</v>
      </c>
      <c r="E12" s="2" t="s">
        <v>31</v>
      </c>
      <c r="F12">
        <v>2107.4107</v>
      </c>
    </row>
    <row r="13" spans="1:6" ht="12.75">
      <c r="A13" s="2" t="s">
        <v>6</v>
      </c>
      <c r="B13">
        <v>717.7107</v>
      </c>
      <c r="E13" s="2" t="s">
        <v>32</v>
      </c>
      <c r="F13">
        <v>2160.8607</v>
      </c>
    </row>
    <row r="14" spans="1:6" ht="12.75">
      <c r="A14" s="2" t="s">
        <v>7</v>
      </c>
      <c r="B14">
        <v>771.1607</v>
      </c>
      <c r="E14" s="2" t="s">
        <v>33</v>
      </c>
      <c r="F14">
        <v>2214.3107</v>
      </c>
    </row>
    <row r="15" spans="1:6" ht="12.75">
      <c r="A15" s="2" t="s">
        <v>8</v>
      </c>
      <c r="B15">
        <v>824.6107</v>
      </c>
      <c r="E15" s="2" t="s">
        <v>34</v>
      </c>
      <c r="F15">
        <v>2267.7607000000003</v>
      </c>
    </row>
    <row r="16" spans="1:6" ht="12.75">
      <c r="A16" s="2" t="s">
        <v>9</v>
      </c>
      <c r="B16">
        <v>878.0607</v>
      </c>
      <c r="E16" s="2" t="s">
        <v>35</v>
      </c>
      <c r="F16">
        <v>2321.2107</v>
      </c>
    </row>
    <row r="17" spans="1:6" ht="12.75">
      <c r="A17" s="2" t="s">
        <v>10</v>
      </c>
      <c r="B17">
        <v>931.5107</v>
      </c>
      <c r="E17" s="2" t="s">
        <v>36</v>
      </c>
      <c r="F17">
        <v>2374.6607</v>
      </c>
    </row>
    <row r="18" spans="1:6" ht="12.75">
      <c r="A18" s="2" t="s">
        <v>11</v>
      </c>
      <c r="B18">
        <v>984.9607</v>
      </c>
      <c r="E18" s="2" t="s">
        <v>37</v>
      </c>
      <c r="F18">
        <v>2428.1107</v>
      </c>
    </row>
    <row r="19" spans="1:6" ht="12.75">
      <c r="A19" s="2" t="s">
        <v>12</v>
      </c>
      <c r="B19">
        <v>1038.4107000000001</v>
      </c>
      <c r="E19" s="2" t="s">
        <v>38</v>
      </c>
      <c r="F19">
        <v>2481.5607</v>
      </c>
    </row>
    <row r="20" spans="1:6" ht="12.75">
      <c r="A20" s="2" t="s">
        <v>13</v>
      </c>
      <c r="B20">
        <v>1091.8607000000002</v>
      </c>
      <c r="E20" s="2" t="s">
        <v>39</v>
      </c>
      <c r="F20">
        <v>2535.0107000000003</v>
      </c>
    </row>
    <row r="21" spans="1:6" ht="12.75">
      <c r="A21" s="2" t="s">
        <v>14</v>
      </c>
      <c r="B21">
        <v>1145.3107</v>
      </c>
      <c r="E21" s="2" t="s">
        <v>40</v>
      </c>
      <c r="F21">
        <v>2588.4607</v>
      </c>
    </row>
    <row r="22" spans="1:6" ht="12.75">
      <c r="A22" s="2" t="s">
        <v>15</v>
      </c>
      <c r="B22">
        <v>1198.7607</v>
      </c>
      <c r="E22" s="2" t="s">
        <v>41</v>
      </c>
      <c r="F22">
        <v>2641.9107</v>
      </c>
    </row>
    <row r="23" spans="1:6" ht="12.75">
      <c r="A23" s="2" t="s">
        <v>16</v>
      </c>
      <c r="B23">
        <v>1252.2107</v>
      </c>
      <c r="E23" s="2" t="s">
        <v>42</v>
      </c>
      <c r="F23">
        <v>2695.3607</v>
      </c>
    </row>
    <row r="24" spans="1:6" ht="12.75">
      <c r="A24" s="2" t="s">
        <v>17</v>
      </c>
      <c r="B24">
        <v>1305.6607000000001</v>
      </c>
      <c r="E24" s="2" t="s">
        <v>43</v>
      </c>
      <c r="F24">
        <v>2748.8107</v>
      </c>
    </row>
    <row r="25" spans="1:6" ht="12.75">
      <c r="A25" s="2" t="s">
        <v>18</v>
      </c>
      <c r="B25">
        <v>1359.1107000000002</v>
      </c>
      <c r="E25" s="2" t="s">
        <v>44</v>
      </c>
      <c r="F25">
        <v>2802.2607000000003</v>
      </c>
    </row>
    <row r="26" spans="1:6" ht="12.75">
      <c r="A26" s="2" t="s">
        <v>19</v>
      </c>
      <c r="B26">
        <v>1412.5607</v>
      </c>
      <c r="E26" s="2" t="s">
        <v>45</v>
      </c>
      <c r="F26">
        <v>2855.7107</v>
      </c>
    </row>
    <row r="27" spans="1:7" ht="12.75">
      <c r="A27" s="2" t="s">
        <v>20</v>
      </c>
      <c r="B27">
        <v>1466.0107</v>
      </c>
      <c r="E27" s="2" t="s">
        <v>380</v>
      </c>
      <c r="F27">
        <v>2904.743</v>
      </c>
      <c r="G27">
        <v>2908.193</v>
      </c>
    </row>
    <row r="28" spans="1:6" ht="12.75">
      <c r="A28" s="2" t="s">
        <v>21</v>
      </c>
      <c r="B28">
        <v>1519.4607</v>
      </c>
      <c r="E28" s="2" t="s">
        <v>383</v>
      </c>
      <c r="F28" t="s">
        <v>440</v>
      </c>
    </row>
    <row r="29" spans="1:6" ht="12.75">
      <c r="A29" s="2" t="s">
        <v>22</v>
      </c>
      <c r="B29">
        <v>1572.9107000000001</v>
      </c>
      <c r="E29" s="2" t="s">
        <v>381</v>
      </c>
      <c r="F29">
        <v>3002.74</v>
      </c>
    </row>
    <row r="30" spans="1:6" ht="12.75">
      <c r="A30" s="2" t="s">
        <v>94</v>
      </c>
      <c r="B30">
        <v>1626.3607000000002</v>
      </c>
      <c r="E30" s="2" t="s">
        <v>382</v>
      </c>
      <c r="F30">
        <v>3041.805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4" sqref="B4"/>
    </sheetView>
  </sheetViews>
  <sheetFormatPr defaultColWidth="9.140625" defaultRowHeight="12.75"/>
  <cols>
    <col min="2" max="2" width="15.00390625" style="0" customWidth="1"/>
    <col min="3" max="3" width="12.421875" style="0" customWidth="1"/>
    <col min="6" max="6" width="15.00390625" style="0" customWidth="1"/>
  </cols>
  <sheetData>
    <row r="1" spans="1:5" ht="15.75">
      <c r="A1" s="1" t="s">
        <v>92</v>
      </c>
      <c r="E1" s="1" t="s">
        <v>93</v>
      </c>
    </row>
    <row r="4" spans="1:6" ht="12.75">
      <c r="A4" s="2" t="s">
        <v>443</v>
      </c>
      <c r="B4" t="s">
        <v>440</v>
      </c>
      <c r="E4" s="2" t="s">
        <v>67</v>
      </c>
      <c r="F4">
        <f>B30+53.45</f>
        <v>5011.740099999996</v>
      </c>
    </row>
    <row r="5" spans="1:6" ht="12.75">
      <c r="A5" s="2" t="s">
        <v>384</v>
      </c>
      <c r="B5">
        <v>3651.02</v>
      </c>
      <c r="E5" s="2" t="s">
        <v>68</v>
      </c>
      <c r="F5">
        <f>F4+53.45</f>
        <v>5065.190099999996</v>
      </c>
    </row>
    <row r="6" spans="1:6" ht="12.75">
      <c r="A6" s="2" t="s">
        <v>385</v>
      </c>
      <c r="B6">
        <v>3691.4854</v>
      </c>
      <c r="E6" s="2" t="s">
        <v>69</v>
      </c>
      <c r="F6">
        <f aca="true" t="shared" si="0" ref="F6:F26">F5+53.45</f>
        <v>5118.640099999996</v>
      </c>
    </row>
    <row r="7" spans="1:6" ht="12.75">
      <c r="A7" s="2" t="s">
        <v>386</v>
      </c>
      <c r="B7">
        <v>3756.178</v>
      </c>
      <c r="C7">
        <v>3759.628</v>
      </c>
      <c r="E7" s="2" t="s">
        <v>89</v>
      </c>
      <c r="F7">
        <f t="shared" si="0"/>
        <v>5172.090099999996</v>
      </c>
    </row>
    <row r="8" spans="1:6" ht="12.75">
      <c r="A8" s="2" t="s">
        <v>387</v>
      </c>
      <c r="B8" t="s">
        <v>440</v>
      </c>
      <c r="E8" s="2" t="s">
        <v>70</v>
      </c>
      <c r="F8">
        <f t="shared" si="0"/>
        <v>5225.540099999996</v>
      </c>
    </row>
    <row r="9" spans="1:6" ht="12.75">
      <c r="A9" s="2" t="s">
        <v>46</v>
      </c>
      <c r="B9">
        <v>3835.8401</v>
      </c>
      <c r="E9" s="2" t="s">
        <v>71</v>
      </c>
      <c r="F9">
        <f t="shared" si="0"/>
        <v>5278.990099999995</v>
      </c>
    </row>
    <row r="10" spans="1:6" ht="12.75">
      <c r="A10" s="2" t="s">
        <v>47</v>
      </c>
      <c r="B10">
        <f>B9+53.45</f>
        <v>3889.2900999999997</v>
      </c>
      <c r="E10" s="2" t="s">
        <v>72</v>
      </c>
      <c r="F10">
        <f t="shared" si="0"/>
        <v>5332.440099999995</v>
      </c>
    </row>
    <row r="11" spans="1:6" ht="12.75">
      <c r="A11" s="2" t="s">
        <v>48</v>
      </c>
      <c r="B11">
        <f aca="true" t="shared" si="1" ref="B11:B30">B10+53.45</f>
        <v>3942.7400999999995</v>
      </c>
      <c r="E11" s="2" t="s">
        <v>73</v>
      </c>
      <c r="F11">
        <f t="shared" si="0"/>
        <v>5385.890099999995</v>
      </c>
    </row>
    <row r="12" spans="1:6" ht="12.75">
      <c r="A12" s="2" t="s">
        <v>49</v>
      </c>
      <c r="B12">
        <f t="shared" si="1"/>
        <v>3996.1900999999993</v>
      </c>
      <c r="E12" s="2" t="s">
        <v>74</v>
      </c>
      <c r="F12">
        <f t="shared" si="0"/>
        <v>5439.340099999995</v>
      </c>
    </row>
    <row r="13" spans="1:6" ht="12.75">
      <c r="A13" s="2" t="s">
        <v>50</v>
      </c>
      <c r="B13">
        <f t="shared" si="1"/>
        <v>4049.640099999999</v>
      </c>
      <c r="E13" s="2" t="s">
        <v>75</v>
      </c>
      <c r="F13">
        <f t="shared" si="0"/>
        <v>5492.790099999995</v>
      </c>
    </row>
    <row r="14" spans="1:6" ht="12.75">
      <c r="A14" s="2" t="s">
        <v>51</v>
      </c>
      <c r="B14">
        <f t="shared" si="1"/>
        <v>4103.090099999999</v>
      </c>
      <c r="E14" s="2" t="s">
        <v>76</v>
      </c>
      <c r="F14">
        <f t="shared" si="0"/>
        <v>5546.2400999999945</v>
      </c>
    </row>
    <row r="15" spans="1:6" ht="12.75">
      <c r="A15" s="2" t="s">
        <v>52</v>
      </c>
      <c r="B15">
        <f t="shared" si="1"/>
        <v>4156.540099999999</v>
      </c>
      <c r="E15" s="2" t="s">
        <v>77</v>
      </c>
      <c r="F15">
        <f t="shared" si="0"/>
        <v>5599.690099999994</v>
      </c>
    </row>
    <row r="16" spans="1:6" ht="12.75">
      <c r="A16" s="2" t="s">
        <v>53</v>
      </c>
      <c r="B16">
        <f t="shared" si="1"/>
        <v>4209.990099999999</v>
      </c>
      <c r="E16" s="2" t="s">
        <v>78</v>
      </c>
      <c r="F16">
        <f t="shared" si="0"/>
        <v>5653.140099999994</v>
      </c>
    </row>
    <row r="17" spans="1:6" ht="12.75">
      <c r="A17" s="2" t="s">
        <v>54</v>
      </c>
      <c r="B17">
        <f t="shared" si="1"/>
        <v>4263.440099999999</v>
      </c>
      <c r="E17" s="2" t="s">
        <v>79</v>
      </c>
      <c r="F17">
        <f t="shared" si="0"/>
        <v>5706.590099999994</v>
      </c>
    </row>
    <row r="18" spans="1:6" ht="12.75">
      <c r="A18" s="2" t="s">
        <v>55</v>
      </c>
      <c r="B18">
        <f t="shared" si="1"/>
        <v>4316.890099999999</v>
      </c>
      <c r="E18" s="2" t="s">
        <v>80</v>
      </c>
      <c r="F18">
        <f t="shared" si="0"/>
        <v>5760.040099999994</v>
      </c>
    </row>
    <row r="19" spans="1:6" ht="12.75">
      <c r="A19" s="2" t="s">
        <v>56</v>
      </c>
      <c r="B19">
        <f t="shared" si="1"/>
        <v>4370.3400999999985</v>
      </c>
      <c r="E19" s="2" t="s">
        <v>81</v>
      </c>
      <c r="F19">
        <f t="shared" si="0"/>
        <v>5813.490099999994</v>
      </c>
    </row>
    <row r="20" spans="1:6" ht="12.75">
      <c r="A20" s="2" t="s">
        <v>57</v>
      </c>
      <c r="B20">
        <f t="shared" si="1"/>
        <v>4423.790099999998</v>
      </c>
      <c r="E20" s="2" t="s">
        <v>82</v>
      </c>
      <c r="F20">
        <f t="shared" si="0"/>
        <v>5866.940099999993</v>
      </c>
    </row>
    <row r="21" spans="1:6" ht="12.75">
      <c r="A21" s="2" t="s">
        <v>58</v>
      </c>
      <c r="B21">
        <f t="shared" si="1"/>
        <v>4477.240099999998</v>
      </c>
      <c r="E21" s="2" t="s">
        <v>90</v>
      </c>
      <c r="F21">
        <f t="shared" si="0"/>
        <v>5920.390099999993</v>
      </c>
    </row>
    <row r="22" spans="1:6" ht="12.75">
      <c r="A22" s="2" t="s">
        <v>59</v>
      </c>
      <c r="B22">
        <f t="shared" si="1"/>
        <v>4530.690099999998</v>
      </c>
      <c r="E22" s="2" t="s">
        <v>83</v>
      </c>
      <c r="F22">
        <f t="shared" si="0"/>
        <v>5973.840099999993</v>
      </c>
    </row>
    <row r="23" spans="1:6" ht="12.75">
      <c r="A23" s="2" t="s">
        <v>60</v>
      </c>
      <c r="B23">
        <f t="shared" si="1"/>
        <v>4584.140099999998</v>
      </c>
      <c r="E23" s="2" t="s">
        <v>84</v>
      </c>
      <c r="F23">
        <f t="shared" si="0"/>
        <v>6027.290099999993</v>
      </c>
    </row>
    <row r="24" spans="1:6" ht="12.75">
      <c r="A24" s="2" t="s">
        <v>61</v>
      </c>
      <c r="B24">
        <f t="shared" si="1"/>
        <v>4637.590099999998</v>
      </c>
      <c r="E24" s="2" t="s">
        <v>85</v>
      </c>
      <c r="F24">
        <f t="shared" si="0"/>
        <v>6080.740099999993</v>
      </c>
    </row>
    <row r="25" spans="1:6" ht="12.75">
      <c r="A25" s="2" t="s">
        <v>62</v>
      </c>
      <c r="B25">
        <f t="shared" si="1"/>
        <v>4691.040099999997</v>
      </c>
      <c r="E25" s="2" t="s">
        <v>86</v>
      </c>
      <c r="F25">
        <f t="shared" si="0"/>
        <v>6134.1900999999925</v>
      </c>
    </row>
    <row r="26" spans="1:6" ht="12.75">
      <c r="A26" s="2" t="s">
        <v>63</v>
      </c>
      <c r="B26">
        <f t="shared" si="1"/>
        <v>4744.490099999997</v>
      </c>
      <c r="E26" s="2" t="s">
        <v>87</v>
      </c>
      <c r="F26">
        <f t="shared" si="0"/>
        <v>6187.640099999992</v>
      </c>
    </row>
    <row r="27" spans="1:7" ht="12.75">
      <c r="A27" s="2" t="s">
        <v>64</v>
      </c>
      <c r="B27">
        <f t="shared" si="1"/>
        <v>4797.940099999997</v>
      </c>
      <c r="E27" s="2" t="s">
        <v>388</v>
      </c>
      <c r="F27">
        <v>6237.143</v>
      </c>
      <c r="G27">
        <v>6240.593</v>
      </c>
    </row>
    <row r="28" spans="1:6" ht="12.75">
      <c r="A28" s="2" t="s">
        <v>65</v>
      </c>
      <c r="B28">
        <f t="shared" si="1"/>
        <v>4851.390099999997</v>
      </c>
      <c r="E28" s="2" t="s">
        <v>389</v>
      </c>
      <c r="F28" t="s">
        <v>440</v>
      </c>
    </row>
    <row r="29" spans="1:6" ht="12.75">
      <c r="A29" s="2" t="s">
        <v>66</v>
      </c>
      <c r="B29">
        <f t="shared" si="1"/>
        <v>4904.840099999997</v>
      </c>
      <c r="E29" s="2" t="s">
        <v>390</v>
      </c>
      <c r="F29">
        <v>6335.619</v>
      </c>
    </row>
    <row r="30" spans="1:6" ht="12.75">
      <c r="A30" s="2" t="s">
        <v>88</v>
      </c>
      <c r="B30">
        <f t="shared" si="1"/>
        <v>4958.2900999999965</v>
      </c>
      <c r="E30" s="2" t="s">
        <v>391</v>
      </c>
      <c r="F30">
        <v>6374.677</v>
      </c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B39" sqref="B39"/>
    </sheetView>
  </sheetViews>
  <sheetFormatPr defaultColWidth="9.140625" defaultRowHeight="12.75"/>
  <cols>
    <col min="1" max="1" width="6.8515625" style="0" customWidth="1"/>
    <col min="2" max="2" width="15.00390625" style="21" customWidth="1"/>
    <col min="3" max="3" width="5.7109375" style="0" customWidth="1"/>
    <col min="4" max="4" width="17.28125" style="8" customWidth="1"/>
    <col min="5" max="5" width="1.7109375" style="0" customWidth="1"/>
    <col min="6" max="6" width="7.00390625" style="0" customWidth="1"/>
    <col min="7" max="7" width="13.8515625" style="21" customWidth="1"/>
    <col min="8" max="8" width="6.140625" style="0" customWidth="1"/>
    <col min="9" max="9" width="13.8515625" style="8" customWidth="1"/>
    <col min="10" max="10" width="10.7109375" style="0" customWidth="1"/>
    <col min="11" max="11" width="15.00390625" style="21" customWidth="1"/>
    <col min="12" max="12" width="11.28125" style="8" customWidth="1"/>
    <col min="13" max="13" width="10.28125" style="8" customWidth="1"/>
    <col min="14" max="14" width="7.00390625" style="0" customWidth="1"/>
    <col min="15" max="15" width="13.8515625" style="21" customWidth="1"/>
    <col min="16" max="16" width="10.421875" style="8" customWidth="1"/>
  </cols>
  <sheetData>
    <row r="1" spans="1:15" ht="15.75">
      <c r="A1" s="1" t="s">
        <v>95</v>
      </c>
      <c r="B1" s="21" t="s">
        <v>599</v>
      </c>
      <c r="F1" s="1" t="s">
        <v>96</v>
      </c>
      <c r="G1" s="21" t="s">
        <v>599</v>
      </c>
      <c r="J1" s="1" t="s">
        <v>95</v>
      </c>
      <c r="K1" s="21" t="s">
        <v>599</v>
      </c>
      <c r="N1" s="1" t="s">
        <v>96</v>
      </c>
      <c r="O1" s="21" t="s">
        <v>599</v>
      </c>
    </row>
    <row r="3" spans="1:11" ht="12.75">
      <c r="A3" s="8" t="s">
        <v>564</v>
      </c>
      <c r="B3" s="21" t="s">
        <v>562</v>
      </c>
      <c r="C3" s="8"/>
      <c r="K3" s="21" t="s">
        <v>562</v>
      </c>
    </row>
    <row r="4" spans="3:16" ht="12.75">
      <c r="C4" s="8" t="s">
        <v>581</v>
      </c>
      <c r="D4" s="8" t="s">
        <v>580</v>
      </c>
      <c r="F4" s="8" t="s">
        <v>564</v>
      </c>
      <c r="G4" s="21" t="s">
        <v>562</v>
      </c>
      <c r="H4" s="8" t="s">
        <v>581</v>
      </c>
      <c r="I4" s="8" t="s">
        <v>580</v>
      </c>
      <c r="L4" s="8" t="s">
        <v>560</v>
      </c>
      <c r="N4" s="8" t="s">
        <v>564</v>
      </c>
      <c r="O4" s="21" t="s">
        <v>562</v>
      </c>
      <c r="P4" s="8" t="s">
        <v>560</v>
      </c>
    </row>
    <row r="5" spans="3:16" ht="12.75">
      <c r="C5" s="8"/>
      <c r="F5" s="8"/>
      <c r="L5" s="8" t="s">
        <v>561</v>
      </c>
      <c r="N5" s="8"/>
      <c r="P5" s="8" t="s">
        <v>561</v>
      </c>
    </row>
    <row r="6" ht="12.75">
      <c r="A6" s="9" t="s">
        <v>591</v>
      </c>
    </row>
    <row r="7" spans="1:7" ht="12.75">
      <c r="A7" s="9" t="s">
        <v>592</v>
      </c>
      <c r="F7" s="2" t="s">
        <v>119</v>
      </c>
      <c r="G7" s="21">
        <f>8291+53.45</f>
        <v>8344.45</v>
      </c>
    </row>
    <row r="8" spans="1:9" ht="12.75">
      <c r="A8" s="9" t="s">
        <v>593</v>
      </c>
      <c r="F8" s="2" t="s">
        <v>120</v>
      </c>
      <c r="G8" s="21">
        <f aca="true" t="shared" si="0" ref="G8:G29">G7+53.45</f>
        <v>8397.900000000001</v>
      </c>
      <c r="H8" s="8">
        <v>4</v>
      </c>
      <c r="I8" s="8" t="s">
        <v>579</v>
      </c>
    </row>
    <row r="9" spans="1:15" ht="12.75">
      <c r="A9" s="9" t="s">
        <v>594</v>
      </c>
      <c r="F9" s="2" t="s">
        <v>121</v>
      </c>
      <c r="G9" s="21">
        <f t="shared" si="0"/>
        <v>8451.350000000002</v>
      </c>
      <c r="H9" s="8">
        <v>4</v>
      </c>
      <c r="I9" s="8" t="s">
        <v>579</v>
      </c>
      <c r="N9" s="2" t="s">
        <v>119</v>
      </c>
      <c r="O9" s="21">
        <f>8291+53.45</f>
        <v>8344.45</v>
      </c>
    </row>
    <row r="10" spans="1:16" ht="12.75">
      <c r="A10" s="9" t="s">
        <v>444</v>
      </c>
      <c r="B10" s="21" t="s">
        <v>601</v>
      </c>
      <c r="F10" s="2" t="s">
        <v>122</v>
      </c>
      <c r="G10" s="21">
        <f t="shared" si="0"/>
        <v>8504.800000000003</v>
      </c>
      <c r="H10" s="8">
        <v>4</v>
      </c>
      <c r="I10" s="8" t="s">
        <v>579</v>
      </c>
      <c r="J10" s="2" t="s">
        <v>97</v>
      </c>
      <c r="K10" s="21">
        <v>7168.6315</v>
      </c>
      <c r="L10" s="22" t="s">
        <v>598</v>
      </c>
      <c r="M10" s="22"/>
      <c r="N10" s="2" t="s">
        <v>120</v>
      </c>
      <c r="O10" s="21">
        <f>O9+53.45</f>
        <v>8397.900000000001</v>
      </c>
      <c r="P10" s="22">
        <v>22</v>
      </c>
    </row>
    <row r="11" spans="1:16" ht="12.75">
      <c r="A11" s="9" t="s">
        <v>392</v>
      </c>
      <c r="B11" s="21">
        <v>6982.87</v>
      </c>
      <c r="C11" s="8">
        <v>24</v>
      </c>
      <c r="D11" s="8" t="s">
        <v>577</v>
      </c>
      <c r="F11" s="2" t="s">
        <v>123</v>
      </c>
      <c r="G11" s="21">
        <f t="shared" si="0"/>
        <v>8558.250000000004</v>
      </c>
      <c r="H11" s="8">
        <v>4</v>
      </c>
      <c r="I11" s="8" t="s">
        <v>579</v>
      </c>
      <c r="J11" s="2" t="s">
        <v>98</v>
      </c>
      <c r="K11" s="21">
        <f aca="true" t="shared" si="1" ref="K11:K31">K10+53.45</f>
        <v>7222.0815</v>
      </c>
      <c r="L11" s="22">
        <v>43</v>
      </c>
      <c r="M11" s="22"/>
      <c r="N11" s="2" t="s">
        <v>121</v>
      </c>
      <c r="O11" s="21">
        <f aca="true" t="shared" si="2" ref="O11:O31">O10+53.45</f>
        <v>8451.350000000002</v>
      </c>
      <c r="P11" s="22">
        <v>21</v>
      </c>
    </row>
    <row r="12" spans="1:16" ht="12.75">
      <c r="A12" s="9" t="s">
        <v>393</v>
      </c>
      <c r="B12" s="21">
        <v>7023.335</v>
      </c>
      <c r="C12" s="8">
        <v>4</v>
      </c>
      <c r="D12" s="8" t="s">
        <v>577</v>
      </c>
      <c r="F12" s="2" t="s">
        <v>124</v>
      </c>
      <c r="G12" s="21">
        <f t="shared" si="0"/>
        <v>8611.700000000004</v>
      </c>
      <c r="H12" s="8">
        <v>4</v>
      </c>
      <c r="I12" s="8" t="s">
        <v>579</v>
      </c>
      <c r="J12" s="2" t="s">
        <v>99</v>
      </c>
      <c r="K12" s="21">
        <f t="shared" si="1"/>
        <v>7275.5315</v>
      </c>
      <c r="L12" s="22">
        <v>42</v>
      </c>
      <c r="M12" s="22"/>
      <c r="N12" s="2" t="s">
        <v>122</v>
      </c>
      <c r="O12" s="21">
        <f t="shared" si="2"/>
        <v>8504.800000000003</v>
      </c>
      <c r="P12" s="22">
        <v>20</v>
      </c>
    </row>
    <row r="13" spans="1:16" ht="12.75">
      <c r="A13" s="9" t="s">
        <v>394</v>
      </c>
      <c r="B13" s="21">
        <v>7088.498</v>
      </c>
      <c r="C13" s="8">
        <v>4</v>
      </c>
      <c r="D13" s="8" t="s">
        <v>577</v>
      </c>
      <c r="F13" s="2" t="s">
        <v>125</v>
      </c>
      <c r="G13" s="21">
        <f t="shared" si="0"/>
        <v>8665.150000000005</v>
      </c>
      <c r="H13" s="8">
        <v>4</v>
      </c>
      <c r="I13" s="8" t="s">
        <v>579</v>
      </c>
      <c r="J13" s="2" t="s">
        <v>100</v>
      </c>
      <c r="K13" s="21">
        <f t="shared" si="1"/>
        <v>7328.9815</v>
      </c>
      <c r="L13" s="22">
        <v>41</v>
      </c>
      <c r="M13" s="22"/>
      <c r="N13" s="2" t="s">
        <v>123</v>
      </c>
      <c r="O13" s="21">
        <f t="shared" si="2"/>
        <v>8558.250000000004</v>
      </c>
      <c r="P13" s="22">
        <v>19</v>
      </c>
    </row>
    <row r="14" spans="1:16" ht="12.75">
      <c r="A14" s="2" t="s">
        <v>395</v>
      </c>
      <c r="B14" s="21" t="s">
        <v>601</v>
      </c>
      <c r="C14" s="8"/>
      <c r="F14" s="2" t="s">
        <v>126</v>
      </c>
      <c r="G14" s="21">
        <f t="shared" si="0"/>
        <v>8718.600000000006</v>
      </c>
      <c r="H14" s="8">
        <v>4</v>
      </c>
      <c r="I14" s="8" t="s">
        <v>579</v>
      </c>
      <c r="J14" s="2" t="s">
        <v>101</v>
      </c>
      <c r="K14" s="21">
        <f t="shared" si="1"/>
        <v>7382.4315</v>
      </c>
      <c r="L14" s="22">
        <v>40</v>
      </c>
      <c r="M14" s="22"/>
      <c r="N14" s="2" t="s">
        <v>124</v>
      </c>
      <c r="O14" s="21">
        <f t="shared" si="2"/>
        <v>8611.700000000004</v>
      </c>
      <c r="P14" s="22">
        <v>18</v>
      </c>
    </row>
    <row r="15" spans="1:16" ht="12.75">
      <c r="A15" s="2" t="s">
        <v>97</v>
      </c>
      <c r="B15" s="21">
        <v>7168.6315</v>
      </c>
      <c r="C15" s="8">
        <v>8</v>
      </c>
      <c r="D15" s="8" t="s">
        <v>578</v>
      </c>
      <c r="F15" s="2" t="s">
        <v>127</v>
      </c>
      <c r="G15" s="21">
        <f t="shared" si="0"/>
        <v>8772.050000000007</v>
      </c>
      <c r="H15" s="8">
        <v>4</v>
      </c>
      <c r="I15" s="8" t="s">
        <v>579</v>
      </c>
      <c r="J15" s="2" t="s">
        <v>102</v>
      </c>
      <c r="K15" s="21">
        <f t="shared" si="1"/>
        <v>7435.8814999999995</v>
      </c>
      <c r="L15" s="22">
        <v>39</v>
      </c>
      <c r="M15" s="22"/>
      <c r="N15" s="2" t="s">
        <v>125</v>
      </c>
      <c r="O15" s="21">
        <f t="shared" si="2"/>
        <v>8665.150000000005</v>
      </c>
      <c r="P15" s="22">
        <v>17</v>
      </c>
    </row>
    <row r="16" spans="1:16" ht="12.75">
      <c r="A16" s="2" t="s">
        <v>98</v>
      </c>
      <c r="B16" s="21">
        <f aca="true" t="shared" si="3" ref="B16:B36">B15+53.45</f>
        <v>7222.0815</v>
      </c>
      <c r="C16" s="8">
        <v>4</v>
      </c>
      <c r="D16" s="8" t="s">
        <v>579</v>
      </c>
      <c r="F16" s="2" t="s">
        <v>128</v>
      </c>
      <c r="G16" s="21">
        <f t="shared" si="0"/>
        <v>8825.500000000007</v>
      </c>
      <c r="H16" s="8">
        <v>4</v>
      </c>
      <c r="I16" s="8" t="s">
        <v>579</v>
      </c>
      <c r="J16" s="2" t="s">
        <v>103</v>
      </c>
      <c r="K16" s="21">
        <f t="shared" si="1"/>
        <v>7489.331499999999</v>
      </c>
      <c r="L16" s="22">
        <v>38</v>
      </c>
      <c r="M16" s="22"/>
      <c r="N16" s="2" t="s">
        <v>126</v>
      </c>
      <c r="O16" s="21">
        <f t="shared" si="2"/>
        <v>8718.600000000006</v>
      </c>
      <c r="P16" s="22">
        <v>16</v>
      </c>
    </row>
    <row r="17" spans="1:16" ht="12.75">
      <c r="A17" s="2" t="s">
        <v>99</v>
      </c>
      <c r="B17" s="21">
        <f t="shared" si="3"/>
        <v>7275.5315</v>
      </c>
      <c r="C17" s="8">
        <v>4</v>
      </c>
      <c r="D17" s="8" t="s">
        <v>579</v>
      </c>
      <c r="F17" s="2" t="s">
        <v>129</v>
      </c>
      <c r="G17" s="21">
        <f t="shared" si="0"/>
        <v>8878.950000000008</v>
      </c>
      <c r="H17" s="8">
        <v>4</v>
      </c>
      <c r="I17" s="8" t="s">
        <v>579</v>
      </c>
      <c r="J17" s="2" t="s">
        <v>104</v>
      </c>
      <c r="K17" s="21">
        <f t="shared" si="1"/>
        <v>7542.781499999999</v>
      </c>
      <c r="L17" s="22">
        <v>37</v>
      </c>
      <c r="M17" s="22"/>
      <c r="N17" s="2" t="s">
        <v>127</v>
      </c>
      <c r="O17" s="21">
        <f t="shared" si="2"/>
        <v>8772.050000000007</v>
      </c>
      <c r="P17" s="22">
        <v>15</v>
      </c>
    </row>
    <row r="18" spans="1:16" ht="12.75">
      <c r="A18" s="2" t="s">
        <v>100</v>
      </c>
      <c r="B18" s="21">
        <f t="shared" si="3"/>
        <v>7328.9815</v>
      </c>
      <c r="C18" s="8">
        <v>4</v>
      </c>
      <c r="D18" s="8" t="s">
        <v>579</v>
      </c>
      <c r="F18" s="2" t="s">
        <v>130</v>
      </c>
      <c r="G18" s="21">
        <f t="shared" si="0"/>
        <v>8932.400000000009</v>
      </c>
      <c r="H18" s="8">
        <v>4</v>
      </c>
      <c r="I18" s="8" t="s">
        <v>579</v>
      </c>
      <c r="J18" s="2" t="s">
        <v>105</v>
      </c>
      <c r="K18" s="21">
        <f t="shared" si="1"/>
        <v>7596.231499999999</v>
      </c>
      <c r="L18" s="22">
        <v>36</v>
      </c>
      <c r="M18" s="22"/>
      <c r="N18" s="2" t="s">
        <v>128</v>
      </c>
      <c r="O18" s="21">
        <f t="shared" si="2"/>
        <v>8825.500000000007</v>
      </c>
      <c r="P18" s="22">
        <v>14</v>
      </c>
    </row>
    <row r="19" spans="1:16" ht="12.75">
      <c r="A19" s="2" t="s">
        <v>101</v>
      </c>
      <c r="B19" s="21">
        <f t="shared" si="3"/>
        <v>7382.4315</v>
      </c>
      <c r="C19" s="8">
        <v>4</v>
      </c>
      <c r="D19" s="8" t="s">
        <v>579</v>
      </c>
      <c r="F19" s="2" t="s">
        <v>131</v>
      </c>
      <c r="G19" s="21">
        <f t="shared" si="0"/>
        <v>8985.85000000001</v>
      </c>
      <c r="H19" s="8">
        <v>4</v>
      </c>
      <c r="I19" s="8" t="s">
        <v>579</v>
      </c>
      <c r="J19" s="2" t="s">
        <v>106</v>
      </c>
      <c r="K19" s="21">
        <f t="shared" si="1"/>
        <v>7649.681499999999</v>
      </c>
      <c r="L19" s="22">
        <v>35</v>
      </c>
      <c r="M19" s="22"/>
      <c r="N19" s="2" t="s">
        <v>129</v>
      </c>
      <c r="O19" s="21">
        <f t="shared" si="2"/>
        <v>8878.950000000008</v>
      </c>
      <c r="P19" s="22">
        <v>13</v>
      </c>
    </row>
    <row r="20" spans="1:16" ht="12.75">
      <c r="A20" s="2" t="s">
        <v>102</v>
      </c>
      <c r="B20" s="21">
        <f t="shared" si="3"/>
        <v>7435.8814999999995</v>
      </c>
      <c r="C20" s="8">
        <v>4</v>
      </c>
      <c r="D20" s="8" t="s">
        <v>579</v>
      </c>
      <c r="F20" s="2" t="s">
        <v>132</v>
      </c>
      <c r="G20" s="21">
        <f t="shared" si="0"/>
        <v>9039.30000000001</v>
      </c>
      <c r="H20" s="8">
        <v>4</v>
      </c>
      <c r="I20" s="8" t="s">
        <v>579</v>
      </c>
      <c r="J20" s="2" t="s">
        <v>107</v>
      </c>
      <c r="K20" s="21">
        <f t="shared" si="1"/>
        <v>7703.131499999999</v>
      </c>
      <c r="L20" s="22">
        <v>34</v>
      </c>
      <c r="M20" s="22"/>
      <c r="N20" s="2" t="s">
        <v>130</v>
      </c>
      <c r="O20" s="21">
        <f t="shared" si="2"/>
        <v>8932.400000000009</v>
      </c>
      <c r="P20" s="22">
        <v>12</v>
      </c>
    </row>
    <row r="21" spans="1:16" ht="12.75">
      <c r="A21" s="2" t="s">
        <v>103</v>
      </c>
      <c r="B21" s="21">
        <f t="shared" si="3"/>
        <v>7489.331499999999</v>
      </c>
      <c r="C21" s="8">
        <v>4</v>
      </c>
      <c r="D21" s="8" t="s">
        <v>579</v>
      </c>
      <c r="F21" s="2" t="s">
        <v>133</v>
      </c>
      <c r="G21" s="21">
        <f t="shared" si="0"/>
        <v>9092.750000000011</v>
      </c>
      <c r="H21" s="8">
        <v>4</v>
      </c>
      <c r="I21" s="8" t="s">
        <v>579</v>
      </c>
      <c r="J21" s="2" t="s">
        <v>108</v>
      </c>
      <c r="K21" s="21">
        <f t="shared" si="1"/>
        <v>7756.581499999998</v>
      </c>
      <c r="L21" s="22">
        <v>33</v>
      </c>
      <c r="M21" s="22"/>
      <c r="N21" s="2" t="s">
        <v>131</v>
      </c>
      <c r="O21" s="21">
        <f t="shared" si="2"/>
        <v>8985.85000000001</v>
      </c>
      <c r="P21" s="22">
        <v>11</v>
      </c>
    </row>
    <row r="22" spans="1:16" ht="12.75">
      <c r="A22" s="2" t="s">
        <v>104</v>
      </c>
      <c r="B22" s="21">
        <f t="shared" si="3"/>
        <v>7542.781499999999</v>
      </c>
      <c r="C22" s="8">
        <v>4</v>
      </c>
      <c r="D22" s="8" t="s">
        <v>579</v>
      </c>
      <c r="F22" s="2" t="s">
        <v>134</v>
      </c>
      <c r="G22" s="21">
        <f t="shared" si="0"/>
        <v>9146.200000000012</v>
      </c>
      <c r="H22" s="8">
        <v>4</v>
      </c>
      <c r="I22" s="8" t="s">
        <v>579</v>
      </c>
      <c r="J22" s="2" t="s">
        <v>109</v>
      </c>
      <c r="K22" s="21">
        <f t="shared" si="1"/>
        <v>7810.031499999998</v>
      </c>
      <c r="L22" s="22">
        <v>32</v>
      </c>
      <c r="M22" s="22"/>
      <c r="N22" s="2" t="s">
        <v>132</v>
      </c>
      <c r="O22" s="21">
        <f t="shared" si="2"/>
        <v>9039.30000000001</v>
      </c>
      <c r="P22" s="22">
        <v>10</v>
      </c>
    </row>
    <row r="23" spans="1:16" ht="12.75">
      <c r="A23" s="2" t="s">
        <v>105</v>
      </c>
      <c r="B23" s="21">
        <f t="shared" si="3"/>
        <v>7596.231499999999</v>
      </c>
      <c r="C23" s="8">
        <v>4</v>
      </c>
      <c r="D23" s="8" t="s">
        <v>579</v>
      </c>
      <c r="F23" s="2" t="s">
        <v>135</v>
      </c>
      <c r="G23" s="21">
        <f t="shared" si="0"/>
        <v>9199.650000000012</v>
      </c>
      <c r="H23" s="8">
        <v>4</v>
      </c>
      <c r="I23" s="8" t="s">
        <v>579</v>
      </c>
      <c r="J23" s="2" t="s">
        <v>110</v>
      </c>
      <c r="K23" s="21">
        <f t="shared" si="1"/>
        <v>7863.481499999998</v>
      </c>
      <c r="L23" s="22">
        <v>31</v>
      </c>
      <c r="M23" s="22"/>
      <c r="N23" s="2" t="s">
        <v>133</v>
      </c>
      <c r="O23" s="21">
        <f t="shared" si="2"/>
        <v>9092.750000000011</v>
      </c>
      <c r="P23" s="22">
        <v>9</v>
      </c>
    </row>
    <row r="24" spans="1:16" ht="12.75">
      <c r="A24" s="2" t="s">
        <v>106</v>
      </c>
      <c r="B24" s="21">
        <f t="shared" si="3"/>
        <v>7649.681499999999</v>
      </c>
      <c r="C24" s="8">
        <v>4</v>
      </c>
      <c r="D24" s="8" t="s">
        <v>579</v>
      </c>
      <c r="F24" s="2" t="s">
        <v>136</v>
      </c>
      <c r="G24" s="21">
        <f t="shared" si="0"/>
        <v>9253.100000000013</v>
      </c>
      <c r="H24" s="8">
        <v>4</v>
      </c>
      <c r="I24" s="8" t="s">
        <v>579</v>
      </c>
      <c r="J24" s="2" t="s">
        <v>111</v>
      </c>
      <c r="K24" s="21">
        <f t="shared" si="1"/>
        <v>7916.931499999998</v>
      </c>
      <c r="L24" s="22">
        <v>30</v>
      </c>
      <c r="M24" s="22"/>
      <c r="N24" s="2" t="s">
        <v>134</v>
      </c>
      <c r="O24" s="21">
        <f t="shared" si="2"/>
        <v>9146.200000000012</v>
      </c>
      <c r="P24" s="22">
        <v>8</v>
      </c>
    </row>
    <row r="25" spans="1:16" ht="12.75">
      <c r="A25" s="2" t="s">
        <v>107</v>
      </c>
      <c r="B25" s="21">
        <f t="shared" si="3"/>
        <v>7703.131499999999</v>
      </c>
      <c r="C25" s="8">
        <v>4</v>
      </c>
      <c r="D25" s="8" t="s">
        <v>579</v>
      </c>
      <c r="F25" s="2" t="s">
        <v>137</v>
      </c>
      <c r="G25" s="21">
        <f t="shared" si="0"/>
        <v>9306.550000000014</v>
      </c>
      <c r="H25" s="8">
        <v>4</v>
      </c>
      <c r="I25" s="8" t="s">
        <v>579</v>
      </c>
      <c r="J25" s="2" t="s">
        <v>112</v>
      </c>
      <c r="K25" s="21">
        <f t="shared" si="1"/>
        <v>7970.381499999998</v>
      </c>
      <c r="L25" s="22">
        <v>29</v>
      </c>
      <c r="M25" s="22"/>
      <c r="N25" s="2" t="s">
        <v>135</v>
      </c>
      <c r="O25" s="21">
        <f t="shared" si="2"/>
        <v>9199.650000000012</v>
      </c>
      <c r="P25" s="22">
        <v>7</v>
      </c>
    </row>
    <row r="26" spans="1:16" ht="12.75">
      <c r="A26" s="2" t="s">
        <v>108</v>
      </c>
      <c r="B26" s="21">
        <f t="shared" si="3"/>
        <v>7756.581499999998</v>
      </c>
      <c r="C26" s="8">
        <v>4</v>
      </c>
      <c r="D26" s="8" t="s">
        <v>579</v>
      </c>
      <c r="F26" s="2" t="s">
        <v>138</v>
      </c>
      <c r="G26" s="21">
        <f t="shared" si="0"/>
        <v>9360.000000000015</v>
      </c>
      <c r="H26" s="8">
        <v>4</v>
      </c>
      <c r="I26" s="8" t="s">
        <v>579</v>
      </c>
      <c r="J26" s="2" t="s">
        <v>113</v>
      </c>
      <c r="K26" s="21">
        <f t="shared" si="1"/>
        <v>8023.8314999999975</v>
      </c>
      <c r="L26" s="22">
        <v>28</v>
      </c>
      <c r="M26" s="22"/>
      <c r="N26" s="2" t="s">
        <v>136</v>
      </c>
      <c r="O26" s="21">
        <f t="shared" si="2"/>
        <v>9253.100000000013</v>
      </c>
      <c r="P26" s="22">
        <v>6</v>
      </c>
    </row>
    <row r="27" spans="1:16" ht="12.75">
      <c r="A27" s="2" t="s">
        <v>109</v>
      </c>
      <c r="B27" s="21">
        <f t="shared" si="3"/>
        <v>7810.031499999998</v>
      </c>
      <c r="C27" s="8">
        <v>4</v>
      </c>
      <c r="D27" s="8" t="s">
        <v>579</v>
      </c>
      <c r="F27" s="2" t="s">
        <v>139</v>
      </c>
      <c r="G27" s="21">
        <f t="shared" si="0"/>
        <v>9413.450000000015</v>
      </c>
      <c r="H27" s="8">
        <v>4</v>
      </c>
      <c r="I27" s="8" t="s">
        <v>579</v>
      </c>
      <c r="J27" s="2" t="s">
        <v>114</v>
      </c>
      <c r="K27" s="21">
        <f t="shared" si="1"/>
        <v>8077.281499999997</v>
      </c>
      <c r="L27" s="22">
        <v>27</v>
      </c>
      <c r="M27" s="22"/>
      <c r="N27" s="2" t="s">
        <v>137</v>
      </c>
      <c r="O27" s="21">
        <f t="shared" si="2"/>
        <v>9306.550000000014</v>
      </c>
      <c r="P27" s="22">
        <v>5</v>
      </c>
    </row>
    <row r="28" spans="1:16" ht="12.75">
      <c r="A28" s="2" t="s">
        <v>110</v>
      </c>
      <c r="B28" s="21">
        <f t="shared" si="3"/>
        <v>7863.481499999998</v>
      </c>
      <c r="C28" s="8">
        <v>4</v>
      </c>
      <c r="D28" s="8" t="s">
        <v>579</v>
      </c>
      <c r="F28" s="2" t="s">
        <v>140</v>
      </c>
      <c r="G28" s="21">
        <f t="shared" si="0"/>
        <v>9466.900000000016</v>
      </c>
      <c r="H28" s="8">
        <v>4</v>
      </c>
      <c r="I28" s="8" t="s">
        <v>579</v>
      </c>
      <c r="J28" s="2" t="s">
        <v>115</v>
      </c>
      <c r="K28" s="21">
        <f t="shared" si="1"/>
        <v>8130.731499999997</v>
      </c>
      <c r="L28" s="22">
        <v>26</v>
      </c>
      <c r="M28" s="22"/>
      <c r="N28" s="2" t="s">
        <v>138</v>
      </c>
      <c r="O28" s="21">
        <f t="shared" si="2"/>
        <v>9360.000000000015</v>
      </c>
      <c r="P28" s="22">
        <v>4</v>
      </c>
    </row>
    <row r="29" spans="1:16" ht="12.75">
      <c r="A29" s="2" t="s">
        <v>111</v>
      </c>
      <c r="B29" s="21">
        <f t="shared" si="3"/>
        <v>7916.931499999998</v>
      </c>
      <c r="C29" s="8">
        <v>4</v>
      </c>
      <c r="D29" s="8" t="s">
        <v>579</v>
      </c>
      <c r="F29" s="2" t="s">
        <v>141</v>
      </c>
      <c r="G29" s="21">
        <f t="shared" si="0"/>
        <v>9520.350000000017</v>
      </c>
      <c r="H29" s="8">
        <v>4</v>
      </c>
      <c r="I29" s="8" t="s">
        <v>579</v>
      </c>
      <c r="J29" s="2" t="s">
        <v>116</v>
      </c>
      <c r="K29" s="21">
        <f t="shared" si="1"/>
        <v>8184.181499999997</v>
      </c>
      <c r="L29" s="22">
        <v>25</v>
      </c>
      <c r="M29" s="22"/>
      <c r="N29" s="2" t="s">
        <v>139</v>
      </c>
      <c r="O29" s="21">
        <f t="shared" si="2"/>
        <v>9413.450000000015</v>
      </c>
      <c r="P29" s="22">
        <v>3</v>
      </c>
    </row>
    <row r="30" spans="1:16" ht="12.75">
      <c r="A30" s="2" t="s">
        <v>112</v>
      </c>
      <c r="B30" s="21">
        <f t="shared" si="3"/>
        <v>7970.381499999998</v>
      </c>
      <c r="C30" s="8">
        <v>4</v>
      </c>
      <c r="D30" s="8" t="s">
        <v>579</v>
      </c>
      <c r="F30" s="9" t="s">
        <v>396</v>
      </c>
      <c r="G30" s="21">
        <v>9569.464</v>
      </c>
      <c r="H30" s="8">
        <v>8</v>
      </c>
      <c r="I30" s="8" t="s">
        <v>577</v>
      </c>
      <c r="J30" s="2" t="s">
        <v>117</v>
      </c>
      <c r="K30" s="21">
        <f t="shared" si="1"/>
        <v>8237.631499999998</v>
      </c>
      <c r="L30" s="22">
        <v>24</v>
      </c>
      <c r="M30" s="22"/>
      <c r="N30" s="2" t="s">
        <v>140</v>
      </c>
      <c r="O30" s="21">
        <f t="shared" si="2"/>
        <v>9466.900000000016</v>
      </c>
      <c r="P30" s="22">
        <v>2</v>
      </c>
    </row>
    <row r="31" spans="1:16" ht="12.75">
      <c r="A31" s="2" t="s">
        <v>113</v>
      </c>
      <c r="B31" s="21">
        <f t="shared" si="3"/>
        <v>8023.8314999999975</v>
      </c>
      <c r="C31" s="8">
        <v>4</v>
      </c>
      <c r="D31" s="8" t="s">
        <v>579</v>
      </c>
      <c r="F31" s="9" t="s">
        <v>397</v>
      </c>
      <c r="G31" s="21" t="s">
        <v>601</v>
      </c>
      <c r="J31" s="2" t="s">
        <v>118</v>
      </c>
      <c r="K31" s="21">
        <f t="shared" si="1"/>
        <v>8291.081499999998</v>
      </c>
      <c r="L31" s="22">
        <v>23</v>
      </c>
      <c r="M31" s="22"/>
      <c r="N31" s="2" t="s">
        <v>141</v>
      </c>
      <c r="O31" s="21">
        <f t="shared" si="2"/>
        <v>9520.350000000017</v>
      </c>
      <c r="P31" s="22">
        <v>1</v>
      </c>
    </row>
    <row r="32" spans="1:9" ht="12.75">
      <c r="A32" s="2" t="s">
        <v>114</v>
      </c>
      <c r="B32" s="21">
        <f t="shared" si="3"/>
        <v>8077.281499999997</v>
      </c>
      <c r="C32" s="8">
        <v>4</v>
      </c>
      <c r="D32" s="8" t="s">
        <v>579</v>
      </c>
      <c r="F32" s="9" t="s">
        <v>398</v>
      </c>
      <c r="G32" s="21">
        <v>9667.461</v>
      </c>
      <c r="H32" s="8">
        <v>4</v>
      </c>
      <c r="I32" s="8" t="s">
        <v>577</v>
      </c>
    </row>
    <row r="33" spans="1:9" ht="12.75">
      <c r="A33" s="2" t="s">
        <v>115</v>
      </c>
      <c r="B33" s="21">
        <f t="shared" si="3"/>
        <v>8130.731499999997</v>
      </c>
      <c r="C33" s="8">
        <v>4</v>
      </c>
      <c r="D33" s="8" t="s">
        <v>579</v>
      </c>
      <c r="F33" s="9" t="s">
        <v>399</v>
      </c>
      <c r="G33" s="21">
        <v>9706.526</v>
      </c>
      <c r="H33" s="8">
        <v>16</v>
      </c>
      <c r="I33" s="8" t="s">
        <v>577</v>
      </c>
    </row>
    <row r="34" spans="1:6" ht="12.75">
      <c r="A34" s="2" t="s">
        <v>116</v>
      </c>
      <c r="B34" s="21">
        <f t="shared" si="3"/>
        <v>8184.181499999997</v>
      </c>
      <c r="C34" s="8">
        <v>4</v>
      </c>
      <c r="D34" s="8" t="s">
        <v>579</v>
      </c>
      <c r="F34" s="9" t="s">
        <v>595</v>
      </c>
    </row>
    <row r="35" spans="1:6" ht="12.75">
      <c r="A35" s="2" t="s">
        <v>117</v>
      </c>
      <c r="B35" s="21">
        <f t="shared" si="3"/>
        <v>8237.631499999998</v>
      </c>
      <c r="C35" s="8">
        <v>4</v>
      </c>
      <c r="D35" s="8" t="s">
        <v>579</v>
      </c>
      <c r="F35" s="9" t="s">
        <v>596</v>
      </c>
    </row>
    <row r="36" spans="1:15" ht="12.75">
      <c r="A36" s="2" t="s">
        <v>118</v>
      </c>
      <c r="B36" s="21">
        <f t="shared" si="3"/>
        <v>8291.081499999998</v>
      </c>
      <c r="C36" s="8">
        <v>4</v>
      </c>
      <c r="D36" s="8" t="s">
        <v>579</v>
      </c>
      <c r="F36" s="9" t="s">
        <v>600</v>
      </c>
      <c r="O36"/>
    </row>
    <row r="37" spans="6:14" ht="12.75">
      <c r="F37" s="10"/>
      <c r="N37" s="10"/>
    </row>
    <row r="38" spans="6:14" ht="12.75">
      <c r="F38" s="10"/>
      <c r="N38" s="10"/>
    </row>
    <row r="39" spans="1:14" ht="12.75">
      <c r="A39" s="2" t="s">
        <v>602</v>
      </c>
      <c r="B39" s="21">
        <f>SUM(C15:C36)-SUM(C15:C36)/4+SUM(C11:C13)</f>
        <v>101</v>
      </c>
      <c r="F39" s="2" t="s">
        <v>602</v>
      </c>
      <c r="G39" s="21">
        <f>SUM(H8:H29)-SUM(H8:H29)/4+SUM(H30:H33)</f>
        <v>94</v>
      </c>
      <c r="N39" s="10"/>
    </row>
    <row r="40" spans="6:14" ht="12.75">
      <c r="F40" s="10"/>
      <c r="N40" s="10"/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C16" sqref="C16:C38"/>
    </sheetView>
  </sheetViews>
  <sheetFormatPr defaultColWidth="9.140625" defaultRowHeight="12.75"/>
  <cols>
    <col min="1" max="1" width="10.7109375" style="0" customWidth="1"/>
    <col min="2" max="2" width="15.00390625" style="21" customWidth="1"/>
    <col min="3" max="3" width="13.421875" style="0" customWidth="1"/>
    <col min="4" max="4" width="5.421875" style="8" customWidth="1"/>
    <col min="5" max="5" width="5.8515625" style="8" customWidth="1"/>
    <col min="6" max="6" width="7.140625" style="0" customWidth="1"/>
    <col min="7" max="7" width="9.57421875" style="8" customWidth="1"/>
    <col min="8" max="8" width="15.7109375" style="0" customWidth="1"/>
    <col min="10" max="10" width="14.7109375" style="21" customWidth="1"/>
    <col min="11" max="11" width="13.28125" style="0" customWidth="1"/>
    <col min="12" max="12" width="7.140625" style="8" customWidth="1"/>
    <col min="13" max="13" width="6.8515625" style="8" customWidth="1"/>
    <col min="14" max="14" width="8.140625" style="8" customWidth="1"/>
    <col min="15" max="15" width="7.8515625" style="8" customWidth="1"/>
  </cols>
  <sheetData>
    <row r="1" spans="1:10" ht="15.75">
      <c r="A1" s="1" t="s">
        <v>95</v>
      </c>
      <c r="B1" s="21" t="s">
        <v>599</v>
      </c>
      <c r="I1" s="1" t="s">
        <v>96</v>
      </c>
      <c r="J1" s="21" t="s">
        <v>599</v>
      </c>
    </row>
    <row r="4" spans="3:15" ht="12.75">
      <c r="C4" t="s">
        <v>563</v>
      </c>
      <c r="D4" s="8" t="s">
        <v>558</v>
      </c>
      <c r="E4" s="8" t="s">
        <v>559</v>
      </c>
      <c r="F4" s="8" t="s">
        <v>557</v>
      </c>
      <c r="G4" s="8" t="s">
        <v>560</v>
      </c>
      <c r="K4" t="s">
        <v>563</v>
      </c>
      <c r="L4" s="8" t="s">
        <v>558</v>
      </c>
      <c r="M4" s="8" t="s">
        <v>559</v>
      </c>
      <c r="N4" s="8" t="s">
        <v>557</v>
      </c>
      <c r="O4" s="8" t="s">
        <v>560</v>
      </c>
    </row>
    <row r="5" spans="6:15" ht="12.75">
      <c r="F5" s="8" t="s">
        <v>556</v>
      </c>
      <c r="G5" s="8" t="s">
        <v>561</v>
      </c>
      <c r="N5" s="8" t="s">
        <v>556</v>
      </c>
      <c r="O5" s="8" t="s">
        <v>561</v>
      </c>
    </row>
    <row r="6" spans="1:5" ht="12.75">
      <c r="A6" s="30" t="s">
        <v>591</v>
      </c>
      <c r="B6" s="31"/>
      <c r="C6" s="32" t="s">
        <v>573</v>
      </c>
      <c r="D6" s="41">
        <v>8</v>
      </c>
      <c r="E6" s="33">
        <v>2</v>
      </c>
    </row>
    <row r="7" spans="1:10" ht="12.75">
      <c r="A7" s="19" t="s">
        <v>592</v>
      </c>
      <c r="B7" s="34"/>
      <c r="C7" s="42" t="s">
        <v>588</v>
      </c>
      <c r="D7" s="43">
        <v>14</v>
      </c>
      <c r="E7" s="44">
        <v>8</v>
      </c>
      <c r="F7" s="8"/>
      <c r="I7" s="2" t="s">
        <v>119</v>
      </c>
      <c r="J7" s="21">
        <f>8291+53.45</f>
        <v>8344.45</v>
      </c>
    </row>
    <row r="8" spans="1:15" ht="12.75">
      <c r="A8" s="19" t="s">
        <v>593</v>
      </c>
      <c r="B8" s="34"/>
      <c r="C8" s="42" t="s">
        <v>552</v>
      </c>
      <c r="D8" s="43">
        <v>9</v>
      </c>
      <c r="E8" s="44">
        <v>3</v>
      </c>
      <c r="F8" s="8"/>
      <c r="I8" s="2" t="s">
        <v>120</v>
      </c>
      <c r="J8" s="21">
        <f>J7+53.45</f>
        <v>8397.900000000001</v>
      </c>
      <c r="K8" t="s">
        <v>541</v>
      </c>
      <c r="L8" s="8">
        <v>6</v>
      </c>
      <c r="N8" s="22">
        <v>22</v>
      </c>
      <c r="O8" s="22">
        <v>22</v>
      </c>
    </row>
    <row r="9" spans="1:15" ht="12.75">
      <c r="A9" s="19" t="s">
        <v>594</v>
      </c>
      <c r="B9" s="34"/>
      <c r="C9" s="42" t="s">
        <v>575</v>
      </c>
      <c r="D9" s="43">
        <v>7</v>
      </c>
      <c r="E9" s="44">
        <v>1</v>
      </c>
      <c r="F9" s="8"/>
      <c r="I9" s="2" t="s">
        <v>121</v>
      </c>
      <c r="J9" s="21">
        <f aca="true" t="shared" si="0" ref="J9:J29">J8+53.45</f>
        <v>8451.350000000002</v>
      </c>
      <c r="K9" t="s">
        <v>540</v>
      </c>
      <c r="L9" s="8">
        <v>6</v>
      </c>
      <c r="N9" s="22">
        <v>21</v>
      </c>
      <c r="O9" s="22">
        <v>21</v>
      </c>
    </row>
    <row r="10" spans="1:15" ht="12.75">
      <c r="A10" s="19" t="s">
        <v>444</v>
      </c>
      <c r="B10" s="34" t="s">
        <v>601</v>
      </c>
      <c r="C10" s="42" t="s">
        <v>587</v>
      </c>
      <c r="D10" s="43">
        <v>12</v>
      </c>
      <c r="E10" s="44"/>
      <c r="F10" s="8"/>
      <c r="I10" s="2" t="s">
        <v>122</v>
      </c>
      <c r="J10" s="21">
        <f t="shared" si="0"/>
        <v>8504.800000000003</v>
      </c>
      <c r="K10" t="s">
        <v>539</v>
      </c>
      <c r="L10" s="8">
        <v>6</v>
      </c>
      <c r="N10" s="22">
        <v>20</v>
      </c>
      <c r="O10" s="22">
        <v>20</v>
      </c>
    </row>
    <row r="11" spans="1:15" ht="12.75">
      <c r="A11" s="19" t="s">
        <v>392</v>
      </c>
      <c r="B11" s="34">
        <v>6982.87</v>
      </c>
      <c r="C11" s="42" t="s">
        <v>488</v>
      </c>
      <c r="D11" s="43">
        <v>18</v>
      </c>
      <c r="E11" s="44"/>
      <c r="F11" s="8"/>
      <c r="I11" s="2" t="s">
        <v>123</v>
      </c>
      <c r="J11" s="21">
        <f t="shared" si="0"/>
        <v>8558.250000000004</v>
      </c>
      <c r="K11" t="s">
        <v>538</v>
      </c>
      <c r="L11" s="8">
        <v>6</v>
      </c>
      <c r="N11" s="22">
        <v>19</v>
      </c>
      <c r="O11" s="22">
        <v>19</v>
      </c>
    </row>
    <row r="12" spans="1:15" ht="12.75">
      <c r="A12" s="19" t="s">
        <v>393</v>
      </c>
      <c r="B12" s="34">
        <v>7023.335</v>
      </c>
      <c r="C12" s="42" t="s">
        <v>489</v>
      </c>
      <c r="D12" s="43">
        <v>6</v>
      </c>
      <c r="E12" s="44"/>
      <c r="F12" s="8"/>
      <c r="I12" s="2" t="s">
        <v>124</v>
      </c>
      <c r="J12" s="21">
        <f t="shared" si="0"/>
        <v>8611.700000000004</v>
      </c>
      <c r="K12" t="s">
        <v>537</v>
      </c>
      <c r="L12" s="8">
        <v>6</v>
      </c>
      <c r="N12" s="22">
        <v>18</v>
      </c>
      <c r="O12" s="22">
        <v>18</v>
      </c>
    </row>
    <row r="13" spans="1:15" ht="12.75">
      <c r="A13" s="37" t="s">
        <v>394</v>
      </c>
      <c r="B13" s="38">
        <v>7088.498</v>
      </c>
      <c r="C13" s="45" t="s">
        <v>586</v>
      </c>
      <c r="D13" s="46">
        <v>12</v>
      </c>
      <c r="E13" s="40"/>
      <c r="F13" s="8"/>
      <c r="I13" s="2" t="s">
        <v>125</v>
      </c>
      <c r="J13" s="21">
        <f t="shared" si="0"/>
        <v>8665.150000000005</v>
      </c>
      <c r="K13" t="s">
        <v>536</v>
      </c>
      <c r="L13" s="8">
        <v>6</v>
      </c>
      <c r="N13" s="22">
        <v>17</v>
      </c>
      <c r="O13" s="22">
        <v>17</v>
      </c>
    </row>
    <row r="14" spans="4:15" ht="12.75">
      <c r="D14" s="22">
        <f>SUM(D6:D13)</f>
        <v>86</v>
      </c>
      <c r="E14" s="22">
        <f>SUM(E6:E13)</f>
        <v>14</v>
      </c>
      <c r="I14" s="2" t="s">
        <v>126</v>
      </c>
      <c r="J14" s="21">
        <f t="shared" si="0"/>
        <v>8718.600000000006</v>
      </c>
      <c r="K14" t="s">
        <v>535</v>
      </c>
      <c r="L14" s="8">
        <v>6</v>
      </c>
      <c r="N14" s="22">
        <v>16</v>
      </c>
      <c r="O14" s="22">
        <v>16</v>
      </c>
    </row>
    <row r="15" spans="9:15" ht="12.75">
      <c r="I15" s="2" t="s">
        <v>127</v>
      </c>
      <c r="J15" s="21">
        <f t="shared" si="0"/>
        <v>8772.050000000007</v>
      </c>
      <c r="K15" t="s">
        <v>534</v>
      </c>
      <c r="L15" s="8">
        <v>6</v>
      </c>
      <c r="N15" s="22">
        <v>15</v>
      </c>
      <c r="O15" s="22">
        <v>15</v>
      </c>
    </row>
    <row r="16" spans="1:15" ht="12.75">
      <c r="A16" s="2" t="s">
        <v>395</v>
      </c>
      <c r="B16" s="21" t="s">
        <v>601</v>
      </c>
      <c r="C16" t="s">
        <v>520</v>
      </c>
      <c r="D16" s="8">
        <v>6</v>
      </c>
      <c r="F16" s="22">
        <v>45</v>
      </c>
      <c r="G16" s="22"/>
      <c r="I16" s="2" t="s">
        <v>128</v>
      </c>
      <c r="J16" s="21">
        <f t="shared" si="0"/>
        <v>8825.500000000007</v>
      </c>
      <c r="K16" t="s">
        <v>533</v>
      </c>
      <c r="L16" s="8">
        <v>6</v>
      </c>
      <c r="N16" s="22">
        <v>14</v>
      </c>
      <c r="O16" s="22">
        <v>14</v>
      </c>
    </row>
    <row r="17" spans="1:15" ht="12.75">
      <c r="A17" s="2" t="s">
        <v>97</v>
      </c>
      <c r="B17" s="21">
        <v>7168.6315</v>
      </c>
      <c r="C17" t="s">
        <v>521</v>
      </c>
      <c r="D17" s="8">
        <v>6</v>
      </c>
      <c r="F17" s="22">
        <v>44</v>
      </c>
      <c r="G17" s="22" t="s">
        <v>598</v>
      </c>
      <c r="I17" s="2" t="s">
        <v>129</v>
      </c>
      <c r="J17" s="21">
        <f t="shared" si="0"/>
        <v>8878.950000000008</v>
      </c>
      <c r="K17" t="s">
        <v>532</v>
      </c>
      <c r="L17" s="8">
        <v>6</v>
      </c>
      <c r="N17" s="22">
        <v>13</v>
      </c>
      <c r="O17" s="22">
        <v>13</v>
      </c>
    </row>
    <row r="18" spans="1:15" ht="12.75">
      <c r="A18" s="2" t="s">
        <v>98</v>
      </c>
      <c r="B18" s="21">
        <f>B17+53.45</f>
        <v>7222.0815</v>
      </c>
      <c r="C18" t="s">
        <v>522</v>
      </c>
      <c r="D18" s="8">
        <v>6</v>
      </c>
      <c r="F18" s="22">
        <v>43</v>
      </c>
      <c r="G18" s="22">
        <v>43</v>
      </c>
      <c r="I18" s="2" t="s">
        <v>130</v>
      </c>
      <c r="J18" s="21">
        <f t="shared" si="0"/>
        <v>8932.400000000009</v>
      </c>
      <c r="K18" t="s">
        <v>531</v>
      </c>
      <c r="L18" s="8">
        <v>6</v>
      </c>
      <c r="N18" s="22">
        <v>12</v>
      </c>
      <c r="O18" s="22">
        <v>12</v>
      </c>
    </row>
    <row r="19" spans="1:15" ht="12.75">
      <c r="A19" s="2" t="s">
        <v>99</v>
      </c>
      <c r="B19" s="21">
        <f aca="true" t="shared" si="1" ref="B19:B38">B18+53.45</f>
        <v>7275.5315</v>
      </c>
      <c r="C19" t="s">
        <v>523</v>
      </c>
      <c r="D19" s="8">
        <v>6</v>
      </c>
      <c r="F19" s="22">
        <v>42</v>
      </c>
      <c r="G19" s="22">
        <v>42</v>
      </c>
      <c r="I19" s="2" t="s">
        <v>131</v>
      </c>
      <c r="J19" s="21">
        <f t="shared" si="0"/>
        <v>8985.85000000001</v>
      </c>
      <c r="K19" t="s">
        <v>530</v>
      </c>
      <c r="L19" s="8">
        <v>6</v>
      </c>
      <c r="N19" s="22">
        <v>11</v>
      </c>
      <c r="O19" s="22">
        <v>11</v>
      </c>
    </row>
    <row r="20" spans="1:15" ht="12.75">
      <c r="A20" s="2" t="s">
        <v>100</v>
      </c>
      <c r="B20" s="21">
        <f t="shared" si="1"/>
        <v>7328.9815</v>
      </c>
      <c r="C20" t="s">
        <v>524</v>
      </c>
      <c r="D20" s="8">
        <v>6</v>
      </c>
      <c r="F20" s="22">
        <v>41</v>
      </c>
      <c r="G20" s="22">
        <v>41</v>
      </c>
      <c r="I20" s="2" t="s">
        <v>132</v>
      </c>
      <c r="J20" s="21">
        <f t="shared" si="0"/>
        <v>9039.30000000001</v>
      </c>
      <c r="K20" t="s">
        <v>529</v>
      </c>
      <c r="L20" s="8">
        <v>6</v>
      </c>
      <c r="N20" s="22">
        <v>10</v>
      </c>
      <c r="O20" s="22">
        <v>10</v>
      </c>
    </row>
    <row r="21" spans="1:15" ht="12.75">
      <c r="A21" s="2" t="s">
        <v>101</v>
      </c>
      <c r="B21" s="21">
        <f t="shared" si="1"/>
        <v>7382.4315</v>
      </c>
      <c r="C21" t="s">
        <v>525</v>
      </c>
      <c r="D21" s="8">
        <v>6</v>
      </c>
      <c r="F21" s="22">
        <v>40</v>
      </c>
      <c r="G21" s="22">
        <v>40</v>
      </c>
      <c r="I21" s="2" t="s">
        <v>133</v>
      </c>
      <c r="J21" s="21">
        <f t="shared" si="0"/>
        <v>9092.750000000011</v>
      </c>
      <c r="K21" t="s">
        <v>528</v>
      </c>
      <c r="L21" s="8">
        <v>6</v>
      </c>
      <c r="N21" s="22">
        <v>9</v>
      </c>
      <c r="O21" s="22">
        <v>9</v>
      </c>
    </row>
    <row r="22" spans="1:15" ht="12.75">
      <c r="A22" s="2" t="s">
        <v>102</v>
      </c>
      <c r="B22" s="21">
        <f t="shared" si="1"/>
        <v>7435.8814999999995</v>
      </c>
      <c r="C22" t="s">
        <v>526</v>
      </c>
      <c r="D22" s="8">
        <v>6</v>
      </c>
      <c r="F22" s="22">
        <v>39</v>
      </c>
      <c r="G22" s="22">
        <v>39</v>
      </c>
      <c r="I22" s="2" t="s">
        <v>134</v>
      </c>
      <c r="J22" s="21">
        <f t="shared" si="0"/>
        <v>9146.200000000012</v>
      </c>
      <c r="K22" t="s">
        <v>527</v>
      </c>
      <c r="L22" s="8">
        <v>6</v>
      </c>
      <c r="N22" s="22">
        <v>8</v>
      </c>
      <c r="O22" s="22">
        <v>8</v>
      </c>
    </row>
    <row r="23" spans="1:15" ht="12.75">
      <c r="A23" s="2" t="s">
        <v>103</v>
      </c>
      <c r="B23" s="21">
        <f t="shared" si="1"/>
        <v>7489.331499999999</v>
      </c>
      <c r="C23" t="s">
        <v>527</v>
      </c>
      <c r="D23" s="8">
        <v>6</v>
      </c>
      <c r="F23" s="22">
        <v>38</v>
      </c>
      <c r="G23" s="22">
        <v>38</v>
      </c>
      <c r="I23" s="2" t="s">
        <v>135</v>
      </c>
      <c r="J23" s="21">
        <f t="shared" si="0"/>
        <v>9199.650000000012</v>
      </c>
      <c r="K23" t="s">
        <v>526</v>
      </c>
      <c r="L23" s="8">
        <v>6</v>
      </c>
      <c r="N23" s="22">
        <v>7</v>
      </c>
      <c r="O23" s="22">
        <v>7</v>
      </c>
    </row>
    <row r="24" spans="1:15" ht="12.75">
      <c r="A24" s="2" t="s">
        <v>104</v>
      </c>
      <c r="B24" s="21">
        <f t="shared" si="1"/>
        <v>7542.781499999999</v>
      </c>
      <c r="C24" t="s">
        <v>528</v>
      </c>
      <c r="D24" s="8">
        <v>6</v>
      </c>
      <c r="F24" s="22">
        <v>37</v>
      </c>
      <c r="G24" s="22">
        <v>37</v>
      </c>
      <c r="I24" s="2" t="s">
        <v>136</v>
      </c>
      <c r="J24" s="21">
        <f t="shared" si="0"/>
        <v>9253.100000000013</v>
      </c>
      <c r="K24" t="s">
        <v>525</v>
      </c>
      <c r="L24" s="8">
        <v>6</v>
      </c>
      <c r="N24" s="22">
        <v>6</v>
      </c>
      <c r="O24" s="22">
        <v>6</v>
      </c>
    </row>
    <row r="25" spans="1:15" ht="12.75">
      <c r="A25" s="2" t="s">
        <v>105</v>
      </c>
      <c r="B25" s="21">
        <f t="shared" si="1"/>
        <v>7596.231499999999</v>
      </c>
      <c r="C25" t="s">
        <v>529</v>
      </c>
      <c r="D25" s="8">
        <v>6</v>
      </c>
      <c r="F25" s="22">
        <v>36</v>
      </c>
      <c r="G25" s="22">
        <v>36</v>
      </c>
      <c r="I25" s="2" t="s">
        <v>137</v>
      </c>
      <c r="J25" s="21">
        <f t="shared" si="0"/>
        <v>9306.550000000014</v>
      </c>
      <c r="K25" t="s">
        <v>524</v>
      </c>
      <c r="L25" s="8">
        <v>6</v>
      </c>
      <c r="N25" s="22">
        <v>5</v>
      </c>
      <c r="O25" s="22">
        <v>5</v>
      </c>
    </row>
    <row r="26" spans="1:15" ht="12.75">
      <c r="A26" s="2" t="s">
        <v>106</v>
      </c>
      <c r="B26" s="21">
        <f t="shared" si="1"/>
        <v>7649.681499999999</v>
      </c>
      <c r="C26" t="s">
        <v>530</v>
      </c>
      <c r="D26" s="8">
        <v>6</v>
      </c>
      <c r="F26" s="22">
        <v>35</v>
      </c>
      <c r="G26" s="22">
        <v>35</v>
      </c>
      <c r="I26" s="2" t="s">
        <v>138</v>
      </c>
      <c r="J26" s="21">
        <f t="shared" si="0"/>
        <v>9360.000000000015</v>
      </c>
      <c r="K26" t="s">
        <v>523</v>
      </c>
      <c r="L26" s="8">
        <v>6</v>
      </c>
      <c r="N26" s="22">
        <v>4</v>
      </c>
      <c r="O26" s="22">
        <v>4</v>
      </c>
    </row>
    <row r="27" spans="1:15" ht="12.75">
      <c r="A27" s="2" t="s">
        <v>107</v>
      </c>
      <c r="B27" s="21">
        <f t="shared" si="1"/>
        <v>7703.131499999999</v>
      </c>
      <c r="C27" t="s">
        <v>531</v>
      </c>
      <c r="D27" s="8">
        <v>6</v>
      </c>
      <c r="F27" s="22">
        <v>34</v>
      </c>
      <c r="G27" s="22">
        <v>34</v>
      </c>
      <c r="I27" s="2" t="s">
        <v>139</v>
      </c>
      <c r="J27" s="21">
        <f t="shared" si="0"/>
        <v>9413.450000000015</v>
      </c>
      <c r="K27" t="s">
        <v>522</v>
      </c>
      <c r="L27" s="8">
        <v>6</v>
      </c>
      <c r="N27" s="22">
        <v>3</v>
      </c>
      <c r="O27" s="22">
        <v>3</v>
      </c>
    </row>
    <row r="28" spans="1:15" ht="12.75">
      <c r="A28" s="2" t="s">
        <v>108</v>
      </c>
      <c r="B28" s="21">
        <f t="shared" si="1"/>
        <v>7756.581499999998</v>
      </c>
      <c r="C28" t="s">
        <v>532</v>
      </c>
      <c r="D28" s="8">
        <v>6</v>
      </c>
      <c r="F28" s="22">
        <v>33</v>
      </c>
      <c r="G28" s="22">
        <v>33</v>
      </c>
      <c r="I28" s="2" t="s">
        <v>140</v>
      </c>
      <c r="J28" s="21">
        <f t="shared" si="0"/>
        <v>9466.900000000016</v>
      </c>
      <c r="K28" t="s">
        <v>521</v>
      </c>
      <c r="L28" s="8">
        <v>6</v>
      </c>
      <c r="N28" s="22">
        <v>2</v>
      </c>
      <c r="O28" s="22">
        <v>2</v>
      </c>
    </row>
    <row r="29" spans="1:15" ht="12.75">
      <c r="A29" s="2" t="s">
        <v>109</v>
      </c>
      <c r="B29" s="21">
        <f t="shared" si="1"/>
        <v>7810.031499999998</v>
      </c>
      <c r="C29" t="s">
        <v>533</v>
      </c>
      <c r="D29" s="8">
        <v>6</v>
      </c>
      <c r="F29" s="22">
        <v>32</v>
      </c>
      <c r="G29" s="22">
        <v>32</v>
      </c>
      <c r="I29" s="2" t="s">
        <v>141</v>
      </c>
      <c r="J29" s="21">
        <f t="shared" si="0"/>
        <v>9520.350000000017</v>
      </c>
      <c r="K29" t="s">
        <v>520</v>
      </c>
      <c r="L29" s="8">
        <v>6</v>
      </c>
      <c r="N29" s="22">
        <v>1</v>
      </c>
      <c r="O29" s="22">
        <v>1</v>
      </c>
    </row>
    <row r="30" spans="1:7" ht="12.75">
      <c r="A30" s="2" t="s">
        <v>110</v>
      </c>
      <c r="B30" s="21">
        <f t="shared" si="1"/>
        <v>7863.481499999998</v>
      </c>
      <c r="C30" t="s">
        <v>534</v>
      </c>
      <c r="D30" s="8">
        <v>6</v>
      </c>
      <c r="F30" s="22">
        <v>31</v>
      </c>
      <c r="G30" s="22">
        <v>31</v>
      </c>
    </row>
    <row r="31" spans="1:7" ht="12.75">
      <c r="A31" s="2" t="s">
        <v>111</v>
      </c>
      <c r="B31" s="21">
        <f t="shared" si="1"/>
        <v>7916.931499999998</v>
      </c>
      <c r="C31" t="s">
        <v>535</v>
      </c>
      <c r="D31" s="8">
        <v>6</v>
      </c>
      <c r="F31" s="22">
        <v>30</v>
      </c>
      <c r="G31" s="22">
        <v>30</v>
      </c>
    </row>
    <row r="32" spans="1:13" ht="12.75">
      <c r="A32" s="2" t="s">
        <v>112</v>
      </c>
      <c r="B32" s="21">
        <f t="shared" si="1"/>
        <v>7970.381499999998</v>
      </c>
      <c r="C32" t="s">
        <v>536</v>
      </c>
      <c r="D32" s="8">
        <v>6</v>
      </c>
      <c r="F32" s="22">
        <v>29</v>
      </c>
      <c r="G32" s="22">
        <v>29</v>
      </c>
      <c r="I32" s="30" t="s">
        <v>396</v>
      </c>
      <c r="J32" s="31">
        <v>9569.464</v>
      </c>
      <c r="K32" s="32" t="s">
        <v>490</v>
      </c>
      <c r="L32" s="41">
        <v>6</v>
      </c>
      <c r="M32" s="33"/>
    </row>
    <row r="33" spans="1:13" ht="12.75">
      <c r="A33" s="2" t="s">
        <v>113</v>
      </c>
      <c r="B33" s="21">
        <f t="shared" si="1"/>
        <v>8023.8314999999975</v>
      </c>
      <c r="C33" t="s">
        <v>537</v>
      </c>
      <c r="D33" s="8">
        <v>6</v>
      </c>
      <c r="F33" s="22">
        <v>28</v>
      </c>
      <c r="G33" s="22">
        <v>28</v>
      </c>
      <c r="I33" s="19" t="s">
        <v>397</v>
      </c>
      <c r="J33" s="34" t="s">
        <v>601</v>
      </c>
      <c r="K33" s="35" t="s">
        <v>590</v>
      </c>
      <c r="L33" s="47">
        <v>6</v>
      </c>
      <c r="M33" s="36"/>
    </row>
    <row r="34" spans="1:13" ht="12.75">
      <c r="A34" s="2" t="s">
        <v>114</v>
      </c>
      <c r="B34" s="21">
        <f t="shared" si="1"/>
        <v>8077.281499999997</v>
      </c>
      <c r="C34" t="s">
        <v>538</v>
      </c>
      <c r="D34" s="8">
        <v>6</v>
      </c>
      <c r="F34" s="22">
        <v>27</v>
      </c>
      <c r="G34" s="22">
        <v>27</v>
      </c>
      <c r="I34" s="19" t="s">
        <v>398</v>
      </c>
      <c r="J34" s="34">
        <v>9667.461</v>
      </c>
      <c r="K34" s="35" t="s">
        <v>488</v>
      </c>
      <c r="L34" s="47">
        <v>6</v>
      </c>
      <c r="M34" s="36"/>
    </row>
    <row r="35" spans="1:13" ht="12.75">
      <c r="A35" s="2" t="s">
        <v>115</v>
      </c>
      <c r="B35" s="21">
        <f t="shared" si="1"/>
        <v>8130.731499999997</v>
      </c>
      <c r="C35" t="s">
        <v>539</v>
      </c>
      <c r="D35" s="8">
        <v>6</v>
      </c>
      <c r="F35" s="22">
        <v>26</v>
      </c>
      <c r="G35" s="22">
        <v>26</v>
      </c>
      <c r="I35" s="19" t="s">
        <v>399</v>
      </c>
      <c r="J35" s="34">
        <v>9706.526</v>
      </c>
      <c r="K35" s="35" t="s">
        <v>519</v>
      </c>
      <c r="L35" s="47">
        <v>6</v>
      </c>
      <c r="M35" s="36"/>
    </row>
    <row r="36" spans="1:13" ht="12.75">
      <c r="A36" s="2" t="s">
        <v>116</v>
      </c>
      <c r="B36" s="21">
        <f t="shared" si="1"/>
        <v>8184.181499999997</v>
      </c>
      <c r="C36" t="s">
        <v>540</v>
      </c>
      <c r="D36" s="8">
        <v>6</v>
      </c>
      <c r="F36" s="22">
        <v>25</v>
      </c>
      <c r="G36" s="22">
        <v>25</v>
      </c>
      <c r="I36" s="19" t="s">
        <v>595</v>
      </c>
      <c r="J36" s="34"/>
      <c r="K36" s="35" t="s">
        <v>487</v>
      </c>
      <c r="L36" s="47">
        <v>6</v>
      </c>
      <c r="M36" s="36"/>
    </row>
    <row r="37" spans="1:13" ht="12.75">
      <c r="A37" s="2" t="s">
        <v>117</v>
      </c>
      <c r="B37" s="21">
        <f t="shared" si="1"/>
        <v>8237.631499999998</v>
      </c>
      <c r="C37" t="s">
        <v>541</v>
      </c>
      <c r="D37" s="8">
        <v>6</v>
      </c>
      <c r="F37" s="22">
        <v>24</v>
      </c>
      <c r="G37" s="22">
        <v>24</v>
      </c>
      <c r="I37" s="19" t="s">
        <v>596</v>
      </c>
      <c r="J37" s="34"/>
      <c r="K37" s="35" t="s">
        <v>589</v>
      </c>
      <c r="L37" s="47">
        <v>6</v>
      </c>
      <c r="M37" s="36"/>
    </row>
    <row r="38" spans="1:13" ht="12.75">
      <c r="A38" s="2" t="s">
        <v>118</v>
      </c>
      <c r="B38" s="21">
        <f t="shared" si="1"/>
        <v>8291.081499999998</v>
      </c>
      <c r="C38" t="s">
        <v>542</v>
      </c>
      <c r="D38" s="8">
        <v>6</v>
      </c>
      <c r="F38" s="22">
        <v>23</v>
      </c>
      <c r="G38" s="22">
        <v>23</v>
      </c>
      <c r="I38" s="37" t="s">
        <v>597</v>
      </c>
      <c r="J38" s="38"/>
      <c r="K38" s="39" t="s">
        <v>517</v>
      </c>
      <c r="L38" s="46">
        <v>6</v>
      </c>
      <c r="M38" s="40"/>
    </row>
    <row r="39" spans="9:13" ht="12.75">
      <c r="I39" s="10"/>
      <c r="L39" s="22">
        <f>SUM(L32:L38)</f>
        <v>42</v>
      </c>
      <c r="M39" s="22">
        <f>SUM(M32:M38)</f>
        <v>0</v>
      </c>
    </row>
    <row r="40" ht="12.75">
      <c r="I40" s="10"/>
    </row>
    <row r="41" spans="4:13" ht="12.75">
      <c r="D41" s="8">
        <f>D14+SUM(D16:D38)</f>
        <v>224</v>
      </c>
      <c r="E41" s="8">
        <f>SUM(E14:E38)</f>
        <v>14</v>
      </c>
      <c r="I41" s="10"/>
      <c r="L41" s="8">
        <f>SUM(L8:L29)+L39</f>
        <v>174</v>
      </c>
      <c r="M41" s="8">
        <f>SUM(M8:M29)+M39</f>
        <v>0</v>
      </c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4" sqref="A4:IV5"/>
    </sheetView>
  </sheetViews>
  <sheetFormatPr defaultColWidth="9.140625" defaultRowHeight="12.75"/>
  <cols>
    <col min="1" max="1" width="7.8515625" style="0" customWidth="1"/>
    <col min="2" max="2" width="11.28125" style="21" customWidth="1"/>
    <col min="3" max="3" width="5.28125" style="8" customWidth="1"/>
    <col min="4" max="4" width="21.8515625" style="0" customWidth="1"/>
    <col min="5" max="5" width="7.28125" style="0" customWidth="1"/>
    <col min="6" max="6" width="11.8515625" style="21" customWidth="1"/>
    <col min="7" max="7" width="6.140625" style="0" customWidth="1"/>
    <col min="8" max="8" width="16.140625" style="0" customWidth="1"/>
  </cols>
  <sheetData>
    <row r="1" spans="1:13" ht="15.75">
      <c r="A1" s="1" t="s">
        <v>142</v>
      </c>
      <c r="B1" s="21" t="s">
        <v>565</v>
      </c>
      <c r="C1" s="11"/>
      <c r="E1" s="1" t="s">
        <v>143</v>
      </c>
      <c r="F1" s="21" t="s">
        <v>565</v>
      </c>
      <c r="H1" s="6"/>
      <c r="I1" s="1" t="s">
        <v>142</v>
      </c>
      <c r="M1" s="1" t="s">
        <v>143</v>
      </c>
    </row>
    <row r="4" spans="1:6" ht="12.75">
      <c r="A4" s="8" t="s">
        <v>564</v>
      </c>
      <c r="B4" s="21" t="s">
        <v>562</v>
      </c>
      <c r="E4" s="8" t="s">
        <v>564</v>
      </c>
      <c r="F4" s="21" t="s">
        <v>562</v>
      </c>
    </row>
    <row r="5" spans="3:8" ht="12.75">
      <c r="C5" s="8" t="s">
        <v>581</v>
      </c>
      <c r="D5" s="8" t="s">
        <v>580</v>
      </c>
      <c r="G5" s="8" t="s">
        <v>581</v>
      </c>
      <c r="H5" s="8" t="s">
        <v>580</v>
      </c>
    </row>
    <row r="7" spans="1:6" ht="12.75">
      <c r="A7" s="9" t="s">
        <v>514</v>
      </c>
      <c r="E7" s="2" t="s">
        <v>166</v>
      </c>
      <c r="F7" s="21">
        <f>B36+53.45</f>
        <v>11676.460900000016</v>
      </c>
    </row>
    <row r="8" spans="1:15" ht="12.75">
      <c r="A8" s="9" t="s">
        <v>515</v>
      </c>
      <c r="E8" s="2" t="s">
        <v>167</v>
      </c>
      <c r="F8" s="21">
        <f aca="true" t="shared" si="0" ref="F8:F29">F7+53.45</f>
        <v>11729.910900000017</v>
      </c>
      <c r="G8" s="8">
        <v>4</v>
      </c>
      <c r="H8" t="s">
        <v>579</v>
      </c>
      <c r="I8" s="8" t="s">
        <v>564</v>
      </c>
      <c r="J8" s="21" t="s">
        <v>562</v>
      </c>
      <c r="K8" t="s">
        <v>584</v>
      </c>
      <c r="M8" s="8" t="s">
        <v>564</v>
      </c>
      <c r="N8" s="21" t="s">
        <v>562</v>
      </c>
      <c r="O8" t="s">
        <v>584</v>
      </c>
    </row>
    <row r="9" spans="1:8" ht="12.75">
      <c r="A9" s="9" t="s">
        <v>516</v>
      </c>
      <c r="E9" s="2" t="s">
        <v>168</v>
      </c>
      <c r="F9" s="21">
        <f t="shared" si="0"/>
        <v>11783.360900000018</v>
      </c>
      <c r="G9" s="8">
        <v>4</v>
      </c>
      <c r="H9" t="s">
        <v>579</v>
      </c>
    </row>
    <row r="10" spans="1:13" ht="12.75">
      <c r="A10" s="2" t="s">
        <v>445</v>
      </c>
      <c r="B10" s="21" t="s">
        <v>582</v>
      </c>
      <c r="E10" s="2" t="s">
        <v>169</v>
      </c>
      <c r="F10" s="21">
        <f t="shared" si="0"/>
        <v>11836.810900000019</v>
      </c>
      <c r="G10" s="8">
        <v>4</v>
      </c>
      <c r="H10" t="s">
        <v>579</v>
      </c>
      <c r="I10" s="2" t="s">
        <v>144</v>
      </c>
      <c r="J10" s="21">
        <v>10500.5609</v>
      </c>
      <c r="K10" s="22" t="s">
        <v>583</v>
      </c>
      <c r="M10" s="2" t="s">
        <v>166</v>
      </c>
    </row>
    <row r="11" spans="1:15" ht="12.75">
      <c r="A11" s="2" t="s">
        <v>400</v>
      </c>
      <c r="B11" s="21">
        <v>10315.741</v>
      </c>
      <c r="C11" s="8">
        <v>20</v>
      </c>
      <c r="D11" t="s">
        <v>577</v>
      </c>
      <c r="E11" s="2" t="s">
        <v>170</v>
      </c>
      <c r="F11" s="21">
        <f t="shared" si="0"/>
        <v>11890.26090000002</v>
      </c>
      <c r="G11" s="8">
        <v>4</v>
      </c>
      <c r="H11" t="s">
        <v>579</v>
      </c>
      <c r="I11" s="2" t="s">
        <v>145</v>
      </c>
      <c r="J11" s="21">
        <f aca="true" t="shared" si="1" ref="J11:J31">J10+53.45</f>
        <v>10554.010900000001</v>
      </c>
      <c r="K11" s="22">
        <v>91</v>
      </c>
      <c r="M11" s="2" t="s">
        <v>167</v>
      </c>
      <c r="N11" s="21">
        <f>F7+53.45</f>
        <v>11729.910900000017</v>
      </c>
      <c r="O11" s="22">
        <v>71</v>
      </c>
    </row>
    <row r="12" spans="1:15" ht="12.75">
      <c r="A12" s="2" t="s">
        <v>401</v>
      </c>
      <c r="B12" s="21">
        <v>10356.206</v>
      </c>
      <c r="C12" s="8">
        <v>4</v>
      </c>
      <c r="D12" t="s">
        <v>577</v>
      </c>
      <c r="E12" s="2" t="s">
        <v>171</v>
      </c>
      <c r="F12" s="21">
        <f t="shared" si="0"/>
        <v>11943.71090000002</v>
      </c>
      <c r="G12" s="8">
        <v>4</v>
      </c>
      <c r="H12" t="s">
        <v>579</v>
      </c>
      <c r="I12" s="2" t="s">
        <v>146</v>
      </c>
      <c r="J12" s="21">
        <f t="shared" si="1"/>
        <v>10607.460900000002</v>
      </c>
      <c r="K12" s="22">
        <v>92</v>
      </c>
      <c r="M12" s="2" t="s">
        <v>168</v>
      </c>
      <c r="N12" s="21">
        <f aca="true" t="shared" si="2" ref="N12:N32">N11+53.45</f>
        <v>11783.360900000018</v>
      </c>
      <c r="O12" s="22">
        <v>70</v>
      </c>
    </row>
    <row r="13" spans="1:15" ht="12.75">
      <c r="A13" s="2" t="s">
        <v>402</v>
      </c>
      <c r="B13" s="21">
        <v>10424.349</v>
      </c>
      <c r="C13" s="8">
        <v>4</v>
      </c>
      <c r="D13" t="s">
        <v>577</v>
      </c>
      <c r="E13" s="2" t="s">
        <v>172</v>
      </c>
      <c r="F13" s="21">
        <f t="shared" si="0"/>
        <v>11997.16090000002</v>
      </c>
      <c r="G13" s="8">
        <v>4</v>
      </c>
      <c r="H13" t="s">
        <v>579</v>
      </c>
      <c r="I13" s="2" t="s">
        <v>147</v>
      </c>
      <c r="J13" s="21">
        <f t="shared" si="1"/>
        <v>10660.910900000003</v>
      </c>
      <c r="K13" s="22">
        <v>89</v>
      </c>
      <c r="M13" s="2" t="s">
        <v>169</v>
      </c>
      <c r="N13" s="21">
        <f t="shared" si="2"/>
        <v>11836.810900000019</v>
      </c>
      <c r="O13" s="22">
        <v>69</v>
      </c>
    </row>
    <row r="14" spans="1:15" ht="12.75">
      <c r="A14" s="2" t="s">
        <v>403</v>
      </c>
      <c r="B14" s="21" t="s">
        <v>582</v>
      </c>
      <c r="E14" s="2" t="s">
        <v>173</v>
      </c>
      <c r="F14" s="21">
        <f t="shared" si="0"/>
        <v>12050.610900000022</v>
      </c>
      <c r="G14" s="8">
        <v>4</v>
      </c>
      <c r="H14" t="s">
        <v>579</v>
      </c>
      <c r="I14" s="2" t="s">
        <v>148</v>
      </c>
      <c r="J14" s="21">
        <f t="shared" si="1"/>
        <v>10714.360900000003</v>
      </c>
      <c r="K14" s="22">
        <v>90</v>
      </c>
      <c r="M14" s="2" t="s">
        <v>170</v>
      </c>
      <c r="N14" s="21">
        <f t="shared" si="2"/>
        <v>11890.26090000002</v>
      </c>
      <c r="O14" s="22">
        <v>68</v>
      </c>
    </row>
    <row r="15" spans="1:15" ht="12.75">
      <c r="A15" s="2" t="s">
        <v>144</v>
      </c>
      <c r="B15" s="21">
        <v>10500.5609</v>
      </c>
      <c r="C15" s="8">
        <v>8</v>
      </c>
      <c r="D15" t="s">
        <v>578</v>
      </c>
      <c r="E15" s="2" t="s">
        <v>174</v>
      </c>
      <c r="F15" s="21">
        <f t="shared" si="0"/>
        <v>12104.060900000022</v>
      </c>
      <c r="G15" s="8">
        <v>4</v>
      </c>
      <c r="H15" t="s">
        <v>579</v>
      </c>
      <c r="I15" s="2" t="s">
        <v>149</v>
      </c>
      <c r="J15" s="21">
        <f t="shared" si="1"/>
        <v>10767.810900000004</v>
      </c>
      <c r="K15" s="22">
        <v>87</v>
      </c>
      <c r="M15" s="2" t="s">
        <v>171</v>
      </c>
      <c r="N15" s="21">
        <f t="shared" si="2"/>
        <v>11943.71090000002</v>
      </c>
      <c r="O15" s="22">
        <v>67</v>
      </c>
    </row>
    <row r="16" spans="1:15" ht="12.75">
      <c r="A16" s="2" t="s">
        <v>145</v>
      </c>
      <c r="B16" s="21">
        <f aca="true" t="shared" si="3" ref="B16:B36">B15+53.45</f>
        <v>10554.010900000001</v>
      </c>
      <c r="C16" s="8">
        <v>4</v>
      </c>
      <c r="D16" t="s">
        <v>579</v>
      </c>
      <c r="E16" s="2" t="s">
        <v>175</v>
      </c>
      <c r="F16" s="21">
        <f t="shared" si="0"/>
        <v>12157.510900000023</v>
      </c>
      <c r="G16" s="8">
        <v>4</v>
      </c>
      <c r="H16" t="s">
        <v>579</v>
      </c>
      <c r="I16" s="2" t="s">
        <v>150</v>
      </c>
      <c r="J16" s="21">
        <f t="shared" si="1"/>
        <v>10821.260900000005</v>
      </c>
      <c r="K16" s="22">
        <v>88</v>
      </c>
      <c r="M16" s="2" t="s">
        <v>172</v>
      </c>
      <c r="N16" s="21">
        <f t="shared" si="2"/>
        <v>11997.16090000002</v>
      </c>
      <c r="O16" s="22">
        <v>66</v>
      </c>
    </row>
    <row r="17" spans="1:15" ht="12.75">
      <c r="A17" s="2" t="s">
        <v>146</v>
      </c>
      <c r="B17" s="21">
        <f t="shared" si="3"/>
        <v>10607.460900000002</v>
      </c>
      <c r="C17" s="8">
        <v>4</v>
      </c>
      <c r="D17" t="s">
        <v>579</v>
      </c>
      <c r="E17" s="2" t="s">
        <v>176</v>
      </c>
      <c r="F17" s="21">
        <f t="shared" si="0"/>
        <v>12210.960900000024</v>
      </c>
      <c r="G17" s="8">
        <v>4</v>
      </c>
      <c r="H17" t="s">
        <v>579</v>
      </c>
      <c r="I17" s="2" t="s">
        <v>151</v>
      </c>
      <c r="J17" s="21">
        <f t="shared" si="1"/>
        <v>10874.710900000005</v>
      </c>
      <c r="K17" s="22">
        <v>86</v>
      </c>
      <c r="M17" s="2" t="s">
        <v>173</v>
      </c>
      <c r="N17" s="21">
        <f t="shared" si="2"/>
        <v>12050.610900000022</v>
      </c>
      <c r="O17" s="22">
        <v>65</v>
      </c>
    </row>
    <row r="18" spans="1:15" ht="12.75">
      <c r="A18" s="2" t="s">
        <v>147</v>
      </c>
      <c r="B18" s="21">
        <f t="shared" si="3"/>
        <v>10660.910900000003</v>
      </c>
      <c r="C18" s="8">
        <v>4</v>
      </c>
      <c r="D18" t="s">
        <v>579</v>
      </c>
      <c r="E18" s="2" t="s">
        <v>177</v>
      </c>
      <c r="F18" s="21">
        <f t="shared" si="0"/>
        <v>12264.410900000024</v>
      </c>
      <c r="G18" s="8">
        <v>4</v>
      </c>
      <c r="H18" t="s">
        <v>579</v>
      </c>
      <c r="I18" s="2" t="s">
        <v>152</v>
      </c>
      <c r="J18" s="21">
        <f t="shared" si="1"/>
        <v>10928.160900000006</v>
      </c>
      <c r="K18" s="22">
        <v>85</v>
      </c>
      <c r="M18" s="2" t="s">
        <v>174</v>
      </c>
      <c r="N18" s="21">
        <f t="shared" si="2"/>
        <v>12104.060900000022</v>
      </c>
      <c r="O18" s="22">
        <v>64</v>
      </c>
    </row>
    <row r="19" spans="1:15" ht="12.75">
      <c r="A19" s="2" t="s">
        <v>148</v>
      </c>
      <c r="B19" s="21">
        <f t="shared" si="3"/>
        <v>10714.360900000003</v>
      </c>
      <c r="C19" s="8">
        <v>4</v>
      </c>
      <c r="D19" t="s">
        <v>579</v>
      </c>
      <c r="E19" s="2" t="s">
        <v>178</v>
      </c>
      <c r="F19" s="21">
        <f t="shared" si="0"/>
        <v>12317.860900000025</v>
      </c>
      <c r="G19" s="8">
        <v>4</v>
      </c>
      <c r="H19" t="s">
        <v>579</v>
      </c>
      <c r="I19" s="2" t="s">
        <v>153</v>
      </c>
      <c r="J19" s="21">
        <f t="shared" si="1"/>
        <v>10981.610900000007</v>
      </c>
      <c r="K19" s="22">
        <v>84</v>
      </c>
      <c r="M19" s="2" t="s">
        <v>175</v>
      </c>
      <c r="N19" s="21">
        <f t="shared" si="2"/>
        <v>12157.510900000023</v>
      </c>
      <c r="O19" s="22">
        <v>63</v>
      </c>
    </row>
    <row r="20" spans="1:15" ht="12.75">
      <c r="A20" s="2" t="s">
        <v>149</v>
      </c>
      <c r="B20" s="21">
        <f t="shared" si="3"/>
        <v>10767.810900000004</v>
      </c>
      <c r="C20" s="8">
        <v>4</v>
      </c>
      <c r="D20" t="s">
        <v>579</v>
      </c>
      <c r="E20" s="2" t="s">
        <v>179</v>
      </c>
      <c r="F20" s="21">
        <f t="shared" si="0"/>
        <v>12371.310900000026</v>
      </c>
      <c r="G20" s="8">
        <v>4</v>
      </c>
      <c r="H20" t="s">
        <v>579</v>
      </c>
      <c r="I20" s="2" t="s">
        <v>154</v>
      </c>
      <c r="J20" s="21">
        <f t="shared" si="1"/>
        <v>11035.060900000008</v>
      </c>
      <c r="K20" s="22">
        <v>83</v>
      </c>
      <c r="M20" s="2" t="s">
        <v>176</v>
      </c>
      <c r="N20" s="21">
        <f t="shared" si="2"/>
        <v>12210.960900000024</v>
      </c>
      <c r="O20" s="22">
        <v>62</v>
      </c>
    </row>
    <row r="21" spans="1:15" ht="12.75">
      <c r="A21" s="2" t="s">
        <v>150</v>
      </c>
      <c r="B21" s="21">
        <f t="shared" si="3"/>
        <v>10821.260900000005</v>
      </c>
      <c r="C21" s="8">
        <v>4</v>
      </c>
      <c r="D21" t="s">
        <v>579</v>
      </c>
      <c r="E21" s="2" t="s">
        <v>180</v>
      </c>
      <c r="F21" s="21">
        <f t="shared" si="0"/>
        <v>12424.760900000027</v>
      </c>
      <c r="G21" s="8">
        <v>4</v>
      </c>
      <c r="H21" t="s">
        <v>579</v>
      </c>
      <c r="I21" s="2" t="s">
        <v>155</v>
      </c>
      <c r="J21" s="21">
        <f t="shared" si="1"/>
        <v>11088.510900000008</v>
      </c>
      <c r="K21" s="22">
        <v>82</v>
      </c>
      <c r="M21" s="2" t="s">
        <v>177</v>
      </c>
      <c r="N21" s="21">
        <f t="shared" si="2"/>
        <v>12264.410900000024</v>
      </c>
      <c r="O21" s="22">
        <v>61</v>
      </c>
    </row>
    <row r="22" spans="1:15" ht="12.75">
      <c r="A22" s="2" t="s">
        <v>151</v>
      </c>
      <c r="B22" s="21">
        <f t="shared" si="3"/>
        <v>10874.710900000005</v>
      </c>
      <c r="C22" s="8">
        <v>4</v>
      </c>
      <c r="D22" t="s">
        <v>579</v>
      </c>
      <c r="E22" s="2" t="s">
        <v>181</v>
      </c>
      <c r="F22" s="21">
        <f t="shared" si="0"/>
        <v>12478.210900000027</v>
      </c>
      <c r="G22" s="8">
        <v>4</v>
      </c>
      <c r="H22" t="s">
        <v>579</v>
      </c>
      <c r="I22" s="2" t="s">
        <v>156</v>
      </c>
      <c r="J22" s="21">
        <f t="shared" si="1"/>
        <v>11141.96090000001</v>
      </c>
      <c r="K22" s="22">
        <v>81</v>
      </c>
      <c r="M22" s="2" t="s">
        <v>178</v>
      </c>
      <c r="N22" s="21">
        <f t="shared" si="2"/>
        <v>12317.860900000025</v>
      </c>
      <c r="O22" s="22">
        <v>60</v>
      </c>
    </row>
    <row r="23" spans="1:15" ht="12.75">
      <c r="A23" s="2" t="s">
        <v>152</v>
      </c>
      <c r="B23" s="21">
        <f t="shared" si="3"/>
        <v>10928.160900000006</v>
      </c>
      <c r="C23" s="8">
        <v>4</v>
      </c>
      <c r="D23" t="s">
        <v>579</v>
      </c>
      <c r="E23" s="2" t="s">
        <v>182</v>
      </c>
      <c r="F23" s="21">
        <f t="shared" si="0"/>
        <v>12531.660900000028</v>
      </c>
      <c r="G23" s="8">
        <v>4</v>
      </c>
      <c r="H23" t="s">
        <v>579</v>
      </c>
      <c r="I23" s="2" t="s">
        <v>157</v>
      </c>
      <c r="J23" s="21">
        <f t="shared" si="1"/>
        <v>11195.41090000001</v>
      </c>
      <c r="K23" s="22">
        <v>80</v>
      </c>
      <c r="M23" s="2" t="s">
        <v>179</v>
      </c>
      <c r="N23" s="21">
        <f t="shared" si="2"/>
        <v>12371.310900000026</v>
      </c>
      <c r="O23" s="22">
        <v>59</v>
      </c>
    </row>
    <row r="24" spans="1:15" ht="12.75">
      <c r="A24" s="2" t="s">
        <v>153</v>
      </c>
      <c r="B24" s="21">
        <f t="shared" si="3"/>
        <v>10981.610900000007</v>
      </c>
      <c r="C24" s="8">
        <v>4</v>
      </c>
      <c r="D24" t="s">
        <v>579</v>
      </c>
      <c r="E24" s="2" t="s">
        <v>183</v>
      </c>
      <c r="F24" s="21">
        <f t="shared" si="0"/>
        <v>12585.110900000029</v>
      </c>
      <c r="G24" s="8">
        <v>4</v>
      </c>
      <c r="H24" t="s">
        <v>579</v>
      </c>
      <c r="I24" s="2" t="s">
        <v>158</v>
      </c>
      <c r="J24" s="21">
        <f t="shared" si="1"/>
        <v>11248.86090000001</v>
      </c>
      <c r="K24" s="22">
        <v>79</v>
      </c>
      <c r="M24" s="2" t="s">
        <v>180</v>
      </c>
      <c r="N24" s="21">
        <f t="shared" si="2"/>
        <v>12424.760900000027</v>
      </c>
      <c r="O24" s="22">
        <v>58</v>
      </c>
    </row>
    <row r="25" spans="1:15" ht="12.75">
      <c r="A25" s="2" t="s">
        <v>154</v>
      </c>
      <c r="B25" s="21">
        <f t="shared" si="3"/>
        <v>11035.060900000008</v>
      </c>
      <c r="C25" s="8">
        <v>4</v>
      </c>
      <c r="D25" t="s">
        <v>579</v>
      </c>
      <c r="E25" s="2" t="s">
        <v>184</v>
      </c>
      <c r="F25" s="21">
        <f t="shared" si="0"/>
        <v>12638.56090000003</v>
      </c>
      <c r="G25" s="8">
        <v>4</v>
      </c>
      <c r="H25" t="s">
        <v>579</v>
      </c>
      <c r="I25" s="2" t="s">
        <v>159</v>
      </c>
      <c r="J25" s="21">
        <f t="shared" si="1"/>
        <v>11302.310900000011</v>
      </c>
      <c r="K25" s="22">
        <v>78</v>
      </c>
      <c r="M25" s="2" t="s">
        <v>181</v>
      </c>
      <c r="N25" s="21">
        <f t="shared" si="2"/>
        <v>12478.210900000027</v>
      </c>
      <c r="O25" s="22">
        <v>57</v>
      </c>
    </row>
    <row r="26" spans="1:15" ht="12.75">
      <c r="A26" s="2" t="s">
        <v>155</v>
      </c>
      <c r="B26" s="21">
        <f t="shared" si="3"/>
        <v>11088.510900000008</v>
      </c>
      <c r="C26" s="8">
        <v>4</v>
      </c>
      <c r="D26" t="s">
        <v>579</v>
      </c>
      <c r="E26" s="2" t="s">
        <v>185</v>
      </c>
      <c r="F26" s="21">
        <f t="shared" si="0"/>
        <v>12692.01090000003</v>
      </c>
      <c r="G26" s="8">
        <v>4</v>
      </c>
      <c r="H26" t="s">
        <v>579</v>
      </c>
      <c r="I26" s="2" t="s">
        <v>160</v>
      </c>
      <c r="J26" s="21">
        <f t="shared" si="1"/>
        <v>11355.760900000012</v>
      </c>
      <c r="K26" s="22">
        <v>77</v>
      </c>
      <c r="M26" s="2" t="s">
        <v>182</v>
      </c>
      <c r="N26" s="21">
        <f t="shared" si="2"/>
        <v>12531.660900000028</v>
      </c>
      <c r="O26" s="22">
        <v>56</v>
      </c>
    </row>
    <row r="27" spans="1:15" ht="12.75">
      <c r="A27" s="2" t="s">
        <v>156</v>
      </c>
      <c r="B27" s="21">
        <f t="shared" si="3"/>
        <v>11141.96090000001</v>
      </c>
      <c r="C27" s="8">
        <v>4</v>
      </c>
      <c r="D27" t="s">
        <v>579</v>
      </c>
      <c r="E27" s="2" t="s">
        <v>186</v>
      </c>
      <c r="F27" s="21">
        <f t="shared" si="0"/>
        <v>12745.460900000031</v>
      </c>
      <c r="G27" s="8">
        <v>4</v>
      </c>
      <c r="H27" t="s">
        <v>579</v>
      </c>
      <c r="I27" s="2" t="s">
        <v>161</v>
      </c>
      <c r="J27" s="21">
        <f t="shared" si="1"/>
        <v>11409.210900000013</v>
      </c>
      <c r="K27" s="22">
        <v>76</v>
      </c>
      <c r="M27" s="2" t="s">
        <v>183</v>
      </c>
      <c r="N27" s="21">
        <f t="shared" si="2"/>
        <v>12585.110900000029</v>
      </c>
      <c r="O27" s="22">
        <v>55</v>
      </c>
    </row>
    <row r="28" spans="1:15" ht="12.75">
      <c r="A28" s="2" t="s">
        <v>157</v>
      </c>
      <c r="B28" s="21">
        <f t="shared" si="3"/>
        <v>11195.41090000001</v>
      </c>
      <c r="C28" s="8">
        <v>4</v>
      </c>
      <c r="D28" t="s">
        <v>579</v>
      </c>
      <c r="E28" s="2" t="s">
        <v>187</v>
      </c>
      <c r="F28" s="21">
        <f t="shared" si="0"/>
        <v>12798.910900000032</v>
      </c>
      <c r="G28" s="8">
        <v>4</v>
      </c>
      <c r="H28" t="s">
        <v>579</v>
      </c>
      <c r="I28" s="2" t="s">
        <v>162</v>
      </c>
      <c r="J28" s="21">
        <f t="shared" si="1"/>
        <v>11462.660900000013</v>
      </c>
      <c r="K28" s="22">
        <v>75</v>
      </c>
      <c r="M28" s="2" t="s">
        <v>184</v>
      </c>
      <c r="N28" s="21">
        <f t="shared" si="2"/>
        <v>12638.56090000003</v>
      </c>
      <c r="O28" s="22">
        <v>54</v>
      </c>
    </row>
    <row r="29" spans="1:15" ht="12.75">
      <c r="A29" s="2" t="s">
        <v>158</v>
      </c>
      <c r="B29" s="21">
        <f t="shared" si="3"/>
        <v>11248.86090000001</v>
      </c>
      <c r="C29" s="8">
        <v>4</v>
      </c>
      <c r="D29" t="s">
        <v>579</v>
      </c>
      <c r="E29" s="2" t="s">
        <v>188</v>
      </c>
      <c r="F29" s="21">
        <f t="shared" si="0"/>
        <v>12852.360900000032</v>
      </c>
      <c r="G29" s="8">
        <v>4</v>
      </c>
      <c r="H29" t="s">
        <v>579</v>
      </c>
      <c r="I29" s="2" t="s">
        <v>163</v>
      </c>
      <c r="J29" s="21">
        <f t="shared" si="1"/>
        <v>11516.110900000014</v>
      </c>
      <c r="K29" s="22">
        <v>74</v>
      </c>
      <c r="M29" s="2" t="s">
        <v>185</v>
      </c>
      <c r="N29" s="21">
        <f t="shared" si="2"/>
        <v>12692.01090000003</v>
      </c>
      <c r="O29" s="22">
        <v>53</v>
      </c>
    </row>
    <row r="30" spans="1:15" ht="12.75">
      <c r="A30" s="2" t="s">
        <v>159</v>
      </c>
      <c r="B30" s="21">
        <f t="shared" si="3"/>
        <v>11302.310900000011</v>
      </c>
      <c r="C30" s="8">
        <v>4</v>
      </c>
      <c r="D30" t="s">
        <v>579</v>
      </c>
      <c r="E30" s="2" t="s">
        <v>404</v>
      </c>
      <c r="F30" s="21">
        <v>12905.314</v>
      </c>
      <c r="G30" s="8">
        <v>4</v>
      </c>
      <c r="H30" t="s">
        <v>577</v>
      </c>
      <c r="I30" s="2" t="s">
        <v>164</v>
      </c>
      <c r="J30" s="21">
        <f t="shared" si="1"/>
        <v>11569.560900000015</v>
      </c>
      <c r="K30" s="22">
        <v>73</v>
      </c>
      <c r="M30" s="2" t="s">
        <v>186</v>
      </c>
      <c r="N30" s="21">
        <f t="shared" si="2"/>
        <v>12745.460900000031</v>
      </c>
      <c r="O30" s="22">
        <v>52</v>
      </c>
    </row>
    <row r="31" spans="1:15" ht="12.75">
      <c r="A31" s="2" t="s">
        <v>160</v>
      </c>
      <c r="B31" s="21">
        <f t="shared" si="3"/>
        <v>11355.760900000012</v>
      </c>
      <c r="C31" s="8">
        <v>4</v>
      </c>
      <c r="D31" t="s">
        <v>579</v>
      </c>
      <c r="E31" s="2" t="s">
        <v>405</v>
      </c>
      <c r="F31" s="21" t="s">
        <v>582</v>
      </c>
      <c r="I31" s="2" t="s">
        <v>165</v>
      </c>
      <c r="J31" s="21">
        <f t="shared" si="1"/>
        <v>11623.010900000016</v>
      </c>
      <c r="K31" s="22">
        <v>72</v>
      </c>
      <c r="M31" s="2" t="s">
        <v>187</v>
      </c>
      <c r="N31" s="21">
        <f t="shared" si="2"/>
        <v>12798.910900000032</v>
      </c>
      <c r="O31" s="22">
        <v>51</v>
      </c>
    </row>
    <row r="32" spans="1:15" ht="12.75">
      <c r="A32" s="2" t="s">
        <v>161</v>
      </c>
      <c r="B32" s="21">
        <f t="shared" si="3"/>
        <v>11409.210900000013</v>
      </c>
      <c r="C32" s="8">
        <v>4</v>
      </c>
      <c r="D32" t="s">
        <v>579</v>
      </c>
      <c r="E32" s="2" t="s">
        <v>406</v>
      </c>
      <c r="F32" s="21">
        <v>13000.333</v>
      </c>
      <c r="G32" s="8">
        <v>8</v>
      </c>
      <c r="H32" t="s">
        <v>577</v>
      </c>
      <c r="M32" s="2" t="s">
        <v>188</v>
      </c>
      <c r="N32" s="21">
        <f t="shared" si="2"/>
        <v>12852.360900000032</v>
      </c>
      <c r="O32" s="22">
        <v>50</v>
      </c>
    </row>
    <row r="33" spans="1:8" ht="12.75">
      <c r="A33" s="2" t="s">
        <v>162</v>
      </c>
      <c r="B33" s="21">
        <f t="shared" si="3"/>
        <v>11462.660900000013</v>
      </c>
      <c r="C33" s="8">
        <v>4</v>
      </c>
      <c r="D33" t="s">
        <v>579</v>
      </c>
      <c r="E33" s="2" t="s">
        <v>407</v>
      </c>
      <c r="F33" s="21">
        <v>13039.398</v>
      </c>
      <c r="G33" s="8">
        <v>32</v>
      </c>
      <c r="H33" t="s">
        <v>577</v>
      </c>
    </row>
    <row r="34" spans="1:5" ht="12.75">
      <c r="A34" s="2" t="s">
        <v>163</v>
      </c>
      <c r="B34" s="21">
        <f t="shared" si="3"/>
        <v>11516.110900000014</v>
      </c>
      <c r="C34" s="8">
        <v>4</v>
      </c>
      <c r="D34" t="s">
        <v>579</v>
      </c>
      <c r="E34" s="9" t="s">
        <v>544</v>
      </c>
    </row>
    <row r="35" spans="1:5" ht="12.75">
      <c r="A35" s="2" t="s">
        <v>164</v>
      </c>
      <c r="B35" s="21">
        <f t="shared" si="3"/>
        <v>11569.560900000015</v>
      </c>
      <c r="C35" s="8">
        <v>4</v>
      </c>
      <c r="D35" t="s">
        <v>579</v>
      </c>
      <c r="E35" s="9" t="s">
        <v>545</v>
      </c>
    </row>
    <row r="36" spans="1:5" ht="12.75">
      <c r="A36" s="2" t="s">
        <v>165</v>
      </c>
      <c r="B36" s="21">
        <f t="shared" si="3"/>
        <v>11623.010900000016</v>
      </c>
      <c r="C36" s="8">
        <v>4</v>
      </c>
      <c r="D36" t="s">
        <v>579</v>
      </c>
      <c r="E36" s="9" t="s">
        <v>546</v>
      </c>
    </row>
    <row r="37" ht="12.75">
      <c r="E37" s="9" t="s">
        <v>547</v>
      </c>
    </row>
    <row r="38" ht="12.75">
      <c r="E38" s="9" t="s">
        <v>548</v>
      </c>
    </row>
    <row r="39" spans="1:8" ht="12.75">
      <c r="A39" s="2" t="s">
        <v>603</v>
      </c>
      <c r="B39" s="21">
        <f>SUM(C15:C36)-SUM(C15:C36)/4+SUM(C11:C13)</f>
        <v>97</v>
      </c>
      <c r="E39" s="9" t="s">
        <v>549</v>
      </c>
      <c r="G39" s="2" t="s">
        <v>603</v>
      </c>
      <c r="H39" s="8">
        <f>SUM(G8:G29)-SUM(G8:G29)/4+SUM(G30:G33)</f>
        <v>110</v>
      </c>
    </row>
    <row r="40" ht="12.75">
      <c r="E40" s="9" t="s">
        <v>550</v>
      </c>
    </row>
    <row r="44" spans="1:5" ht="12.75">
      <c r="A44" t="s">
        <v>454</v>
      </c>
      <c r="B44" s="27" t="s">
        <v>456</v>
      </c>
      <c r="C44" s="14"/>
      <c r="E44" s="10"/>
    </row>
    <row r="45" spans="2:3" ht="12.75">
      <c r="B45" s="27" t="s">
        <v>455</v>
      </c>
      <c r="C45" s="14"/>
    </row>
    <row r="46" spans="2:3" ht="12.75">
      <c r="B46" s="27" t="s">
        <v>457</v>
      </c>
      <c r="C46" s="14"/>
    </row>
    <row r="49" ht="12.75">
      <c r="C49" s="14"/>
    </row>
    <row r="50" ht="12.75">
      <c r="C50" s="14"/>
    </row>
    <row r="51" ht="12.75">
      <c r="C51" s="14"/>
    </row>
  </sheetData>
  <printOptions/>
  <pageMargins left="0.5" right="0.5" top="1" bottom="1" header="0.5" footer="0.5"/>
  <pageSetup horizontalDpi="355" verticalDpi="355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B4" sqref="B4:C4"/>
    </sheetView>
  </sheetViews>
  <sheetFormatPr defaultColWidth="9.140625" defaultRowHeight="12.75"/>
  <cols>
    <col min="1" max="1" width="7.8515625" style="0" customWidth="1"/>
    <col min="2" max="2" width="14.7109375" style="8" customWidth="1"/>
    <col min="3" max="3" width="13.421875" style="0" customWidth="1"/>
    <col min="4" max="4" width="5.421875" style="8" customWidth="1"/>
    <col min="5" max="5" width="5.8515625" style="8" customWidth="1"/>
    <col min="6" max="6" width="7.140625" style="0" customWidth="1"/>
    <col min="7" max="7" width="9.57421875" style="8" customWidth="1"/>
    <col min="8" max="8" width="8.7109375" style="0" customWidth="1"/>
    <col min="9" max="9" width="8.140625" style="0" customWidth="1"/>
    <col min="10" max="10" width="8.421875" style="0" customWidth="1"/>
    <col min="11" max="11" width="15.140625" style="8" customWidth="1"/>
    <col min="12" max="12" width="13.28125" style="0" customWidth="1"/>
    <col min="13" max="13" width="7.140625" style="8" customWidth="1"/>
    <col min="14" max="14" width="6.8515625" style="8" customWidth="1"/>
    <col min="15" max="15" width="8.140625" style="8" customWidth="1"/>
    <col min="16" max="16" width="7.8515625" style="8" customWidth="1"/>
  </cols>
  <sheetData>
    <row r="1" spans="1:11" ht="15.75">
      <c r="A1" s="1" t="s">
        <v>142</v>
      </c>
      <c r="B1" s="8" t="s">
        <v>565</v>
      </c>
      <c r="J1" s="1" t="s">
        <v>143</v>
      </c>
      <c r="K1" s="8" t="s">
        <v>565</v>
      </c>
    </row>
    <row r="4" spans="1:16" ht="12.75">
      <c r="A4" s="8" t="s">
        <v>564</v>
      </c>
      <c r="B4" s="8" t="s">
        <v>562</v>
      </c>
      <c r="C4" t="s">
        <v>563</v>
      </c>
      <c r="D4" s="8" t="s">
        <v>558</v>
      </c>
      <c r="E4" s="8" t="s">
        <v>559</v>
      </c>
      <c r="F4" s="8" t="s">
        <v>557</v>
      </c>
      <c r="G4" s="8" t="s">
        <v>560</v>
      </c>
      <c r="J4" s="8" t="s">
        <v>564</v>
      </c>
      <c r="K4" s="8" t="s">
        <v>562</v>
      </c>
      <c r="L4" t="s">
        <v>563</v>
      </c>
      <c r="M4" s="8" t="s">
        <v>558</v>
      </c>
      <c r="N4" s="8" t="s">
        <v>559</v>
      </c>
      <c r="O4" s="8" t="s">
        <v>557</v>
      </c>
      <c r="P4" s="8" t="s">
        <v>560</v>
      </c>
    </row>
    <row r="5" spans="6:16" ht="12.75">
      <c r="F5" s="8" t="s">
        <v>556</v>
      </c>
      <c r="G5" s="8" t="s">
        <v>561</v>
      </c>
      <c r="O5" s="8" t="s">
        <v>556</v>
      </c>
      <c r="P5" s="8" t="s">
        <v>561</v>
      </c>
    </row>
    <row r="7" spans="1:11" ht="12.75">
      <c r="A7" s="9" t="s">
        <v>514</v>
      </c>
      <c r="C7" t="s">
        <v>517</v>
      </c>
      <c r="D7" s="8">
        <v>6</v>
      </c>
      <c r="F7" s="8"/>
      <c r="H7" s="8"/>
      <c r="J7" s="2" t="s">
        <v>166</v>
      </c>
      <c r="K7" s="8">
        <f>B36+53.45</f>
        <v>11676.460900000016</v>
      </c>
    </row>
    <row r="8" spans="1:16" ht="12.75">
      <c r="A8" s="9" t="s">
        <v>515</v>
      </c>
      <c r="C8" t="s">
        <v>518</v>
      </c>
      <c r="D8" s="8">
        <v>6</v>
      </c>
      <c r="F8" s="8"/>
      <c r="H8" s="8"/>
      <c r="J8" s="2" t="s">
        <v>167</v>
      </c>
      <c r="K8" s="8">
        <f>K7+53.45</f>
        <v>11729.910900000017</v>
      </c>
      <c r="L8" t="s">
        <v>541</v>
      </c>
      <c r="M8" s="8">
        <v>6</v>
      </c>
      <c r="O8" s="22">
        <v>71</v>
      </c>
      <c r="P8" s="22">
        <v>71</v>
      </c>
    </row>
    <row r="9" spans="1:16" ht="12.75">
      <c r="A9" s="9" t="s">
        <v>516</v>
      </c>
      <c r="C9" t="s">
        <v>487</v>
      </c>
      <c r="D9" s="8">
        <v>6</v>
      </c>
      <c r="F9" s="8"/>
      <c r="H9" s="8"/>
      <c r="J9" s="2" t="s">
        <v>168</v>
      </c>
      <c r="K9" s="8">
        <f aca="true" t="shared" si="0" ref="K9:K29">K8+53.45</f>
        <v>11783.360900000018</v>
      </c>
      <c r="L9" t="s">
        <v>540</v>
      </c>
      <c r="M9" s="8">
        <v>6</v>
      </c>
      <c r="O9" s="22">
        <v>70</v>
      </c>
      <c r="P9" s="22">
        <v>70</v>
      </c>
    </row>
    <row r="10" spans="1:16" ht="12.75">
      <c r="A10" s="2" t="s">
        <v>445</v>
      </c>
      <c r="B10" s="8" t="s">
        <v>543</v>
      </c>
      <c r="C10" t="s">
        <v>519</v>
      </c>
      <c r="D10" s="8">
        <v>6</v>
      </c>
      <c r="F10" s="8"/>
      <c r="H10" s="8"/>
      <c r="J10" s="2" t="s">
        <v>169</v>
      </c>
      <c r="K10" s="8">
        <f t="shared" si="0"/>
        <v>11836.810900000019</v>
      </c>
      <c r="L10" t="s">
        <v>539</v>
      </c>
      <c r="M10" s="8">
        <v>6</v>
      </c>
      <c r="O10" s="22">
        <v>69</v>
      </c>
      <c r="P10" s="22">
        <v>69</v>
      </c>
    </row>
    <row r="11" spans="1:16" ht="12.75">
      <c r="A11" s="2" t="s">
        <v>400</v>
      </c>
      <c r="B11" s="8">
        <v>10315.741</v>
      </c>
      <c r="C11" t="s">
        <v>488</v>
      </c>
      <c r="D11" s="8">
        <v>6</v>
      </c>
      <c r="F11" s="8"/>
      <c r="H11" s="8"/>
      <c r="J11" s="2" t="s">
        <v>170</v>
      </c>
      <c r="K11" s="8">
        <f t="shared" si="0"/>
        <v>11890.26090000002</v>
      </c>
      <c r="L11" t="s">
        <v>538</v>
      </c>
      <c r="M11" s="8">
        <v>6</v>
      </c>
      <c r="O11" s="22">
        <v>68</v>
      </c>
      <c r="P11" s="22">
        <v>68</v>
      </c>
    </row>
    <row r="12" spans="1:16" ht="12.75">
      <c r="A12" s="2" t="s">
        <v>401</v>
      </c>
      <c r="B12" s="8">
        <v>10356.206</v>
      </c>
      <c r="C12" t="s">
        <v>489</v>
      </c>
      <c r="D12" s="8">
        <v>6</v>
      </c>
      <c r="F12" s="8"/>
      <c r="H12" s="8"/>
      <c r="J12" s="2" t="s">
        <v>171</v>
      </c>
      <c r="K12" s="8">
        <f t="shared" si="0"/>
        <v>11943.71090000002</v>
      </c>
      <c r="L12" t="s">
        <v>537</v>
      </c>
      <c r="M12" s="8">
        <v>6</v>
      </c>
      <c r="O12" s="22">
        <v>67</v>
      </c>
      <c r="P12" s="22">
        <v>67</v>
      </c>
    </row>
    <row r="13" spans="1:16" ht="12.75">
      <c r="A13" s="2" t="s">
        <v>402</v>
      </c>
      <c r="B13" s="8">
        <v>10424.349</v>
      </c>
      <c r="C13" t="s">
        <v>490</v>
      </c>
      <c r="D13" s="8">
        <v>6</v>
      </c>
      <c r="F13" s="8"/>
      <c r="H13" s="8"/>
      <c r="J13" s="2" t="s">
        <v>172</v>
      </c>
      <c r="K13" s="8">
        <f t="shared" si="0"/>
        <v>11997.16090000002</v>
      </c>
      <c r="L13" t="s">
        <v>536</v>
      </c>
      <c r="M13" s="8">
        <v>6</v>
      </c>
      <c r="O13" s="22">
        <v>66</v>
      </c>
      <c r="P13" s="22">
        <v>66</v>
      </c>
    </row>
    <row r="14" spans="1:16" ht="12.75">
      <c r="A14" s="2" t="s">
        <v>403</v>
      </c>
      <c r="B14" s="8" t="s">
        <v>543</v>
      </c>
      <c r="C14" t="s">
        <v>520</v>
      </c>
      <c r="D14" s="8">
        <v>6</v>
      </c>
      <c r="F14" s="22">
        <v>93</v>
      </c>
      <c r="G14" s="22"/>
      <c r="J14" s="2" t="s">
        <v>173</v>
      </c>
      <c r="K14" s="8">
        <f t="shared" si="0"/>
        <v>12050.610900000022</v>
      </c>
      <c r="L14" t="s">
        <v>535</v>
      </c>
      <c r="M14" s="8">
        <v>6</v>
      </c>
      <c r="O14" s="22">
        <v>65</v>
      </c>
      <c r="P14" s="22">
        <v>65</v>
      </c>
    </row>
    <row r="15" spans="1:16" ht="12.75">
      <c r="A15" s="2" t="s">
        <v>144</v>
      </c>
      <c r="B15" s="8">
        <v>10500.5609</v>
      </c>
      <c r="C15" t="s">
        <v>521</v>
      </c>
      <c r="D15" s="8">
        <v>6</v>
      </c>
      <c r="F15" s="22">
        <v>94</v>
      </c>
      <c r="G15" s="22" t="s">
        <v>583</v>
      </c>
      <c r="H15" s="8"/>
      <c r="J15" s="2" t="s">
        <v>174</v>
      </c>
      <c r="K15" s="8">
        <f t="shared" si="0"/>
        <v>12104.060900000022</v>
      </c>
      <c r="L15" t="s">
        <v>534</v>
      </c>
      <c r="M15" s="8">
        <v>6</v>
      </c>
      <c r="O15" s="22">
        <v>64</v>
      </c>
      <c r="P15" s="22">
        <v>64</v>
      </c>
    </row>
    <row r="16" spans="1:16" ht="12.75">
      <c r="A16" s="2" t="s">
        <v>145</v>
      </c>
      <c r="B16" s="8">
        <f>B15+53.45</f>
        <v>10554.010900000001</v>
      </c>
      <c r="C16" t="s">
        <v>522</v>
      </c>
      <c r="D16" s="8">
        <v>6</v>
      </c>
      <c r="F16" s="22">
        <v>91</v>
      </c>
      <c r="G16" s="22">
        <v>91</v>
      </c>
      <c r="H16" s="8"/>
      <c r="J16" s="2" t="s">
        <v>175</v>
      </c>
      <c r="K16" s="8">
        <f t="shared" si="0"/>
        <v>12157.510900000023</v>
      </c>
      <c r="L16" t="s">
        <v>533</v>
      </c>
      <c r="M16" s="8">
        <v>6</v>
      </c>
      <c r="O16" s="22">
        <v>63</v>
      </c>
      <c r="P16" s="22">
        <v>63</v>
      </c>
    </row>
    <row r="17" spans="1:16" ht="12.75">
      <c r="A17" s="2" t="s">
        <v>146</v>
      </c>
      <c r="B17" s="8">
        <f aca="true" t="shared" si="1" ref="B17:B36">B16+53.45</f>
        <v>10607.460900000002</v>
      </c>
      <c r="C17" t="s">
        <v>523</v>
      </c>
      <c r="D17" s="8">
        <v>6</v>
      </c>
      <c r="F17" s="22">
        <v>92</v>
      </c>
      <c r="G17" s="22">
        <v>92</v>
      </c>
      <c r="H17" s="8"/>
      <c r="J17" s="2" t="s">
        <v>176</v>
      </c>
      <c r="K17" s="8">
        <f t="shared" si="0"/>
        <v>12210.960900000024</v>
      </c>
      <c r="L17" t="s">
        <v>532</v>
      </c>
      <c r="M17" s="8">
        <v>6</v>
      </c>
      <c r="O17" s="22">
        <v>62</v>
      </c>
      <c r="P17" s="22">
        <v>62</v>
      </c>
    </row>
    <row r="18" spans="1:16" ht="12.75">
      <c r="A18" s="2" t="s">
        <v>147</v>
      </c>
      <c r="B18" s="8">
        <f t="shared" si="1"/>
        <v>10660.910900000003</v>
      </c>
      <c r="C18" t="s">
        <v>524</v>
      </c>
      <c r="D18" s="8">
        <v>6</v>
      </c>
      <c r="F18" s="22">
        <v>89</v>
      </c>
      <c r="G18" s="22">
        <v>89</v>
      </c>
      <c r="H18" s="8"/>
      <c r="J18" s="2" t="s">
        <v>177</v>
      </c>
      <c r="K18" s="8">
        <f t="shared" si="0"/>
        <v>12264.410900000024</v>
      </c>
      <c r="L18" t="s">
        <v>531</v>
      </c>
      <c r="M18" s="8">
        <v>6</v>
      </c>
      <c r="O18" s="22">
        <v>61</v>
      </c>
      <c r="P18" s="22">
        <v>61</v>
      </c>
    </row>
    <row r="19" spans="1:16" ht="12.75">
      <c r="A19" s="2" t="s">
        <v>148</v>
      </c>
      <c r="B19" s="8">
        <f t="shared" si="1"/>
        <v>10714.360900000003</v>
      </c>
      <c r="C19" t="s">
        <v>525</v>
      </c>
      <c r="D19" s="8">
        <v>6</v>
      </c>
      <c r="F19" s="22">
        <v>90</v>
      </c>
      <c r="G19" s="22">
        <v>90</v>
      </c>
      <c r="H19" s="8"/>
      <c r="J19" s="2" t="s">
        <v>178</v>
      </c>
      <c r="K19" s="8">
        <f t="shared" si="0"/>
        <v>12317.860900000025</v>
      </c>
      <c r="L19" t="s">
        <v>530</v>
      </c>
      <c r="M19" s="8">
        <v>6</v>
      </c>
      <c r="O19" s="22">
        <v>60</v>
      </c>
      <c r="P19" s="22">
        <v>60</v>
      </c>
    </row>
    <row r="20" spans="1:16" ht="12.75">
      <c r="A20" s="2" t="s">
        <v>149</v>
      </c>
      <c r="B20" s="8">
        <f t="shared" si="1"/>
        <v>10767.810900000004</v>
      </c>
      <c r="C20" t="s">
        <v>526</v>
      </c>
      <c r="D20" s="8">
        <v>6</v>
      </c>
      <c r="F20" s="22">
        <v>87</v>
      </c>
      <c r="G20" s="22">
        <v>87</v>
      </c>
      <c r="H20" s="8"/>
      <c r="J20" s="2" t="s">
        <v>179</v>
      </c>
      <c r="K20" s="8">
        <f t="shared" si="0"/>
        <v>12371.310900000026</v>
      </c>
      <c r="L20" t="s">
        <v>529</v>
      </c>
      <c r="M20" s="8">
        <v>6</v>
      </c>
      <c r="O20" s="22">
        <v>59</v>
      </c>
      <c r="P20" s="22">
        <v>59</v>
      </c>
    </row>
    <row r="21" spans="1:16" ht="12.75">
      <c r="A21" s="2" t="s">
        <v>150</v>
      </c>
      <c r="B21" s="8">
        <f t="shared" si="1"/>
        <v>10821.260900000005</v>
      </c>
      <c r="C21" t="s">
        <v>527</v>
      </c>
      <c r="D21" s="8">
        <v>6</v>
      </c>
      <c r="F21" s="22">
        <v>88</v>
      </c>
      <c r="G21" s="22">
        <v>88</v>
      </c>
      <c r="H21" s="8"/>
      <c r="J21" s="2" t="s">
        <v>180</v>
      </c>
      <c r="K21" s="8">
        <f t="shared" si="0"/>
        <v>12424.760900000027</v>
      </c>
      <c r="L21" t="s">
        <v>528</v>
      </c>
      <c r="M21" s="8">
        <v>6</v>
      </c>
      <c r="O21" s="22">
        <v>58</v>
      </c>
      <c r="P21" s="22">
        <v>58</v>
      </c>
    </row>
    <row r="22" spans="1:16" ht="12.75">
      <c r="A22" s="2" t="s">
        <v>151</v>
      </c>
      <c r="B22" s="8">
        <f t="shared" si="1"/>
        <v>10874.710900000005</v>
      </c>
      <c r="C22" t="s">
        <v>528</v>
      </c>
      <c r="D22" s="8">
        <v>6</v>
      </c>
      <c r="F22" s="22">
        <v>86</v>
      </c>
      <c r="G22" s="22">
        <v>86</v>
      </c>
      <c r="H22" s="8"/>
      <c r="J22" s="2" t="s">
        <v>181</v>
      </c>
      <c r="K22" s="8">
        <f t="shared" si="0"/>
        <v>12478.210900000027</v>
      </c>
      <c r="L22" t="s">
        <v>527</v>
      </c>
      <c r="M22" s="8">
        <v>6</v>
      </c>
      <c r="O22" s="22">
        <v>57</v>
      </c>
      <c r="P22" s="22">
        <v>57</v>
      </c>
    </row>
    <row r="23" spans="1:16" ht="12.75">
      <c r="A23" s="2" t="s">
        <v>152</v>
      </c>
      <c r="B23" s="8">
        <f t="shared" si="1"/>
        <v>10928.160900000006</v>
      </c>
      <c r="C23" t="s">
        <v>529</v>
      </c>
      <c r="D23" s="8">
        <v>6</v>
      </c>
      <c r="F23" s="22">
        <v>85</v>
      </c>
      <c r="G23" s="22">
        <v>85</v>
      </c>
      <c r="H23" s="8"/>
      <c r="J23" s="2" t="s">
        <v>182</v>
      </c>
      <c r="K23" s="8">
        <f t="shared" si="0"/>
        <v>12531.660900000028</v>
      </c>
      <c r="L23" t="s">
        <v>526</v>
      </c>
      <c r="M23" s="8">
        <v>6</v>
      </c>
      <c r="O23" s="22">
        <v>56</v>
      </c>
      <c r="P23" s="22">
        <v>56</v>
      </c>
    </row>
    <row r="24" spans="1:16" ht="12.75">
      <c r="A24" s="2" t="s">
        <v>153</v>
      </c>
      <c r="B24" s="8">
        <f t="shared" si="1"/>
        <v>10981.610900000007</v>
      </c>
      <c r="C24" t="s">
        <v>530</v>
      </c>
      <c r="D24" s="8">
        <v>6</v>
      </c>
      <c r="F24" s="22">
        <v>84</v>
      </c>
      <c r="G24" s="22">
        <v>84</v>
      </c>
      <c r="H24" s="8"/>
      <c r="J24" s="2" t="s">
        <v>183</v>
      </c>
      <c r="K24" s="8">
        <f t="shared" si="0"/>
        <v>12585.110900000029</v>
      </c>
      <c r="L24" t="s">
        <v>525</v>
      </c>
      <c r="M24" s="8">
        <v>6</v>
      </c>
      <c r="O24" s="22">
        <v>55</v>
      </c>
      <c r="P24" s="22">
        <v>55</v>
      </c>
    </row>
    <row r="25" spans="1:16" ht="12.75">
      <c r="A25" s="2" t="s">
        <v>154</v>
      </c>
      <c r="B25" s="8">
        <f t="shared" si="1"/>
        <v>11035.060900000008</v>
      </c>
      <c r="C25" t="s">
        <v>531</v>
      </c>
      <c r="D25" s="8">
        <v>6</v>
      </c>
      <c r="F25" s="22">
        <v>83</v>
      </c>
      <c r="G25" s="22">
        <v>83</v>
      </c>
      <c r="H25" s="8"/>
      <c r="J25" s="2" t="s">
        <v>184</v>
      </c>
      <c r="K25" s="8">
        <f t="shared" si="0"/>
        <v>12638.56090000003</v>
      </c>
      <c r="L25" t="s">
        <v>524</v>
      </c>
      <c r="M25" s="8">
        <v>6</v>
      </c>
      <c r="O25" s="22">
        <v>54</v>
      </c>
      <c r="P25" s="22">
        <v>54</v>
      </c>
    </row>
    <row r="26" spans="1:16" ht="12.75">
      <c r="A26" s="2" t="s">
        <v>155</v>
      </c>
      <c r="B26" s="8">
        <f t="shared" si="1"/>
        <v>11088.510900000008</v>
      </c>
      <c r="C26" t="s">
        <v>532</v>
      </c>
      <c r="D26" s="8">
        <v>6</v>
      </c>
      <c r="F26" s="22">
        <v>82</v>
      </c>
      <c r="G26" s="22">
        <v>82</v>
      </c>
      <c r="H26" s="8"/>
      <c r="J26" s="2" t="s">
        <v>185</v>
      </c>
      <c r="K26" s="8">
        <f t="shared" si="0"/>
        <v>12692.01090000003</v>
      </c>
      <c r="L26" t="s">
        <v>523</v>
      </c>
      <c r="M26" s="8">
        <v>6</v>
      </c>
      <c r="O26" s="22">
        <v>53</v>
      </c>
      <c r="P26" s="22">
        <v>53</v>
      </c>
    </row>
    <row r="27" spans="1:16" ht="12.75">
      <c r="A27" s="2" t="s">
        <v>156</v>
      </c>
      <c r="B27" s="8">
        <f t="shared" si="1"/>
        <v>11141.96090000001</v>
      </c>
      <c r="C27" t="s">
        <v>533</v>
      </c>
      <c r="D27" s="8">
        <v>6</v>
      </c>
      <c r="F27" s="22">
        <v>81</v>
      </c>
      <c r="G27" s="22">
        <v>81</v>
      </c>
      <c r="H27" s="8"/>
      <c r="J27" s="2" t="s">
        <v>186</v>
      </c>
      <c r="K27" s="8">
        <f t="shared" si="0"/>
        <v>12745.460900000031</v>
      </c>
      <c r="L27" t="s">
        <v>522</v>
      </c>
      <c r="M27" s="8">
        <v>6</v>
      </c>
      <c r="O27" s="22">
        <v>52</v>
      </c>
      <c r="P27" s="22">
        <v>52</v>
      </c>
    </row>
    <row r="28" spans="1:16" ht="12.75">
      <c r="A28" s="2" t="s">
        <v>157</v>
      </c>
      <c r="B28" s="8">
        <f t="shared" si="1"/>
        <v>11195.41090000001</v>
      </c>
      <c r="C28" t="s">
        <v>534</v>
      </c>
      <c r="D28" s="8">
        <v>6</v>
      </c>
      <c r="F28" s="22">
        <v>80</v>
      </c>
      <c r="G28" s="22">
        <v>80</v>
      </c>
      <c r="H28" s="8"/>
      <c r="J28" s="2" t="s">
        <v>187</v>
      </c>
      <c r="K28" s="8">
        <f t="shared" si="0"/>
        <v>12798.910900000032</v>
      </c>
      <c r="L28" t="s">
        <v>521</v>
      </c>
      <c r="M28" s="8">
        <v>8</v>
      </c>
      <c r="O28" s="22">
        <v>51</v>
      </c>
      <c r="P28" s="22">
        <v>51</v>
      </c>
    </row>
    <row r="29" spans="1:16" ht="12.75">
      <c r="A29" s="2" t="s">
        <v>158</v>
      </c>
      <c r="B29" s="8">
        <f t="shared" si="1"/>
        <v>11248.86090000001</v>
      </c>
      <c r="C29" t="s">
        <v>535</v>
      </c>
      <c r="D29" s="8">
        <v>6</v>
      </c>
      <c r="F29" s="22">
        <v>79</v>
      </c>
      <c r="G29" s="22">
        <v>79</v>
      </c>
      <c r="H29" s="8"/>
      <c r="J29" s="2" t="s">
        <v>188</v>
      </c>
      <c r="K29" s="8">
        <f t="shared" si="0"/>
        <v>12852.360900000032</v>
      </c>
      <c r="L29" t="s">
        <v>520</v>
      </c>
      <c r="M29" s="8">
        <v>6</v>
      </c>
      <c r="O29" s="22">
        <v>50</v>
      </c>
      <c r="P29" s="22">
        <v>50</v>
      </c>
    </row>
    <row r="30" spans="1:13" ht="12.75">
      <c r="A30" s="2" t="s">
        <v>159</v>
      </c>
      <c r="B30" s="8">
        <f t="shared" si="1"/>
        <v>11302.310900000011</v>
      </c>
      <c r="C30" t="s">
        <v>536</v>
      </c>
      <c r="D30" s="8">
        <v>6</v>
      </c>
      <c r="F30" s="22">
        <v>78</v>
      </c>
      <c r="G30" s="22">
        <v>78</v>
      </c>
      <c r="H30" s="8"/>
      <c r="J30" s="2"/>
      <c r="L30" t="s">
        <v>571</v>
      </c>
      <c r="M30" s="8">
        <v>6</v>
      </c>
    </row>
    <row r="31" spans="1:13" ht="12.75">
      <c r="A31" s="2" t="s">
        <v>160</v>
      </c>
      <c r="B31" s="8">
        <f t="shared" si="1"/>
        <v>11355.760900000012</v>
      </c>
      <c r="C31" t="s">
        <v>537</v>
      </c>
      <c r="D31" s="8">
        <v>6</v>
      </c>
      <c r="F31" s="22">
        <v>77</v>
      </c>
      <c r="G31" s="22">
        <v>77</v>
      </c>
      <c r="H31" s="8"/>
      <c r="J31" s="2" t="s">
        <v>404</v>
      </c>
      <c r="K31" s="8">
        <v>12905.314</v>
      </c>
      <c r="L31" t="s">
        <v>490</v>
      </c>
      <c r="M31" s="8">
        <v>7</v>
      </c>
    </row>
    <row r="32" spans="1:14" ht="12.75">
      <c r="A32" s="2" t="s">
        <v>161</v>
      </c>
      <c r="B32" s="8">
        <f t="shared" si="1"/>
        <v>11409.210900000013</v>
      </c>
      <c r="C32" t="s">
        <v>538</v>
      </c>
      <c r="D32" s="8">
        <v>6</v>
      </c>
      <c r="F32" s="22">
        <v>76</v>
      </c>
      <c r="G32" s="22">
        <v>76</v>
      </c>
      <c r="H32" s="8"/>
      <c r="J32" s="2" t="s">
        <v>405</v>
      </c>
      <c r="K32" s="8" t="s">
        <v>543</v>
      </c>
      <c r="L32" s="12" t="s">
        <v>551</v>
      </c>
      <c r="M32" s="10">
        <v>8</v>
      </c>
      <c r="N32" s="10"/>
    </row>
    <row r="33" spans="1:14" ht="12.75">
      <c r="A33" s="2" t="s">
        <v>162</v>
      </c>
      <c r="B33" s="8">
        <f t="shared" si="1"/>
        <v>11462.660900000013</v>
      </c>
      <c r="C33" t="s">
        <v>539</v>
      </c>
      <c r="D33" s="8">
        <v>6</v>
      </c>
      <c r="F33" s="22">
        <v>75</v>
      </c>
      <c r="G33" s="22">
        <v>75</v>
      </c>
      <c r="H33" s="8"/>
      <c r="J33" s="2" t="s">
        <v>406</v>
      </c>
      <c r="K33" s="8">
        <v>13000.333</v>
      </c>
      <c r="L33" t="s">
        <v>488</v>
      </c>
      <c r="M33" s="10">
        <v>6</v>
      </c>
      <c r="N33" s="10"/>
    </row>
    <row r="34" spans="1:14" ht="12.75">
      <c r="A34" s="2" t="s">
        <v>163</v>
      </c>
      <c r="B34" s="8">
        <f t="shared" si="1"/>
        <v>11516.110900000014</v>
      </c>
      <c r="C34" t="s">
        <v>540</v>
      </c>
      <c r="D34" s="8">
        <v>6</v>
      </c>
      <c r="F34" s="22">
        <v>74</v>
      </c>
      <c r="G34" s="22">
        <v>74</v>
      </c>
      <c r="H34" s="8"/>
      <c r="J34" s="2"/>
      <c r="L34" t="s">
        <v>572</v>
      </c>
      <c r="M34" s="10">
        <v>6</v>
      </c>
      <c r="N34" s="10"/>
    </row>
    <row r="35" spans="1:14" ht="12.75">
      <c r="A35" s="2" t="s">
        <v>164</v>
      </c>
      <c r="B35" s="8">
        <f t="shared" si="1"/>
        <v>11569.560900000015</v>
      </c>
      <c r="C35" t="s">
        <v>541</v>
      </c>
      <c r="D35" s="8">
        <v>6</v>
      </c>
      <c r="F35" s="22">
        <v>73</v>
      </c>
      <c r="G35" s="22">
        <v>73</v>
      </c>
      <c r="H35" s="8"/>
      <c r="J35" s="2" t="s">
        <v>407</v>
      </c>
      <c r="K35" s="8">
        <v>13039.398</v>
      </c>
      <c r="L35" t="s">
        <v>519</v>
      </c>
      <c r="M35" s="10">
        <v>6</v>
      </c>
      <c r="N35" s="10"/>
    </row>
    <row r="36" spans="1:14" ht="12.75">
      <c r="A36" s="2" t="s">
        <v>165</v>
      </c>
      <c r="B36" s="8">
        <f t="shared" si="1"/>
        <v>11623.010900000016</v>
      </c>
      <c r="C36" t="s">
        <v>542</v>
      </c>
      <c r="D36" s="8">
        <v>6</v>
      </c>
      <c r="F36" s="22">
        <v>72</v>
      </c>
      <c r="G36" s="22">
        <v>72</v>
      </c>
      <c r="H36" s="8"/>
      <c r="J36" s="9" t="s">
        <v>544</v>
      </c>
      <c r="L36" t="s">
        <v>487</v>
      </c>
      <c r="M36" s="10">
        <v>6</v>
      </c>
      <c r="N36" s="10"/>
    </row>
    <row r="37" spans="10:14" ht="12.75">
      <c r="J37" s="9" t="s">
        <v>545</v>
      </c>
      <c r="L37" s="12" t="s">
        <v>552</v>
      </c>
      <c r="M37" s="10">
        <v>8</v>
      </c>
      <c r="N37" s="10">
        <v>1</v>
      </c>
    </row>
    <row r="38" spans="10:13" ht="12.75">
      <c r="J38" s="9" t="s">
        <v>546</v>
      </c>
      <c r="L38" t="s">
        <v>553</v>
      </c>
      <c r="M38" s="8">
        <v>9</v>
      </c>
    </row>
    <row r="39" spans="10:14" ht="12.75">
      <c r="J39" s="9" t="s">
        <v>547</v>
      </c>
      <c r="L39" t="s">
        <v>554</v>
      </c>
      <c r="M39" s="8">
        <v>13</v>
      </c>
      <c r="N39" s="8">
        <v>4</v>
      </c>
    </row>
    <row r="40" spans="10:13" ht="12.75">
      <c r="J40" s="9" t="s">
        <v>548</v>
      </c>
      <c r="L40" t="s">
        <v>483</v>
      </c>
      <c r="M40" s="8">
        <v>6</v>
      </c>
    </row>
    <row r="41" spans="10:13" ht="12.75">
      <c r="J41" s="9" t="s">
        <v>549</v>
      </c>
      <c r="L41" t="s">
        <v>482</v>
      </c>
      <c r="M41" s="8">
        <v>6</v>
      </c>
    </row>
    <row r="42" spans="10:14" ht="12.75">
      <c r="J42" s="9" t="s">
        <v>550</v>
      </c>
      <c r="L42" t="s">
        <v>555</v>
      </c>
      <c r="M42" s="8">
        <v>8</v>
      </c>
      <c r="N42" s="8">
        <v>2</v>
      </c>
    </row>
    <row r="44" spans="1:14" ht="12.75">
      <c r="A44" s="9" t="s">
        <v>576</v>
      </c>
      <c r="D44" s="8">
        <f>SUM(D7:D36)</f>
        <v>180</v>
      </c>
      <c r="E44" s="8">
        <f>SUM(E7:E36)</f>
        <v>0</v>
      </c>
      <c r="J44" s="9" t="s">
        <v>576</v>
      </c>
      <c r="M44" s="8">
        <f>SUM(M8:M42)</f>
        <v>229</v>
      </c>
      <c r="N44" s="8">
        <f>SUM(N8:N42)</f>
        <v>7</v>
      </c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5" sqref="B5"/>
    </sheetView>
  </sheetViews>
  <sheetFormatPr defaultColWidth="9.140625" defaultRowHeight="12.75"/>
  <cols>
    <col min="1" max="1" width="11.00390625" style="0" customWidth="1"/>
    <col min="2" max="2" width="15.00390625" style="0" customWidth="1"/>
    <col min="3" max="3" width="10.57421875" style="0" customWidth="1"/>
    <col min="6" max="6" width="14.7109375" style="0" customWidth="1"/>
    <col min="7" max="7" width="13.421875" style="0" customWidth="1"/>
  </cols>
  <sheetData>
    <row r="1" spans="1:5" ht="15.75">
      <c r="A1" s="1" t="s">
        <v>189</v>
      </c>
      <c r="E1" s="1" t="s">
        <v>190</v>
      </c>
    </row>
    <row r="4" spans="1:6" ht="12.75">
      <c r="A4" s="2" t="s">
        <v>446</v>
      </c>
      <c r="B4" t="s">
        <v>440</v>
      </c>
      <c r="E4" s="2" t="s">
        <v>213</v>
      </c>
      <c r="F4">
        <f>B30+53.45</f>
        <v>15009.252300000016</v>
      </c>
    </row>
    <row r="5" spans="1:6" ht="12.75">
      <c r="A5" s="2" t="s">
        <v>408</v>
      </c>
      <c r="B5">
        <v>13647.591</v>
      </c>
      <c r="E5" s="2" t="s">
        <v>214</v>
      </c>
      <c r="F5">
        <f>F4+53.45</f>
        <v>15062.702300000017</v>
      </c>
    </row>
    <row r="6" spans="1:6" ht="12.75">
      <c r="A6" s="2" t="s">
        <v>409</v>
      </c>
      <c r="B6">
        <v>13688.056</v>
      </c>
      <c r="E6" s="2" t="s">
        <v>215</v>
      </c>
      <c r="F6">
        <f aca="true" t="shared" si="0" ref="F6:F26">F5+53.45</f>
        <v>15116.152300000018</v>
      </c>
    </row>
    <row r="7" spans="1:6" ht="12.75">
      <c r="A7" s="2" t="s">
        <v>410</v>
      </c>
      <c r="B7">
        <v>13753.219</v>
      </c>
      <c r="C7">
        <v>13756.669</v>
      </c>
      <c r="E7" s="2" t="s">
        <v>216</v>
      </c>
      <c r="F7">
        <f t="shared" si="0"/>
        <v>15169.602300000019</v>
      </c>
    </row>
    <row r="8" spans="1:6" ht="12.75">
      <c r="A8" s="2" t="s">
        <v>411</v>
      </c>
      <c r="B8" t="s">
        <v>440</v>
      </c>
      <c r="E8" s="2" t="s">
        <v>217</v>
      </c>
      <c r="F8">
        <f t="shared" si="0"/>
        <v>15223.05230000002</v>
      </c>
    </row>
    <row r="9" spans="1:6" ht="12.75">
      <c r="A9" s="2" t="s">
        <v>191</v>
      </c>
      <c r="B9">
        <v>13833.3523</v>
      </c>
      <c r="E9" s="2" t="s">
        <v>218</v>
      </c>
      <c r="F9">
        <f t="shared" si="0"/>
        <v>15276.50230000002</v>
      </c>
    </row>
    <row r="10" spans="1:6" ht="12.75">
      <c r="A10" s="2" t="s">
        <v>192</v>
      </c>
      <c r="B10">
        <f>B9+53.45</f>
        <v>13886.802300000001</v>
      </c>
      <c r="E10" s="2" t="s">
        <v>219</v>
      </c>
      <c r="F10">
        <f t="shared" si="0"/>
        <v>15329.95230000002</v>
      </c>
    </row>
    <row r="11" spans="1:6" ht="12.75">
      <c r="A11" s="2" t="s">
        <v>193</v>
      </c>
      <c r="B11">
        <f aca="true" t="shared" si="1" ref="B11:B30">B10+53.45</f>
        <v>13940.252300000002</v>
      </c>
      <c r="E11" s="2" t="s">
        <v>220</v>
      </c>
      <c r="F11">
        <f t="shared" si="0"/>
        <v>15383.402300000022</v>
      </c>
    </row>
    <row r="12" spans="1:6" ht="12.75">
      <c r="A12" s="2" t="s">
        <v>194</v>
      </c>
      <c r="B12">
        <f t="shared" si="1"/>
        <v>13993.702300000003</v>
      </c>
      <c r="E12" s="2" t="s">
        <v>221</v>
      </c>
      <c r="F12">
        <f t="shared" si="0"/>
        <v>15436.852300000022</v>
      </c>
    </row>
    <row r="13" spans="1:6" ht="12.75">
      <c r="A13" s="2" t="s">
        <v>195</v>
      </c>
      <c r="B13">
        <f t="shared" si="1"/>
        <v>14047.152300000003</v>
      </c>
      <c r="E13" s="2" t="s">
        <v>222</v>
      </c>
      <c r="F13">
        <f t="shared" si="0"/>
        <v>15490.302300000023</v>
      </c>
    </row>
    <row r="14" spans="1:6" ht="12.75">
      <c r="A14" s="2" t="s">
        <v>196</v>
      </c>
      <c r="B14">
        <f t="shared" si="1"/>
        <v>14100.602300000004</v>
      </c>
      <c r="E14" s="2" t="s">
        <v>223</v>
      </c>
      <c r="F14">
        <f t="shared" si="0"/>
        <v>15543.752300000024</v>
      </c>
    </row>
    <row r="15" spans="1:6" ht="12.75">
      <c r="A15" s="2" t="s">
        <v>197</v>
      </c>
      <c r="B15">
        <f t="shared" si="1"/>
        <v>14154.052300000005</v>
      </c>
      <c r="E15" s="2" t="s">
        <v>224</v>
      </c>
      <c r="F15">
        <f t="shared" si="0"/>
        <v>15597.202300000024</v>
      </c>
    </row>
    <row r="16" spans="1:6" ht="12.75">
      <c r="A16" s="2" t="s">
        <v>198</v>
      </c>
      <c r="B16">
        <f t="shared" si="1"/>
        <v>14207.502300000006</v>
      </c>
      <c r="E16" s="2" t="s">
        <v>225</v>
      </c>
      <c r="F16">
        <f t="shared" si="0"/>
        <v>15650.652300000025</v>
      </c>
    </row>
    <row r="17" spans="1:6" ht="12.75">
      <c r="A17" s="2" t="s">
        <v>199</v>
      </c>
      <c r="B17">
        <f t="shared" si="1"/>
        <v>14260.952300000006</v>
      </c>
      <c r="E17" s="2" t="s">
        <v>226</v>
      </c>
      <c r="F17">
        <f t="shared" si="0"/>
        <v>15704.102300000026</v>
      </c>
    </row>
    <row r="18" spans="1:6" ht="12.75">
      <c r="A18" s="2" t="s">
        <v>200</v>
      </c>
      <c r="B18">
        <f t="shared" si="1"/>
        <v>14314.402300000007</v>
      </c>
      <c r="E18" s="2" t="s">
        <v>227</v>
      </c>
      <c r="F18">
        <f t="shared" si="0"/>
        <v>15757.552300000027</v>
      </c>
    </row>
    <row r="19" spans="1:6" ht="12.75">
      <c r="A19" s="2" t="s">
        <v>201</v>
      </c>
      <c r="B19">
        <f t="shared" si="1"/>
        <v>14367.852300000008</v>
      </c>
      <c r="E19" s="2" t="s">
        <v>228</v>
      </c>
      <c r="F19">
        <f t="shared" si="0"/>
        <v>15811.002300000027</v>
      </c>
    </row>
    <row r="20" spans="1:6" ht="12.75">
      <c r="A20" s="2" t="s">
        <v>202</v>
      </c>
      <c r="B20">
        <f t="shared" si="1"/>
        <v>14421.302300000008</v>
      </c>
      <c r="E20" s="2" t="s">
        <v>229</v>
      </c>
      <c r="F20">
        <f t="shared" si="0"/>
        <v>15864.452300000028</v>
      </c>
    </row>
    <row r="21" spans="1:6" ht="12.75">
      <c r="A21" s="2" t="s">
        <v>203</v>
      </c>
      <c r="B21">
        <f t="shared" si="1"/>
        <v>14474.75230000001</v>
      </c>
      <c r="E21" s="2" t="s">
        <v>230</v>
      </c>
      <c r="F21">
        <f t="shared" si="0"/>
        <v>15917.902300000029</v>
      </c>
    </row>
    <row r="22" spans="1:6" ht="12.75">
      <c r="A22" s="2" t="s">
        <v>204</v>
      </c>
      <c r="B22">
        <f t="shared" si="1"/>
        <v>14528.20230000001</v>
      </c>
      <c r="E22" s="2" t="s">
        <v>231</v>
      </c>
      <c r="F22">
        <f t="shared" si="0"/>
        <v>15971.35230000003</v>
      </c>
    </row>
    <row r="23" spans="1:6" ht="12.75">
      <c r="A23" s="2" t="s">
        <v>205</v>
      </c>
      <c r="B23">
        <f t="shared" si="1"/>
        <v>14581.65230000001</v>
      </c>
      <c r="E23" s="2" t="s">
        <v>232</v>
      </c>
      <c r="F23">
        <f t="shared" si="0"/>
        <v>16024.80230000003</v>
      </c>
    </row>
    <row r="24" spans="1:6" ht="12.75">
      <c r="A24" s="2" t="s">
        <v>206</v>
      </c>
      <c r="B24">
        <f t="shared" si="1"/>
        <v>14635.102300000011</v>
      </c>
      <c r="E24" s="2" t="s">
        <v>233</v>
      </c>
      <c r="F24">
        <f t="shared" si="0"/>
        <v>16078.252300000031</v>
      </c>
    </row>
    <row r="25" spans="1:6" ht="12.75">
      <c r="A25" s="2" t="s">
        <v>207</v>
      </c>
      <c r="B25">
        <f t="shared" si="1"/>
        <v>14688.552300000012</v>
      </c>
      <c r="E25" s="2" t="s">
        <v>234</v>
      </c>
      <c r="F25">
        <f t="shared" si="0"/>
        <v>16131.702300000032</v>
      </c>
    </row>
    <row r="26" spans="1:6" ht="12.75">
      <c r="A26" s="2" t="s">
        <v>208</v>
      </c>
      <c r="B26">
        <f t="shared" si="1"/>
        <v>14742.002300000013</v>
      </c>
      <c r="E26" s="2" t="s">
        <v>235</v>
      </c>
      <c r="F26">
        <f t="shared" si="0"/>
        <v>16185.152300000032</v>
      </c>
    </row>
    <row r="27" spans="1:7" ht="12.75">
      <c r="A27" s="2" t="s">
        <v>209</v>
      </c>
      <c r="B27">
        <f t="shared" si="1"/>
        <v>14795.452300000014</v>
      </c>
      <c r="E27" s="2" t="s">
        <v>412</v>
      </c>
      <c r="F27">
        <v>16234.185</v>
      </c>
      <c r="G27">
        <v>16237.635</v>
      </c>
    </row>
    <row r="28" spans="1:6" ht="12.75">
      <c r="A28" s="2" t="s">
        <v>210</v>
      </c>
      <c r="B28">
        <f t="shared" si="1"/>
        <v>14848.902300000014</v>
      </c>
      <c r="E28" s="2" t="s">
        <v>413</v>
      </c>
      <c r="F28" t="s">
        <v>440</v>
      </c>
    </row>
    <row r="29" spans="1:6" ht="12.75">
      <c r="A29" s="2" t="s">
        <v>211</v>
      </c>
      <c r="B29">
        <f t="shared" si="1"/>
        <v>14902.352300000015</v>
      </c>
      <c r="E29" s="2" t="s">
        <v>414</v>
      </c>
      <c r="F29">
        <v>16332.182</v>
      </c>
    </row>
    <row r="30" spans="1:6" ht="12.75">
      <c r="A30" s="2" t="s">
        <v>212</v>
      </c>
      <c r="B30">
        <f t="shared" si="1"/>
        <v>14955.802300000016</v>
      </c>
      <c r="E30" s="2" t="s">
        <v>415</v>
      </c>
      <c r="F30">
        <v>16371.247</v>
      </c>
    </row>
  </sheetData>
  <printOptions/>
  <pageMargins left="0.75" right="0.75" top="1" bottom="1" header="0.5" footer="0.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rdossant</dc:creator>
  <cp:keywords/>
  <dc:description/>
  <cp:lastModifiedBy>ferioli</cp:lastModifiedBy>
  <cp:lastPrinted>2007-04-20T09:39:05Z</cp:lastPrinted>
  <dcterms:created xsi:type="dcterms:W3CDTF">2006-09-11T13:17:37Z</dcterms:created>
  <dcterms:modified xsi:type="dcterms:W3CDTF">2007-05-16T15:15:25Z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