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3840" windowHeight="4200"/>
  </bookViews>
  <sheets>
    <sheet name="All" sheetId="1" r:id="rId1"/>
    <sheet name="RACK" sheetId="14" r:id="rId2"/>
    <sheet name="SR1" sheetId="4" r:id="rId3"/>
    <sheet name="SR2" sheetId="11" r:id="rId4"/>
    <sheet name="SR3" sheetId="13" r:id="rId5"/>
    <sheet name="SX4" sheetId="5" r:id="rId6"/>
    <sheet name="SR5" sheetId="12" r:id="rId7"/>
    <sheet name="SR6" sheetId="9" r:id="rId8"/>
    <sheet name="SR7" sheetId="10" r:id="rId9"/>
    <sheet name="SR8" sheetId="6" r:id="rId10"/>
    <sheet name="All_pre20090513" sheetId="17" r:id="rId11"/>
  </sheets>
  <definedNames>
    <definedName name="_xlnm._FilterDatabase" localSheetId="0" hidden="1">All!$A$1:$G$426</definedName>
    <definedName name="_xlnm._FilterDatabase" localSheetId="10" hidden="1">All_pre20090513!$A$1:$G$426</definedName>
  </definedNames>
  <calcPr calcId="125725"/>
</workbook>
</file>

<file path=xl/calcChain.xml><?xml version="1.0" encoding="utf-8"?>
<calcChain xmlns="http://schemas.openxmlformats.org/spreadsheetml/2006/main">
  <c r="A427" i="17"/>
  <c r="B427"/>
  <c r="C427"/>
  <c r="D427"/>
  <c r="E427"/>
  <c r="F427"/>
  <c r="H426" i="1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428" s="1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431" s="1"/>
  <c r="J52" i="4"/>
  <c r="J51"/>
  <c r="J50"/>
  <c r="J49"/>
  <c r="J48"/>
  <c r="J47"/>
  <c r="J46"/>
  <c r="J45"/>
  <c r="J43"/>
  <c r="J42"/>
  <c r="J41"/>
  <c r="J40"/>
  <c r="J39"/>
  <c r="J38"/>
  <c r="J37"/>
  <c r="J36"/>
  <c r="J33"/>
  <c r="J32"/>
  <c r="J31"/>
  <c r="J30"/>
  <c r="J29"/>
  <c r="J28"/>
  <c r="J24"/>
  <c r="J23"/>
  <c r="J22"/>
  <c r="J21"/>
  <c r="J20"/>
  <c r="J19"/>
  <c r="J17"/>
  <c r="J16"/>
  <c r="J15"/>
  <c r="J14"/>
  <c r="J13"/>
  <c r="J12"/>
  <c r="J11"/>
  <c r="J9"/>
  <c r="J8"/>
  <c r="J7"/>
  <c r="J6"/>
  <c r="J5"/>
  <c r="J4"/>
  <c r="J3"/>
  <c r="J2"/>
  <c r="J2" i="11"/>
  <c r="J52"/>
  <c r="J51"/>
  <c r="J50"/>
  <c r="J49"/>
  <c r="J48"/>
  <c r="J47"/>
  <c r="J46"/>
  <c r="J45"/>
  <c r="J43"/>
  <c r="J42"/>
  <c r="J41"/>
  <c r="J40"/>
  <c r="J39"/>
  <c r="J38"/>
  <c r="J37"/>
  <c r="J36"/>
  <c r="J34"/>
  <c r="J33"/>
  <c r="J32"/>
  <c r="J31"/>
  <c r="J30"/>
  <c r="J29"/>
  <c r="J28"/>
  <c r="J25"/>
  <c r="J24"/>
  <c r="J23"/>
  <c r="J22"/>
  <c r="J21"/>
  <c r="J20"/>
  <c r="J19"/>
  <c r="J17"/>
  <c r="J16"/>
  <c r="J15"/>
  <c r="J14"/>
  <c r="J13"/>
  <c r="J12"/>
  <c r="J11"/>
  <c r="J9"/>
  <c r="J8"/>
  <c r="J7"/>
  <c r="J6"/>
  <c r="J5"/>
  <c r="J4"/>
  <c r="J3"/>
  <c r="J52" i="13"/>
  <c r="J51"/>
  <c r="J50"/>
  <c r="J49"/>
  <c r="J48"/>
  <c r="J47"/>
  <c r="J46"/>
  <c r="J45"/>
  <c r="J43"/>
  <c r="J42"/>
  <c r="J41"/>
  <c r="J40"/>
  <c r="J39"/>
  <c r="J38"/>
  <c r="J37"/>
  <c r="J36"/>
  <c r="J32"/>
  <c r="J31"/>
  <c r="J30"/>
  <c r="J29"/>
  <c r="J28"/>
  <c r="J23"/>
  <c r="J22"/>
  <c r="J21"/>
  <c r="J20"/>
  <c r="J19"/>
  <c r="J17"/>
  <c r="J16"/>
  <c r="J15"/>
  <c r="J14"/>
  <c r="J13"/>
  <c r="J12"/>
  <c r="J11"/>
  <c r="J9"/>
  <c r="J8"/>
  <c r="J7"/>
  <c r="J6"/>
  <c r="J5"/>
  <c r="J4"/>
  <c r="J3"/>
  <c r="J2"/>
  <c r="J51" i="5"/>
  <c r="J50"/>
  <c r="J49"/>
  <c r="J48"/>
  <c r="J47"/>
  <c r="J46"/>
  <c r="J45"/>
  <c r="J43"/>
  <c r="J42"/>
  <c r="J41"/>
  <c r="J40"/>
  <c r="J39"/>
  <c r="J38"/>
  <c r="J37"/>
  <c r="J36"/>
  <c r="J28"/>
  <c r="J19"/>
  <c r="J17"/>
  <c r="J16"/>
  <c r="J15"/>
  <c r="J14"/>
  <c r="J13"/>
  <c r="J12"/>
  <c r="J11"/>
  <c r="J9"/>
  <c r="J8"/>
  <c r="J7"/>
  <c r="J6"/>
  <c r="J5"/>
  <c r="J4"/>
  <c r="J3"/>
  <c r="J2"/>
  <c r="J52" i="12"/>
  <c r="J51"/>
  <c r="J50"/>
  <c r="J49"/>
  <c r="J48"/>
  <c r="J47"/>
  <c r="J46"/>
  <c r="J45"/>
  <c r="J43"/>
  <c r="J42"/>
  <c r="J41"/>
  <c r="J40"/>
  <c r="J39"/>
  <c r="J38"/>
  <c r="J37"/>
  <c r="J36"/>
  <c r="J33"/>
  <c r="J32"/>
  <c r="J31"/>
  <c r="J30"/>
  <c r="J29"/>
  <c r="J28"/>
  <c r="J24"/>
  <c r="J23"/>
  <c r="J22"/>
  <c r="J21"/>
  <c r="J20"/>
  <c r="J19"/>
  <c r="J17"/>
  <c r="J16"/>
  <c r="J15"/>
  <c r="J14"/>
  <c r="J13"/>
  <c r="J12"/>
  <c r="J11"/>
  <c r="J9"/>
  <c r="J8"/>
  <c r="J7"/>
  <c r="J6"/>
  <c r="J5"/>
  <c r="J4"/>
  <c r="J3"/>
  <c r="J2"/>
  <c r="J51" i="9"/>
  <c r="J50"/>
  <c r="J49"/>
  <c r="J48"/>
  <c r="J47"/>
  <c r="J46"/>
  <c r="J45"/>
  <c r="J43"/>
  <c r="J42"/>
  <c r="J41"/>
  <c r="J40"/>
  <c r="J39"/>
  <c r="J38"/>
  <c r="J37"/>
  <c r="J36"/>
  <c r="J21"/>
  <c r="J20"/>
  <c r="J35"/>
  <c r="J34"/>
  <c r="J33"/>
  <c r="J32"/>
  <c r="J31"/>
  <c r="J30"/>
  <c r="J29"/>
  <c r="J28"/>
  <c r="J26"/>
  <c r="J25"/>
  <c r="J24"/>
  <c r="J23"/>
  <c r="J22"/>
  <c r="J19"/>
  <c r="J16"/>
  <c r="J15"/>
  <c r="J14"/>
  <c r="J13"/>
  <c r="J12"/>
  <c r="J11"/>
  <c r="J9"/>
  <c r="J8"/>
  <c r="J7"/>
  <c r="J6"/>
  <c r="J5"/>
  <c r="J4"/>
  <c r="J3"/>
  <c r="J2"/>
  <c r="J63" i="10"/>
  <c r="J62"/>
  <c r="J54"/>
  <c r="J53"/>
  <c r="J50"/>
  <c r="J52"/>
  <c r="J51"/>
  <c r="J49"/>
  <c r="J48"/>
  <c r="J47"/>
  <c r="J46"/>
  <c r="J45"/>
  <c r="J43"/>
  <c r="J42"/>
  <c r="J41"/>
  <c r="J40"/>
  <c r="J39"/>
  <c r="J38"/>
  <c r="J37"/>
  <c r="J36"/>
  <c r="J34"/>
  <c r="J33"/>
  <c r="J32"/>
  <c r="J31"/>
  <c r="J30"/>
  <c r="J29"/>
  <c r="J28"/>
  <c r="J24"/>
  <c r="J23"/>
  <c r="J22"/>
  <c r="J21"/>
  <c r="J20"/>
  <c r="J19"/>
  <c r="J17"/>
  <c r="J16"/>
  <c r="J15"/>
  <c r="J14"/>
  <c r="J13"/>
  <c r="J12"/>
  <c r="J11"/>
  <c r="J9"/>
  <c r="J8"/>
  <c r="J7"/>
  <c r="J6"/>
  <c r="J5"/>
  <c r="J4"/>
  <c r="J3"/>
  <c r="J2"/>
  <c r="J2" i="6"/>
  <c r="J52"/>
  <c r="J51"/>
  <c r="J50"/>
  <c r="J49"/>
  <c r="J48"/>
  <c r="J47"/>
  <c r="J46"/>
  <c r="J45"/>
  <c r="J43"/>
  <c r="J42"/>
  <c r="J41"/>
  <c r="J40"/>
  <c r="J39"/>
  <c r="J38"/>
  <c r="J37"/>
  <c r="J36"/>
  <c r="J34"/>
  <c r="J33"/>
  <c r="J32"/>
  <c r="J31"/>
  <c r="J30"/>
  <c r="J29"/>
  <c r="J28"/>
  <c r="J9"/>
  <c r="J8"/>
  <c r="J7"/>
  <c r="J6"/>
  <c r="J5"/>
  <c r="J4"/>
  <c r="J3"/>
  <c r="J24"/>
  <c r="J23"/>
  <c r="J22"/>
  <c r="J21"/>
  <c r="J20"/>
  <c r="J19"/>
  <c r="J17"/>
  <c r="J16"/>
  <c r="J15"/>
  <c r="J14"/>
  <c r="J13"/>
  <c r="J12"/>
  <c r="J11"/>
  <c r="HB73" i="14"/>
  <c r="GE72"/>
  <c r="DM72"/>
  <c r="CQ72"/>
  <c r="BS72"/>
  <c r="AW72"/>
  <c r="Y72"/>
  <c r="HE70"/>
  <c r="HF70" s="1"/>
  <c r="HB70"/>
  <c r="HF69"/>
  <c r="FG68"/>
  <c r="FG72" s="1"/>
  <c r="EK68"/>
  <c r="EK72" s="1"/>
  <c r="AU48"/>
  <c r="CO48" s="1"/>
  <c r="EI48" s="1"/>
  <c r="GC48" s="1"/>
  <c r="AU47"/>
  <c r="CO47" s="1"/>
  <c r="EI47" s="1"/>
  <c r="GC47" s="1"/>
  <c r="AU46"/>
  <c r="CO46" s="1"/>
  <c r="EI46" s="1"/>
  <c r="GC46" s="1"/>
  <c r="AU45"/>
  <c r="CO45" s="1"/>
  <c r="EI45" s="1"/>
  <c r="GC45" s="1"/>
  <c r="AU44"/>
  <c r="CO44" s="1"/>
  <c r="EI44" s="1"/>
  <c r="GC44" s="1"/>
  <c r="AU43"/>
  <c r="CO43" s="1"/>
  <c r="EI43" s="1"/>
  <c r="GC43" s="1"/>
  <c r="AU42"/>
  <c r="CO42" s="1"/>
  <c r="EI42" s="1"/>
  <c r="GC42" s="1"/>
  <c r="AU41"/>
  <c r="CO41" s="1"/>
  <c r="EI41" s="1"/>
  <c r="GC41" s="1"/>
  <c r="AU40"/>
  <c r="CO40" s="1"/>
  <c r="EI40" s="1"/>
  <c r="GC40" s="1"/>
  <c r="AU39"/>
  <c r="CO39" s="1"/>
  <c r="EI39" s="1"/>
  <c r="GC39" s="1"/>
  <c r="AU38"/>
  <c r="CO38" s="1"/>
  <c r="EI38" s="1"/>
  <c r="GC38" s="1"/>
  <c r="AU37"/>
  <c r="CO37" s="1"/>
  <c r="EI37" s="1"/>
  <c r="GC37" s="1"/>
  <c r="AU36"/>
  <c r="CO36" s="1"/>
  <c r="EI36" s="1"/>
  <c r="GC36" s="1"/>
  <c r="AU35"/>
  <c r="CO35" s="1"/>
  <c r="EI35" s="1"/>
  <c r="GC35" s="1"/>
  <c r="AU34"/>
  <c r="CO34" s="1"/>
  <c r="EI34" s="1"/>
  <c r="GC34" s="1"/>
  <c r="AU33"/>
  <c r="CO33" s="1"/>
  <c r="EI33" s="1"/>
  <c r="GC33" s="1"/>
  <c r="AU32"/>
  <c r="CO32" s="1"/>
  <c r="EI32" s="1"/>
  <c r="GC32" s="1"/>
  <c r="AU31"/>
  <c r="CO31" s="1"/>
  <c r="EI31" s="1"/>
  <c r="GC31" s="1"/>
  <c r="AU30"/>
  <c r="CO30" s="1"/>
  <c r="EI30" s="1"/>
  <c r="GC30" s="1"/>
  <c r="AU29"/>
  <c r="CO29" s="1"/>
  <c r="EI29" s="1"/>
  <c r="GC29" s="1"/>
  <c r="AU28"/>
  <c r="CO28" s="1"/>
  <c r="EI28" s="1"/>
  <c r="GC28" s="1"/>
  <c r="AU27"/>
  <c r="CO27" s="1"/>
  <c r="EI27" s="1"/>
  <c r="GC27" s="1"/>
  <c r="AU26"/>
  <c r="CO26" s="1"/>
  <c r="EI26" s="1"/>
  <c r="GC26" s="1"/>
  <c r="AU25"/>
  <c r="CO25" s="1"/>
  <c r="EI25" s="1"/>
  <c r="GC25" s="1"/>
  <c r="AU24"/>
  <c r="CO24" s="1"/>
  <c r="EI24" s="1"/>
  <c r="GC24" s="1"/>
  <c r="AU23"/>
  <c r="CO23" s="1"/>
  <c r="EI23" s="1"/>
  <c r="GC23" s="1"/>
  <c r="AU22"/>
  <c r="CO22" s="1"/>
  <c r="EI22" s="1"/>
  <c r="GC22" s="1"/>
  <c r="AU21"/>
  <c r="CO21" s="1"/>
  <c r="EI21" s="1"/>
  <c r="GC21" s="1"/>
  <c r="AU20"/>
  <c r="CO20" s="1"/>
  <c r="EI20" s="1"/>
  <c r="GC20" s="1"/>
  <c r="AU19"/>
  <c r="CO19" s="1"/>
  <c r="EI19" s="1"/>
  <c r="GC19" s="1"/>
  <c r="AU18"/>
  <c r="CO18" s="1"/>
  <c r="EI18" s="1"/>
  <c r="GC18" s="1"/>
  <c r="AU17"/>
  <c r="CO17" s="1"/>
  <c r="EI17" s="1"/>
  <c r="GC17" s="1"/>
  <c r="AU16"/>
  <c r="CO16" s="1"/>
  <c r="EI16" s="1"/>
  <c r="GC16" s="1"/>
  <c r="AU15"/>
  <c r="CO15" s="1"/>
  <c r="EI15" s="1"/>
  <c r="GC15" s="1"/>
  <c r="AU14"/>
  <c r="CO14" s="1"/>
  <c r="EI14" s="1"/>
  <c r="GC14" s="1"/>
  <c r="AU13"/>
  <c r="CO13" s="1"/>
  <c r="EI13" s="1"/>
  <c r="GC13" s="1"/>
  <c r="AU12"/>
  <c r="CO12" s="1"/>
  <c r="EI12" s="1"/>
  <c r="GC12" s="1"/>
  <c r="AU11"/>
  <c r="CO11" s="1"/>
  <c r="EI11" s="1"/>
  <c r="GC11" s="1"/>
  <c r="AU10"/>
  <c r="CO10" s="1"/>
  <c r="EI10" s="1"/>
  <c r="GC10" s="1"/>
  <c r="AU9"/>
  <c r="CO9" s="1"/>
  <c r="EI9" s="1"/>
  <c r="GC9" s="1"/>
  <c r="AU8"/>
  <c r="CO8" s="1"/>
  <c r="EI8" s="1"/>
  <c r="GC8" s="1"/>
  <c r="AU7"/>
  <c r="CO7" s="1"/>
  <c r="EI7" s="1"/>
  <c r="GC7" s="1"/>
  <c r="AU6"/>
  <c r="CO6" s="1"/>
  <c r="EI6" s="1"/>
  <c r="GC6" s="1"/>
  <c r="AU5"/>
  <c r="CO5" s="1"/>
  <c r="EI5" s="1"/>
  <c r="GC5" s="1"/>
  <c r="AU4"/>
  <c r="CO4" s="1"/>
  <c r="EI4" s="1"/>
  <c r="GC4" s="1"/>
  <c r="H429" i="1" l="1"/>
  <c r="H432" s="1"/>
  <c r="H430"/>
  <c r="HB72" i="14"/>
  <c r="HB68"/>
  <c r="HB69" s="1"/>
  <c r="HC69" s="1"/>
  <c r="D2" i="1"/>
  <c r="D3"/>
  <c r="D4"/>
  <c r="D5"/>
  <c r="D6"/>
  <c r="D7"/>
  <c r="D393"/>
  <c r="D394"/>
  <c r="D395"/>
  <c r="D396"/>
  <c r="D397"/>
  <c r="D398"/>
  <c r="D399"/>
  <c r="D400"/>
  <c r="D402"/>
  <c r="D403"/>
  <c r="D404"/>
  <c r="D405"/>
  <c r="D406"/>
  <c r="D407"/>
  <c r="D408"/>
  <c r="D376"/>
  <c r="D385"/>
  <c r="D409"/>
  <c r="D410"/>
  <c r="D411"/>
  <c r="D412"/>
  <c r="D413"/>
  <c r="D415"/>
  <c r="D418"/>
  <c r="D419"/>
  <c r="D420"/>
  <c r="D421"/>
  <c r="D422"/>
  <c r="D423"/>
  <c r="D424"/>
  <c r="D189"/>
  <c r="D190"/>
  <c r="D191"/>
  <c r="D192"/>
  <c r="D193"/>
  <c r="D194"/>
  <c r="D195"/>
  <c r="D196"/>
  <c r="D198"/>
  <c r="D199"/>
  <c r="D200"/>
  <c r="D201"/>
  <c r="D202"/>
  <c r="D203"/>
  <c r="D204"/>
  <c r="D205"/>
  <c r="D342"/>
  <c r="D343"/>
  <c r="D344"/>
  <c r="D345"/>
  <c r="D346"/>
  <c r="D347"/>
  <c r="D348"/>
  <c r="D349"/>
  <c r="D351"/>
  <c r="D352"/>
  <c r="D353"/>
  <c r="D354"/>
  <c r="D355"/>
  <c r="D356"/>
  <c r="D357"/>
  <c r="D325"/>
  <c r="D326"/>
  <c r="D327"/>
  <c r="D328"/>
  <c r="D329"/>
  <c r="D330"/>
  <c r="D334"/>
  <c r="D335"/>
  <c r="D336"/>
  <c r="D337"/>
  <c r="D338"/>
  <c r="D339"/>
  <c r="D340"/>
  <c r="D359"/>
  <c r="D360"/>
  <c r="D361"/>
  <c r="D362"/>
  <c r="D363"/>
  <c r="D364"/>
  <c r="D365"/>
  <c r="D366"/>
  <c r="D368"/>
  <c r="D369"/>
  <c r="D370"/>
  <c r="D371"/>
  <c r="D372"/>
  <c r="D373"/>
  <c r="D374"/>
  <c r="D375"/>
  <c r="D19"/>
  <c r="D20"/>
  <c r="D21"/>
  <c r="D22"/>
  <c r="D23"/>
  <c r="D24"/>
  <c r="D25"/>
  <c r="D26"/>
  <c r="D28"/>
  <c r="D29"/>
  <c r="D30"/>
  <c r="D31"/>
  <c r="D32"/>
  <c r="D33"/>
  <c r="D34"/>
  <c r="D11"/>
  <c r="D12"/>
  <c r="D13"/>
  <c r="D15"/>
  <c r="D36"/>
  <c r="D37"/>
  <c r="D38"/>
  <c r="D39"/>
  <c r="D40"/>
  <c r="D41"/>
  <c r="D42"/>
  <c r="D43"/>
  <c r="D45"/>
  <c r="D46"/>
  <c r="D47"/>
  <c r="D48"/>
  <c r="D49"/>
  <c r="D50"/>
  <c r="D51"/>
  <c r="D52"/>
  <c r="D291"/>
  <c r="D292"/>
  <c r="D293"/>
  <c r="D294"/>
  <c r="D295"/>
  <c r="D296"/>
  <c r="D297"/>
  <c r="D298"/>
  <c r="D300"/>
  <c r="D301"/>
  <c r="D302"/>
  <c r="D303"/>
  <c r="D304"/>
  <c r="D305"/>
  <c r="D306"/>
  <c r="D257"/>
  <c r="D258"/>
  <c r="D259"/>
  <c r="D260"/>
  <c r="D261"/>
  <c r="D262"/>
  <c r="D263"/>
  <c r="D264"/>
  <c r="D266"/>
  <c r="D267"/>
  <c r="D268"/>
  <c r="D269"/>
  <c r="D270"/>
  <c r="D271"/>
  <c r="D272"/>
  <c r="D273"/>
  <c r="D308"/>
  <c r="D309"/>
  <c r="D310"/>
  <c r="D311"/>
  <c r="D312"/>
  <c r="D313"/>
  <c r="D314"/>
  <c r="D315"/>
  <c r="D317"/>
  <c r="D318"/>
  <c r="D319"/>
  <c r="D320"/>
  <c r="D321"/>
  <c r="D322"/>
  <c r="D323"/>
  <c r="D324"/>
  <c r="D416"/>
  <c r="D223"/>
  <c r="D224"/>
  <c r="D225"/>
  <c r="D226"/>
  <c r="D227"/>
  <c r="D228"/>
  <c r="D229"/>
  <c r="D230"/>
  <c r="D232"/>
  <c r="D233"/>
  <c r="D234"/>
  <c r="D235"/>
  <c r="D236"/>
  <c r="D237"/>
  <c r="D206"/>
  <c r="D207"/>
  <c r="D208"/>
  <c r="D209"/>
  <c r="D210"/>
  <c r="D211"/>
  <c r="D414"/>
  <c r="D108"/>
  <c r="D117"/>
  <c r="D172"/>
  <c r="D173"/>
  <c r="D174"/>
  <c r="D175"/>
  <c r="D176"/>
  <c r="D177"/>
  <c r="D178"/>
  <c r="D179"/>
  <c r="D181"/>
  <c r="D182"/>
  <c r="D184"/>
  <c r="D185"/>
  <c r="D186"/>
  <c r="D187"/>
  <c r="D215"/>
  <c r="D216"/>
  <c r="D217"/>
  <c r="D218"/>
  <c r="D219"/>
  <c r="D220"/>
  <c r="D240"/>
  <c r="D241"/>
  <c r="D242"/>
  <c r="D243"/>
  <c r="D244"/>
  <c r="D245"/>
  <c r="D246"/>
  <c r="D247"/>
  <c r="D249"/>
  <c r="D250"/>
  <c r="D251"/>
  <c r="D252"/>
  <c r="D253"/>
  <c r="D254"/>
  <c r="D255"/>
  <c r="D14"/>
  <c r="D16"/>
  <c r="D212"/>
  <c r="D213"/>
  <c r="D221"/>
  <c r="D222"/>
  <c r="D70"/>
  <c r="D71"/>
  <c r="D72"/>
  <c r="D73"/>
  <c r="D74"/>
  <c r="D75"/>
  <c r="D76"/>
  <c r="D77"/>
  <c r="D79"/>
  <c r="D80"/>
  <c r="D81"/>
  <c r="D82"/>
  <c r="D83"/>
  <c r="D84"/>
  <c r="D85"/>
  <c r="D53"/>
  <c r="D54"/>
  <c r="D55"/>
  <c r="D56"/>
  <c r="D57"/>
  <c r="D58"/>
  <c r="D59"/>
  <c r="D62"/>
  <c r="D63"/>
  <c r="D64"/>
  <c r="D65"/>
  <c r="D66"/>
  <c r="D67"/>
  <c r="D68"/>
  <c r="D87"/>
  <c r="D88"/>
  <c r="D89"/>
  <c r="D90"/>
  <c r="D92"/>
  <c r="D93"/>
  <c r="D94"/>
  <c r="D96"/>
  <c r="D97"/>
  <c r="D98"/>
  <c r="D99"/>
  <c r="D100"/>
  <c r="D101"/>
  <c r="D102"/>
  <c r="D103"/>
  <c r="D91"/>
  <c r="D155"/>
  <c r="D156"/>
  <c r="D157"/>
  <c r="D158"/>
  <c r="D159"/>
  <c r="D160"/>
  <c r="D164"/>
  <c r="D165"/>
  <c r="D166"/>
  <c r="D167"/>
  <c r="D168"/>
  <c r="D169"/>
  <c r="D183"/>
  <c r="D274"/>
  <c r="D275"/>
  <c r="D283"/>
  <c r="D284"/>
  <c r="D127"/>
  <c r="D128"/>
  <c r="D130"/>
  <c r="D131"/>
  <c r="D132"/>
  <c r="D133"/>
  <c r="D134"/>
  <c r="D135"/>
  <c r="D136"/>
  <c r="D104"/>
  <c r="D105"/>
  <c r="D106"/>
  <c r="D107"/>
  <c r="D114"/>
  <c r="D115"/>
  <c r="D116"/>
  <c r="D138"/>
  <c r="D139"/>
  <c r="D140"/>
  <c r="D141"/>
  <c r="D142"/>
  <c r="D143"/>
  <c r="D144"/>
  <c r="D145"/>
  <c r="D147"/>
  <c r="D148"/>
  <c r="D149"/>
  <c r="D150"/>
  <c r="D151"/>
  <c r="D152"/>
  <c r="D153"/>
  <c r="D154"/>
  <c r="D121"/>
  <c r="D122"/>
  <c r="D123"/>
  <c r="D124"/>
  <c r="D125"/>
  <c r="D126"/>
  <c r="D113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B2"/>
  <c r="B3"/>
  <c r="B4"/>
  <c r="B5"/>
  <c r="B6"/>
  <c r="B7"/>
  <c r="B11"/>
  <c r="B12"/>
  <c r="B13"/>
  <c r="B14"/>
  <c r="B15"/>
  <c r="B16"/>
  <c r="B19"/>
  <c r="B20"/>
  <c r="B21"/>
  <c r="B22"/>
  <c r="B23"/>
  <c r="B24"/>
  <c r="B25"/>
  <c r="B26"/>
  <c r="B28"/>
  <c r="B29"/>
  <c r="B30"/>
  <c r="B31"/>
  <c r="B32"/>
  <c r="B33"/>
  <c r="B34"/>
  <c r="B36"/>
  <c r="B37"/>
  <c r="B38"/>
  <c r="B39"/>
  <c r="B40"/>
  <c r="B41"/>
  <c r="B42"/>
  <c r="B43"/>
  <c r="B45"/>
  <c r="B46"/>
  <c r="B47"/>
  <c r="B48"/>
  <c r="B49"/>
  <c r="B50"/>
  <c r="B51"/>
  <c r="B52"/>
  <c r="B53"/>
  <c r="B54"/>
  <c r="B55"/>
  <c r="B56"/>
  <c r="B57"/>
  <c r="B58"/>
  <c r="B59"/>
  <c r="B62"/>
  <c r="B63"/>
  <c r="B64"/>
  <c r="B65"/>
  <c r="B66"/>
  <c r="B67"/>
  <c r="B68"/>
  <c r="B70"/>
  <c r="B71"/>
  <c r="B72"/>
  <c r="B73"/>
  <c r="B74"/>
  <c r="B75"/>
  <c r="B76"/>
  <c r="B77"/>
  <c r="B79"/>
  <c r="B80"/>
  <c r="B81"/>
  <c r="B82"/>
  <c r="B83"/>
  <c r="B84"/>
  <c r="B85"/>
  <c r="B87"/>
  <c r="B88"/>
  <c r="B89"/>
  <c r="B90"/>
  <c r="B91"/>
  <c r="B92"/>
  <c r="B93"/>
  <c r="B94"/>
  <c r="B96"/>
  <c r="B97"/>
  <c r="B98"/>
  <c r="B99"/>
  <c r="B100"/>
  <c r="B101"/>
  <c r="B102"/>
  <c r="B103"/>
  <c r="B104"/>
  <c r="B105"/>
  <c r="B106"/>
  <c r="B107"/>
  <c r="B108"/>
  <c r="B113"/>
  <c r="B114"/>
  <c r="B115"/>
  <c r="B116"/>
  <c r="B117"/>
  <c r="B121"/>
  <c r="B122"/>
  <c r="B123"/>
  <c r="B124"/>
  <c r="B125"/>
  <c r="B126"/>
  <c r="B127"/>
  <c r="B128"/>
  <c r="B130"/>
  <c r="B131"/>
  <c r="B132"/>
  <c r="B133"/>
  <c r="B134"/>
  <c r="B135"/>
  <c r="B136"/>
  <c r="B138"/>
  <c r="B139"/>
  <c r="B140"/>
  <c r="B141"/>
  <c r="B142"/>
  <c r="B143"/>
  <c r="B144"/>
  <c r="B145"/>
  <c r="B147"/>
  <c r="B148"/>
  <c r="B149"/>
  <c r="B150"/>
  <c r="B151"/>
  <c r="B152"/>
  <c r="B153"/>
  <c r="B154"/>
  <c r="B155"/>
  <c r="B156"/>
  <c r="B157"/>
  <c r="B158"/>
  <c r="B159"/>
  <c r="B160"/>
  <c r="B164"/>
  <c r="B165"/>
  <c r="B166"/>
  <c r="B167"/>
  <c r="B168"/>
  <c r="B169"/>
  <c r="B172"/>
  <c r="B173"/>
  <c r="B174"/>
  <c r="B175"/>
  <c r="B176"/>
  <c r="B177"/>
  <c r="B178"/>
  <c r="B179"/>
  <c r="B181"/>
  <c r="B182"/>
  <c r="B183"/>
  <c r="B184"/>
  <c r="B185"/>
  <c r="B186"/>
  <c r="B187"/>
  <c r="B189"/>
  <c r="B190"/>
  <c r="B191"/>
  <c r="B192"/>
  <c r="B193"/>
  <c r="B194"/>
  <c r="B195"/>
  <c r="B196"/>
  <c r="B198"/>
  <c r="B199"/>
  <c r="B200"/>
  <c r="B201"/>
  <c r="B202"/>
  <c r="B203"/>
  <c r="B204"/>
  <c r="B205"/>
  <c r="B206"/>
  <c r="B207"/>
  <c r="B208"/>
  <c r="B209"/>
  <c r="B210"/>
  <c r="B211"/>
  <c r="B212"/>
  <c r="B213"/>
  <c r="B215"/>
  <c r="B216"/>
  <c r="B217"/>
  <c r="B218"/>
  <c r="B219"/>
  <c r="B220"/>
  <c r="B221"/>
  <c r="B222"/>
  <c r="B223"/>
  <c r="B224"/>
  <c r="B225"/>
  <c r="B226"/>
  <c r="B227"/>
  <c r="B228"/>
  <c r="B229"/>
  <c r="B230"/>
  <c r="B232"/>
  <c r="B233"/>
  <c r="B234"/>
  <c r="B235"/>
  <c r="B236"/>
  <c r="B237"/>
  <c r="B240"/>
  <c r="B241"/>
  <c r="B242"/>
  <c r="B243"/>
  <c r="B244"/>
  <c r="B245"/>
  <c r="B246"/>
  <c r="B247"/>
  <c r="B249"/>
  <c r="B250"/>
  <c r="B251"/>
  <c r="B252"/>
  <c r="B253"/>
  <c r="B254"/>
  <c r="B255"/>
  <c r="B257"/>
  <c r="B258"/>
  <c r="B259"/>
  <c r="B260"/>
  <c r="B261"/>
  <c r="B262"/>
  <c r="B263"/>
  <c r="B264"/>
  <c r="B266"/>
  <c r="B267"/>
  <c r="B268"/>
  <c r="B269"/>
  <c r="B270"/>
  <c r="B271"/>
  <c r="B272"/>
  <c r="B273"/>
  <c r="B274"/>
  <c r="B275"/>
  <c r="B283"/>
  <c r="B284"/>
  <c r="B291"/>
  <c r="B292"/>
  <c r="B293"/>
  <c r="B294"/>
  <c r="B295"/>
  <c r="B296"/>
  <c r="B297"/>
  <c r="B298"/>
  <c r="B300"/>
  <c r="B301"/>
  <c r="B302"/>
  <c r="B303"/>
  <c r="B304"/>
  <c r="B305"/>
  <c r="B306"/>
  <c r="B308"/>
  <c r="B309"/>
  <c r="B310"/>
  <c r="B311"/>
  <c r="B312"/>
  <c r="B313"/>
  <c r="B314"/>
  <c r="B315"/>
  <c r="B317"/>
  <c r="B318"/>
  <c r="B319"/>
  <c r="B320"/>
  <c r="B321"/>
  <c r="B322"/>
  <c r="B323"/>
  <c r="B324"/>
  <c r="B325"/>
  <c r="B326"/>
  <c r="B327"/>
  <c r="B328"/>
  <c r="B329"/>
  <c r="B330"/>
  <c r="B334"/>
  <c r="B335"/>
  <c r="B336"/>
  <c r="B337"/>
  <c r="B338"/>
  <c r="B339"/>
  <c r="B340"/>
  <c r="B342"/>
  <c r="B343"/>
  <c r="B344"/>
  <c r="B345"/>
  <c r="B346"/>
  <c r="B347"/>
  <c r="B348"/>
  <c r="B349"/>
  <c r="B351"/>
  <c r="B352"/>
  <c r="B353"/>
  <c r="B354"/>
  <c r="B355"/>
  <c r="B356"/>
  <c r="B357"/>
  <c r="B359"/>
  <c r="B360"/>
  <c r="B361"/>
  <c r="B362"/>
  <c r="B363"/>
  <c r="B364"/>
  <c r="B365"/>
  <c r="B366"/>
  <c r="B368"/>
  <c r="B369"/>
  <c r="B370"/>
  <c r="B371"/>
  <c r="B372"/>
  <c r="B373"/>
  <c r="B374"/>
  <c r="B375"/>
  <c r="B376"/>
  <c r="B385"/>
  <c r="B393"/>
  <c r="B394"/>
  <c r="B395"/>
  <c r="B396"/>
  <c r="B397"/>
  <c r="B398"/>
  <c r="B399"/>
  <c r="B400"/>
  <c r="B402"/>
  <c r="B403"/>
  <c r="B404"/>
  <c r="B405"/>
  <c r="B406"/>
  <c r="B407"/>
  <c r="B408"/>
  <c r="B409"/>
  <c r="B410"/>
  <c r="B411"/>
  <c r="B412"/>
  <c r="B413"/>
  <c r="B414"/>
  <c r="B415"/>
  <c r="B416"/>
  <c r="B418"/>
  <c r="B419"/>
  <c r="B420"/>
  <c r="B421"/>
  <c r="B422"/>
  <c r="B423"/>
  <c r="B424"/>
  <c r="C2"/>
  <c r="C3"/>
  <c r="C4"/>
  <c r="C5"/>
  <c r="C6"/>
  <c r="C7"/>
  <c r="C11"/>
  <c r="C12"/>
  <c r="C13"/>
  <c r="C14"/>
  <c r="C15"/>
  <c r="C16"/>
  <c r="C19"/>
  <c r="C20"/>
  <c r="C21"/>
  <c r="C22"/>
  <c r="C23"/>
  <c r="C24"/>
  <c r="C25"/>
  <c r="C26"/>
  <c r="C28"/>
  <c r="C29"/>
  <c r="C30"/>
  <c r="C31"/>
  <c r="C32"/>
  <c r="C33"/>
  <c r="C34"/>
  <c r="C36"/>
  <c r="C37"/>
  <c r="C38"/>
  <c r="C39"/>
  <c r="C40"/>
  <c r="C41"/>
  <c r="C42"/>
  <c r="C43"/>
  <c r="C45"/>
  <c r="C46"/>
  <c r="C47"/>
  <c r="C48"/>
  <c r="C49"/>
  <c r="C50"/>
  <c r="C51"/>
  <c r="C52"/>
  <c r="C53"/>
  <c r="C54"/>
  <c r="C55"/>
  <c r="C56"/>
  <c r="C57"/>
  <c r="C58"/>
  <c r="C59"/>
  <c r="C62"/>
  <c r="C63"/>
  <c r="C64"/>
  <c r="C65"/>
  <c r="C66"/>
  <c r="C67"/>
  <c r="C68"/>
  <c r="C70"/>
  <c r="C71"/>
  <c r="C72"/>
  <c r="C73"/>
  <c r="C74"/>
  <c r="C75"/>
  <c r="C76"/>
  <c r="C77"/>
  <c r="C79"/>
  <c r="C80"/>
  <c r="C81"/>
  <c r="C82"/>
  <c r="C83"/>
  <c r="C84"/>
  <c r="C85"/>
  <c r="C87"/>
  <c r="C88"/>
  <c r="C89"/>
  <c r="C90"/>
  <c r="C91"/>
  <c r="C92"/>
  <c r="C93"/>
  <c r="C94"/>
  <c r="C96"/>
  <c r="C97"/>
  <c r="C98"/>
  <c r="C99"/>
  <c r="C100"/>
  <c r="C101"/>
  <c r="C102"/>
  <c r="C103"/>
  <c r="C104"/>
  <c r="C105"/>
  <c r="C106"/>
  <c r="C107"/>
  <c r="C108"/>
  <c r="C113"/>
  <c r="C114"/>
  <c r="C115"/>
  <c r="C116"/>
  <c r="C117"/>
  <c r="C121"/>
  <c r="C122"/>
  <c r="C123"/>
  <c r="C124"/>
  <c r="C125"/>
  <c r="C126"/>
  <c r="C127"/>
  <c r="C128"/>
  <c r="C130"/>
  <c r="C131"/>
  <c r="C132"/>
  <c r="C133"/>
  <c r="C134"/>
  <c r="C135"/>
  <c r="C136"/>
  <c r="C138"/>
  <c r="C139"/>
  <c r="C140"/>
  <c r="C141"/>
  <c r="C142"/>
  <c r="C143"/>
  <c r="C144"/>
  <c r="C145"/>
  <c r="C147"/>
  <c r="C148"/>
  <c r="C149"/>
  <c r="C150"/>
  <c r="C151"/>
  <c r="C152"/>
  <c r="C153"/>
  <c r="C154"/>
  <c r="C155"/>
  <c r="C156"/>
  <c r="C157"/>
  <c r="C158"/>
  <c r="C159"/>
  <c r="C160"/>
  <c r="C164"/>
  <c r="C165"/>
  <c r="C166"/>
  <c r="C167"/>
  <c r="C168"/>
  <c r="C169"/>
  <c r="C172"/>
  <c r="C173"/>
  <c r="C174"/>
  <c r="C175"/>
  <c r="C176"/>
  <c r="C177"/>
  <c r="C178"/>
  <c r="C179"/>
  <c r="C181"/>
  <c r="C182"/>
  <c r="C183"/>
  <c r="C184"/>
  <c r="C185"/>
  <c r="C186"/>
  <c r="C187"/>
  <c r="C189"/>
  <c r="C190"/>
  <c r="C191"/>
  <c r="C192"/>
  <c r="C193"/>
  <c r="C194"/>
  <c r="C195"/>
  <c r="C196"/>
  <c r="C198"/>
  <c r="C199"/>
  <c r="C200"/>
  <c r="C201"/>
  <c r="C202"/>
  <c r="C203"/>
  <c r="C204"/>
  <c r="C205"/>
  <c r="C206"/>
  <c r="C207"/>
  <c r="C208"/>
  <c r="C209"/>
  <c r="C210"/>
  <c r="C211"/>
  <c r="C212"/>
  <c r="C213"/>
  <c r="C215"/>
  <c r="C216"/>
  <c r="C217"/>
  <c r="C218"/>
  <c r="C219"/>
  <c r="C220"/>
  <c r="C221"/>
  <c r="C222"/>
  <c r="C223"/>
  <c r="C224"/>
  <c r="C225"/>
  <c r="C226"/>
  <c r="C227"/>
  <c r="C228"/>
  <c r="C229"/>
  <c r="C230"/>
  <c r="C232"/>
  <c r="C233"/>
  <c r="C234"/>
  <c r="C235"/>
  <c r="C236"/>
  <c r="C237"/>
  <c r="C240"/>
  <c r="C241"/>
  <c r="C242"/>
  <c r="C243"/>
  <c r="C244"/>
  <c r="C245"/>
  <c r="C246"/>
  <c r="C247"/>
  <c r="C249"/>
  <c r="C250"/>
  <c r="C251"/>
  <c r="C252"/>
  <c r="C253"/>
  <c r="C254"/>
  <c r="C255"/>
  <c r="C257"/>
  <c r="C258"/>
  <c r="C259"/>
  <c r="C260"/>
  <c r="C261"/>
  <c r="C262"/>
  <c r="C263"/>
  <c r="C264"/>
  <c r="C266"/>
  <c r="C267"/>
  <c r="C268"/>
  <c r="C269"/>
  <c r="C270"/>
  <c r="C271"/>
  <c r="C272"/>
  <c r="C273"/>
  <c r="C274"/>
  <c r="C275"/>
  <c r="C283"/>
  <c r="C284"/>
  <c r="C291"/>
  <c r="C292"/>
  <c r="C293"/>
  <c r="C294"/>
  <c r="C295"/>
  <c r="C296"/>
  <c r="C297"/>
  <c r="C298"/>
  <c r="C300"/>
  <c r="C301"/>
  <c r="C302"/>
  <c r="C303"/>
  <c r="C304"/>
  <c r="C305"/>
  <c r="C306"/>
  <c r="C308"/>
  <c r="C309"/>
  <c r="C310"/>
  <c r="C311"/>
  <c r="C312"/>
  <c r="C313"/>
  <c r="C314"/>
  <c r="C315"/>
  <c r="C317"/>
  <c r="C318"/>
  <c r="C319"/>
  <c r="C320"/>
  <c r="C321"/>
  <c r="C322"/>
  <c r="C323"/>
  <c r="C324"/>
  <c r="C325"/>
  <c r="C326"/>
  <c r="C327"/>
  <c r="C328"/>
  <c r="C329"/>
  <c r="C330"/>
  <c r="C334"/>
  <c r="C335"/>
  <c r="C336"/>
  <c r="C337"/>
  <c r="C338"/>
  <c r="C339"/>
  <c r="C340"/>
  <c r="C342"/>
  <c r="C343"/>
  <c r="C344"/>
  <c r="C345"/>
  <c r="C346"/>
  <c r="C347"/>
  <c r="C348"/>
  <c r="C349"/>
  <c r="C351"/>
  <c r="C352"/>
  <c r="C353"/>
  <c r="C354"/>
  <c r="C355"/>
  <c r="C356"/>
  <c r="C357"/>
  <c r="C359"/>
  <c r="C360"/>
  <c r="C361"/>
  <c r="C362"/>
  <c r="C363"/>
  <c r="C364"/>
  <c r="C365"/>
  <c r="C366"/>
  <c r="C368"/>
  <c r="C369"/>
  <c r="C370"/>
  <c r="C371"/>
  <c r="C372"/>
  <c r="C373"/>
  <c r="C374"/>
  <c r="C375"/>
  <c r="C376"/>
  <c r="C385"/>
  <c r="C393"/>
  <c r="C394"/>
  <c r="C395"/>
  <c r="C396"/>
  <c r="C397"/>
  <c r="C398"/>
  <c r="C399"/>
  <c r="C400"/>
  <c r="C402"/>
  <c r="C403"/>
  <c r="C404"/>
  <c r="C405"/>
  <c r="C406"/>
  <c r="C407"/>
  <c r="C408"/>
  <c r="C409"/>
  <c r="C410"/>
  <c r="C411"/>
  <c r="C412"/>
  <c r="C413"/>
  <c r="C414"/>
  <c r="C415"/>
  <c r="C416"/>
  <c r="C418"/>
  <c r="C419"/>
  <c r="C420"/>
  <c r="C421"/>
  <c r="C422"/>
  <c r="C423"/>
  <c r="C424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F2"/>
  <c r="F3"/>
  <c r="F4"/>
  <c r="G4" s="1"/>
  <c r="F5"/>
  <c r="F6"/>
  <c r="G6" s="1"/>
  <c r="F7"/>
  <c r="F8"/>
  <c r="G8" s="1"/>
  <c r="F9"/>
  <c r="F10"/>
  <c r="G10" s="1"/>
  <c r="F11"/>
  <c r="F12"/>
  <c r="G12" s="1"/>
  <c r="F13"/>
  <c r="F14"/>
  <c r="G14" s="1"/>
  <c r="F15"/>
  <c r="F16"/>
  <c r="G16" s="1"/>
  <c r="F17"/>
  <c r="F18"/>
  <c r="G18" s="1"/>
  <c r="F19"/>
  <c r="F20"/>
  <c r="G20" s="1"/>
  <c r="F21"/>
  <c r="F22"/>
  <c r="G22" s="1"/>
  <c r="F23"/>
  <c r="F24"/>
  <c r="G24" s="1"/>
  <c r="F25"/>
  <c r="F26"/>
  <c r="G26" s="1"/>
  <c r="F27"/>
  <c r="F28"/>
  <c r="G28" s="1"/>
  <c r="F29"/>
  <c r="F30"/>
  <c r="G30" s="1"/>
  <c r="F31"/>
  <c r="F32"/>
  <c r="G32" s="1"/>
  <c r="F33"/>
  <c r="F34"/>
  <c r="G34" s="1"/>
  <c r="F35"/>
  <c r="F36"/>
  <c r="G36" s="1"/>
  <c r="F37"/>
  <c r="F38"/>
  <c r="G38" s="1"/>
  <c r="F39"/>
  <c r="F40"/>
  <c r="G40" s="1"/>
  <c r="F41"/>
  <c r="F42"/>
  <c r="G42" s="1"/>
  <c r="F43"/>
  <c r="F44"/>
  <c r="G44" s="1"/>
  <c r="F45"/>
  <c r="F46"/>
  <c r="G46" s="1"/>
  <c r="F47"/>
  <c r="F48"/>
  <c r="G48" s="1"/>
  <c r="F49"/>
  <c r="F50"/>
  <c r="G50" s="1"/>
  <c r="F51"/>
  <c r="F52"/>
  <c r="G52" s="1"/>
  <c r="F53"/>
  <c r="F54"/>
  <c r="G54" s="1"/>
  <c r="F55"/>
  <c r="F56"/>
  <c r="G56" s="1"/>
  <c r="F57"/>
  <c r="F58"/>
  <c r="G58" s="1"/>
  <c r="F59"/>
  <c r="F60"/>
  <c r="G60" s="1"/>
  <c r="F61"/>
  <c r="F62"/>
  <c r="G62" s="1"/>
  <c r="F63"/>
  <c r="F64"/>
  <c r="G64" s="1"/>
  <c r="F65"/>
  <c r="F66"/>
  <c r="G66" s="1"/>
  <c r="F67"/>
  <c r="F68"/>
  <c r="G68" s="1"/>
  <c r="F69"/>
  <c r="F70"/>
  <c r="G70" s="1"/>
  <c r="F71"/>
  <c r="F72"/>
  <c r="G72" s="1"/>
  <c r="F73"/>
  <c r="F74"/>
  <c r="G74" s="1"/>
  <c r="F75"/>
  <c r="F76"/>
  <c r="G76" s="1"/>
  <c r="F77"/>
  <c r="F78"/>
  <c r="G78" s="1"/>
  <c r="F79"/>
  <c r="F80"/>
  <c r="G80" s="1"/>
  <c r="F81"/>
  <c r="F82"/>
  <c r="G82" s="1"/>
  <c r="F83"/>
  <c r="F84"/>
  <c r="G84" s="1"/>
  <c r="F85"/>
  <c r="F86"/>
  <c r="G86" s="1"/>
  <c r="F87"/>
  <c r="F88"/>
  <c r="G88" s="1"/>
  <c r="F89"/>
  <c r="F90"/>
  <c r="G90" s="1"/>
  <c r="F91"/>
  <c r="F92"/>
  <c r="G92" s="1"/>
  <c r="F93"/>
  <c r="F94"/>
  <c r="G94" s="1"/>
  <c r="F95"/>
  <c r="F96"/>
  <c r="G96" s="1"/>
  <c r="F97"/>
  <c r="F98"/>
  <c r="G98" s="1"/>
  <c r="F99"/>
  <c r="F100"/>
  <c r="G100" s="1"/>
  <c r="F101"/>
  <c r="F102"/>
  <c r="G102" s="1"/>
  <c r="F103"/>
  <c r="F104"/>
  <c r="G104" s="1"/>
  <c r="F105"/>
  <c r="F106"/>
  <c r="G106" s="1"/>
  <c r="F107"/>
  <c r="F108"/>
  <c r="G108" s="1"/>
  <c r="F109"/>
  <c r="F110"/>
  <c r="G110" s="1"/>
  <c r="F111"/>
  <c r="F112"/>
  <c r="G112" s="1"/>
  <c r="F113"/>
  <c r="F114"/>
  <c r="G114" s="1"/>
  <c r="F115"/>
  <c r="F116"/>
  <c r="G116" s="1"/>
  <c r="F117"/>
  <c r="F118"/>
  <c r="G118" s="1"/>
  <c r="F119"/>
  <c r="F120"/>
  <c r="G120" s="1"/>
  <c r="F121"/>
  <c r="F122"/>
  <c r="G122" s="1"/>
  <c r="F123"/>
  <c r="F124"/>
  <c r="G124" s="1"/>
  <c r="F125"/>
  <c r="F126"/>
  <c r="G126" s="1"/>
  <c r="F127"/>
  <c r="F128"/>
  <c r="G128" s="1"/>
  <c r="F129"/>
  <c r="F130"/>
  <c r="G130" s="1"/>
  <c r="F131"/>
  <c r="F132"/>
  <c r="G132" s="1"/>
  <c r="F133"/>
  <c r="F134"/>
  <c r="G134" s="1"/>
  <c r="F135"/>
  <c r="F136"/>
  <c r="G136" s="1"/>
  <c r="F137"/>
  <c r="F138"/>
  <c r="G138" s="1"/>
  <c r="F139"/>
  <c r="F140"/>
  <c r="G140" s="1"/>
  <c r="F141"/>
  <c r="F142"/>
  <c r="G142" s="1"/>
  <c r="F143"/>
  <c r="F144"/>
  <c r="G144" s="1"/>
  <c r="F145"/>
  <c r="F146"/>
  <c r="G146" s="1"/>
  <c r="F147"/>
  <c r="F148"/>
  <c r="G148" s="1"/>
  <c r="F149"/>
  <c r="F150"/>
  <c r="G150" s="1"/>
  <c r="F151"/>
  <c r="F152"/>
  <c r="G152" s="1"/>
  <c r="F153"/>
  <c r="F154"/>
  <c r="G154" s="1"/>
  <c r="F155"/>
  <c r="F156"/>
  <c r="G156" s="1"/>
  <c r="F157"/>
  <c r="F158"/>
  <c r="G158" s="1"/>
  <c r="F159"/>
  <c r="F160"/>
  <c r="G160" s="1"/>
  <c r="F161"/>
  <c r="F162"/>
  <c r="G162" s="1"/>
  <c r="F163"/>
  <c r="F164"/>
  <c r="G164" s="1"/>
  <c r="F165"/>
  <c r="F166"/>
  <c r="G166" s="1"/>
  <c r="F167"/>
  <c r="F168"/>
  <c r="G168" s="1"/>
  <c r="F169"/>
  <c r="F170"/>
  <c r="G170" s="1"/>
  <c r="F171"/>
  <c r="F172"/>
  <c r="G172" s="1"/>
  <c r="F173"/>
  <c r="F174"/>
  <c r="G174" s="1"/>
  <c r="F175"/>
  <c r="F176"/>
  <c r="G176" s="1"/>
  <c r="F177"/>
  <c r="F178"/>
  <c r="G178" s="1"/>
  <c r="F179"/>
  <c r="F180"/>
  <c r="G180" s="1"/>
  <c r="F181"/>
  <c r="F182"/>
  <c r="G182" s="1"/>
  <c r="F183"/>
  <c r="F184"/>
  <c r="G184" s="1"/>
  <c r="F185"/>
  <c r="F186"/>
  <c r="G186" s="1"/>
  <c r="F187"/>
  <c r="F188"/>
  <c r="G188" s="1"/>
  <c r="F189"/>
  <c r="F190"/>
  <c r="G190" s="1"/>
  <c r="F191"/>
  <c r="F192"/>
  <c r="G192" s="1"/>
  <c r="F193"/>
  <c r="F194"/>
  <c r="G194" s="1"/>
  <c r="F195"/>
  <c r="F196"/>
  <c r="G196" s="1"/>
  <c r="F197"/>
  <c r="F198"/>
  <c r="G198" s="1"/>
  <c r="F199"/>
  <c r="F200"/>
  <c r="G200" s="1"/>
  <c r="F201"/>
  <c r="F202"/>
  <c r="G202" s="1"/>
  <c r="F203"/>
  <c r="F204"/>
  <c r="G204" s="1"/>
  <c r="F205"/>
  <c r="F206"/>
  <c r="G206" s="1"/>
  <c r="F207"/>
  <c r="F208"/>
  <c r="G208" s="1"/>
  <c r="F209"/>
  <c r="F210"/>
  <c r="G210" s="1"/>
  <c r="F211"/>
  <c r="F212"/>
  <c r="G212" s="1"/>
  <c r="F213"/>
  <c r="F214"/>
  <c r="G214" s="1"/>
  <c r="F215"/>
  <c r="F216"/>
  <c r="G216" s="1"/>
  <c r="F217"/>
  <c r="F218"/>
  <c r="G218" s="1"/>
  <c r="F219"/>
  <c r="F220"/>
  <c r="G220" s="1"/>
  <c r="F221"/>
  <c r="F222"/>
  <c r="G222" s="1"/>
  <c r="F223"/>
  <c r="F224"/>
  <c r="G224" s="1"/>
  <c r="F225"/>
  <c r="F226"/>
  <c r="G226" s="1"/>
  <c r="F227"/>
  <c r="F228"/>
  <c r="G228" s="1"/>
  <c r="F229"/>
  <c r="F230"/>
  <c r="G230" s="1"/>
  <c r="F231"/>
  <c r="F232"/>
  <c r="G232" s="1"/>
  <c r="F233"/>
  <c r="F234"/>
  <c r="G234" s="1"/>
  <c r="F235"/>
  <c r="F236"/>
  <c r="G236" s="1"/>
  <c r="F237"/>
  <c r="F238"/>
  <c r="G238" s="1"/>
  <c r="F239"/>
  <c r="F240"/>
  <c r="G240" s="1"/>
  <c r="F241"/>
  <c r="F242"/>
  <c r="G242" s="1"/>
  <c r="F243"/>
  <c r="F244"/>
  <c r="G244" s="1"/>
  <c r="F245"/>
  <c r="F246"/>
  <c r="G246" s="1"/>
  <c r="F247"/>
  <c r="F248"/>
  <c r="G248" s="1"/>
  <c r="F249"/>
  <c r="F250"/>
  <c r="G250" s="1"/>
  <c r="F251"/>
  <c r="F252"/>
  <c r="G252" s="1"/>
  <c r="F253"/>
  <c r="F254"/>
  <c r="G254" s="1"/>
  <c r="F255"/>
  <c r="F256"/>
  <c r="G256" s="1"/>
  <c r="F257"/>
  <c r="F258"/>
  <c r="G258" s="1"/>
  <c r="F259"/>
  <c r="F260"/>
  <c r="G260" s="1"/>
  <c r="F261"/>
  <c r="F262"/>
  <c r="G262" s="1"/>
  <c r="F263"/>
  <c r="F264"/>
  <c r="G264" s="1"/>
  <c r="F265"/>
  <c r="F266"/>
  <c r="G266" s="1"/>
  <c r="F267"/>
  <c r="F268"/>
  <c r="G268" s="1"/>
  <c r="F269"/>
  <c r="F270"/>
  <c r="G270" s="1"/>
  <c r="F271"/>
  <c r="F272"/>
  <c r="G272" s="1"/>
  <c r="F273"/>
  <c r="F274"/>
  <c r="G274" s="1"/>
  <c r="F275"/>
  <c r="F276"/>
  <c r="G276" s="1"/>
  <c r="F277"/>
  <c r="F278"/>
  <c r="G278" s="1"/>
  <c r="F279"/>
  <c r="F280"/>
  <c r="G280" s="1"/>
  <c r="F281"/>
  <c r="F282"/>
  <c r="G282" s="1"/>
  <c r="F283"/>
  <c r="F284"/>
  <c r="G284" s="1"/>
  <c r="F285"/>
  <c r="F286"/>
  <c r="G286" s="1"/>
  <c r="F287"/>
  <c r="F288"/>
  <c r="G288" s="1"/>
  <c r="F289"/>
  <c r="F290"/>
  <c r="G290" s="1"/>
  <c r="F291"/>
  <c r="F292"/>
  <c r="G292" s="1"/>
  <c r="F293"/>
  <c r="F294"/>
  <c r="G294" s="1"/>
  <c r="F295"/>
  <c r="F296"/>
  <c r="G296" s="1"/>
  <c r="F297"/>
  <c r="F298"/>
  <c r="G298" s="1"/>
  <c r="F299"/>
  <c r="F300"/>
  <c r="G300" s="1"/>
  <c r="F301"/>
  <c r="F302"/>
  <c r="G302" s="1"/>
  <c r="F303"/>
  <c r="F304"/>
  <c r="G304" s="1"/>
  <c r="F305"/>
  <c r="F306"/>
  <c r="G306" s="1"/>
  <c r="F307"/>
  <c r="F308"/>
  <c r="G308" s="1"/>
  <c r="F309"/>
  <c r="F310"/>
  <c r="G310" s="1"/>
  <c r="F311"/>
  <c r="F312"/>
  <c r="G312" s="1"/>
  <c r="F313"/>
  <c r="F314"/>
  <c r="G314" s="1"/>
  <c r="F315"/>
  <c r="F316"/>
  <c r="G316" s="1"/>
  <c r="F317"/>
  <c r="F318"/>
  <c r="G318" s="1"/>
  <c r="F319"/>
  <c r="F320"/>
  <c r="G320" s="1"/>
  <c r="F321"/>
  <c r="F322"/>
  <c r="G322" s="1"/>
  <c r="F323"/>
  <c r="F324"/>
  <c r="G324" s="1"/>
  <c r="F325"/>
  <c r="F326"/>
  <c r="G326" s="1"/>
  <c r="F327"/>
  <c r="F328"/>
  <c r="G328" s="1"/>
  <c r="F329"/>
  <c r="F330"/>
  <c r="G330" s="1"/>
  <c r="F331"/>
  <c r="F332"/>
  <c r="G332" s="1"/>
  <c r="F333"/>
  <c r="F334"/>
  <c r="G334" s="1"/>
  <c r="F335"/>
  <c r="F336"/>
  <c r="G336" s="1"/>
  <c r="F337"/>
  <c r="F338"/>
  <c r="G338" s="1"/>
  <c r="F339"/>
  <c r="F340"/>
  <c r="G340" s="1"/>
  <c r="F341"/>
  <c r="F342"/>
  <c r="G342" s="1"/>
  <c r="F343"/>
  <c r="F344"/>
  <c r="G344" s="1"/>
  <c r="F345"/>
  <c r="F346"/>
  <c r="G346" s="1"/>
  <c r="F347"/>
  <c r="F348"/>
  <c r="G348" s="1"/>
  <c r="F349"/>
  <c r="F350"/>
  <c r="G350" s="1"/>
  <c r="F351"/>
  <c r="F352"/>
  <c r="G352" s="1"/>
  <c r="F353"/>
  <c r="F354"/>
  <c r="G354" s="1"/>
  <c r="F355"/>
  <c r="F356"/>
  <c r="G356" s="1"/>
  <c r="F357"/>
  <c r="F358"/>
  <c r="G358" s="1"/>
  <c r="F359"/>
  <c r="F360"/>
  <c r="G360" s="1"/>
  <c r="F361"/>
  <c r="F362"/>
  <c r="G362" s="1"/>
  <c r="F363"/>
  <c r="F364"/>
  <c r="G364" s="1"/>
  <c r="F365"/>
  <c r="F366"/>
  <c r="G366" s="1"/>
  <c r="F367"/>
  <c r="F368"/>
  <c r="G368" s="1"/>
  <c r="F369"/>
  <c r="F370"/>
  <c r="G370" s="1"/>
  <c r="F371"/>
  <c r="F372"/>
  <c r="G372" s="1"/>
  <c r="F373"/>
  <c r="F374"/>
  <c r="G374" s="1"/>
  <c r="F375"/>
  <c r="F376"/>
  <c r="G376" s="1"/>
  <c r="F377"/>
  <c r="F378"/>
  <c r="G378" s="1"/>
  <c r="F379"/>
  <c r="F380"/>
  <c r="G380" s="1"/>
  <c r="F381"/>
  <c r="F382"/>
  <c r="G382" s="1"/>
  <c r="F383"/>
  <c r="F384"/>
  <c r="G384" s="1"/>
  <c r="F385"/>
  <c r="F386"/>
  <c r="G386" s="1"/>
  <c r="F387"/>
  <c r="F388"/>
  <c r="G388" s="1"/>
  <c r="F389"/>
  <c r="F390"/>
  <c r="G390" s="1"/>
  <c r="F391"/>
  <c r="F392"/>
  <c r="G392" s="1"/>
  <c r="F393"/>
  <c r="F394"/>
  <c r="G394" s="1"/>
  <c r="F395"/>
  <c r="F396"/>
  <c r="G396" s="1"/>
  <c r="F397"/>
  <c r="F398"/>
  <c r="G398" s="1"/>
  <c r="F399"/>
  <c r="F400"/>
  <c r="G400" s="1"/>
  <c r="F401"/>
  <c r="F402"/>
  <c r="G402" s="1"/>
  <c r="F403"/>
  <c r="F404"/>
  <c r="G404" s="1"/>
  <c r="F405"/>
  <c r="F406"/>
  <c r="G406" s="1"/>
  <c r="F407"/>
  <c r="F408"/>
  <c r="G408" s="1"/>
  <c r="F409"/>
  <c r="F410"/>
  <c r="G410" s="1"/>
  <c r="F411"/>
  <c r="F412"/>
  <c r="G412" s="1"/>
  <c r="F413"/>
  <c r="F414"/>
  <c r="G414" s="1"/>
  <c r="F415"/>
  <c r="F416"/>
  <c r="G416" s="1"/>
  <c r="F417"/>
  <c r="F418"/>
  <c r="G418" s="1"/>
  <c r="F419"/>
  <c r="F420"/>
  <c r="G420" s="1"/>
  <c r="F421"/>
  <c r="F422"/>
  <c r="G422" s="1"/>
  <c r="F423"/>
  <c r="F424"/>
  <c r="G424" s="1"/>
  <c r="F425"/>
  <c r="F426"/>
  <c r="G426" s="1"/>
  <c r="G89"/>
  <c r="G93"/>
  <c r="G97"/>
  <c r="G101"/>
  <c r="G141"/>
  <c r="G145"/>
  <c r="G149"/>
  <c r="G153"/>
  <c r="G157"/>
  <c r="G161"/>
  <c r="G165"/>
  <c r="G169"/>
  <c r="G173"/>
  <c r="G177"/>
  <c r="G181"/>
  <c r="G185"/>
  <c r="G189"/>
  <c r="G193"/>
  <c r="G197"/>
  <c r="G201"/>
  <c r="G205"/>
  <c r="G257"/>
  <c r="G261"/>
  <c r="G265"/>
  <c r="G269"/>
  <c r="G273"/>
  <c r="G311"/>
  <c r="G315"/>
  <c r="G319"/>
  <c r="G323"/>
  <c r="G343"/>
  <c r="G347"/>
  <c r="G351"/>
  <c r="G355"/>
  <c r="G325"/>
  <c r="G329"/>
  <c r="G333"/>
  <c r="G337"/>
  <c r="G341"/>
  <c r="G21"/>
  <c r="G29"/>
  <c r="E427" l="1"/>
  <c r="F427"/>
  <c r="G2"/>
  <c r="A427"/>
  <c r="D427"/>
  <c r="C427"/>
  <c r="B427"/>
  <c r="G49"/>
  <c r="G41"/>
  <c r="G37"/>
  <c r="G33"/>
  <c r="G25"/>
  <c r="G45"/>
  <c r="G425"/>
  <c r="G423"/>
  <c r="G421"/>
  <c r="G419"/>
  <c r="G417"/>
  <c r="G415"/>
  <c r="G413"/>
  <c r="G411"/>
  <c r="G409"/>
  <c r="G407"/>
  <c r="G405"/>
  <c r="G403"/>
  <c r="G401"/>
  <c r="G399"/>
  <c r="G397"/>
  <c r="G395"/>
  <c r="G393"/>
  <c r="G391"/>
  <c r="G389"/>
  <c r="G387"/>
  <c r="G385"/>
  <c r="G383"/>
  <c r="G381"/>
  <c r="G379"/>
  <c r="G377"/>
  <c r="G357"/>
  <c r="G353"/>
  <c r="G349"/>
  <c r="G345"/>
  <c r="G339"/>
  <c r="G335"/>
  <c r="G331"/>
  <c r="G327"/>
  <c r="G321"/>
  <c r="G317"/>
  <c r="G313"/>
  <c r="G309"/>
  <c r="G271"/>
  <c r="G267"/>
  <c r="G263"/>
  <c r="G259"/>
  <c r="G239"/>
  <c r="G237"/>
  <c r="G235"/>
  <c r="G233"/>
  <c r="G231"/>
  <c r="G229"/>
  <c r="G227"/>
  <c r="G225"/>
  <c r="G223"/>
  <c r="G221"/>
  <c r="G219"/>
  <c r="G217"/>
  <c r="G215"/>
  <c r="G213"/>
  <c r="G211"/>
  <c r="G209"/>
  <c r="G207"/>
  <c r="G203"/>
  <c r="G199"/>
  <c r="G195"/>
  <c r="G191"/>
  <c r="G187"/>
  <c r="G183"/>
  <c r="G179"/>
  <c r="G175"/>
  <c r="G171"/>
  <c r="G167"/>
  <c r="G163"/>
  <c r="G159"/>
  <c r="G155"/>
  <c r="G151"/>
  <c r="G147"/>
  <c r="G143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99"/>
  <c r="G95"/>
  <c r="G91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7"/>
  <c r="G43"/>
  <c r="G39"/>
  <c r="G35"/>
  <c r="G31"/>
  <c r="G27"/>
  <c r="G23"/>
  <c r="G19"/>
  <c r="G17"/>
  <c r="G15"/>
  <c r="G13"/>
  <c r="G11"/>
  <c r="G9"/>
  <c r="G7"/>
  <c r="G5"/>
  <c r="G3"/>
  <c r="G375"/>
  <c r="G373"/>
  <c r="G371"/>
  <c r="G369"/>
  <c r="G367"/>
  <c r="G365"/>
  <c r="G363"/>
  <c r="G361"/>
  <c r="G359"/>
  <c r="G307"/>
  <c r="G305"/>
  <c r="G303"/>
  <c r="G301"/>
  <c r="G299"/>
  <c r="G297"/>
  <c r="G295"/>
  <c r="G293"/>
  <c r="G291"/>
  <c r="G289"/>
  <c r="G287"/>
  <c r="G285"/>
  <c r="G283"/>
  <c r="G281"/>
  <c r="G279"/>
  <c r="G277"/>
  <c r="G275"/>
  <c r="G255"/>
  <c r="G253"/>
  <c r="G251"/>
  <c r="G249"/>
  <c r="G247"/>
  <c r="G245"/>
  <c r="G243"/>
  <c r="G241"/>
  <c r="HC70" i="14"/>
  <c r="HB74"/>
  <c r="HC74" s="1"/>
  <c r="HC73"/>
</calcChain>
</file>

<file path=xl/comments1.xml><?xml version="1.0" encoding="utf-8"?>
<comments xmlns="http://schemas.openxmlformats.org/spreadsheetml/2006/main">
  <authors>
    <author>czam</author>
    <author>Christos Zamantzas</author>
  </authors>
  <commentList>
    <comment ref="GS23" authorId="0">
      <text>
        <r>
          <rPr>
            <b/>
            <sz val="8"/>
            <color indexed="81"/>
            <rFont val="Tahoma"/>
            <family val="2"/>
          </rPr>
          <t>czam:</t>
        </r>
        <r>
          <rPr>
            <sz val="8"/>
            <color indexed="81"/>
            <rFont val="Tahoma"/>
            <family val="2"/>
          </rPr>
          <t xml:space="preserve">
Splitter Ch1&amp;2; Broken Ch2</t>
        </r>
      </text>
    </comment>
    <comment ref="AD35" authorId="0">
      <text>
        <r>
          <rPr>
            <b/>
            <sz val="8"/>
            <color indexed="81"/>
            <rFont val="Tahoma"/>
            <family val="2"/>
          </rPr>
          <t>czam:</t>
        </r>
        <r>
          <rPr>
            <sz val="8"/>
            <color indexed="81"/>
            <rFont val="Tahoma"/>
            <family val="2"/>
          </rPr>
          <t xml:space="preserve">
Splitter 3-4 channels. 
Problem w/ ch4.</t>
        </r>
      </text>
    </comment>
    <comment ref="DU35" authorId="1">
      <text>
        <r>
          <rPr>
            <b/>
            <sz val="8"/>
            <color indexed="81"/>
            <rFont val="Tahoma"/>
            <charset val="1"/>
          </rPr>
          <t>Christos Zamantzas:</t>
        </r>
        <r>
          <rPr>
            <sz val="8"/>
            <color indexed="81"/>
            <rFont val="Tahoma"/>
            <charset val="1"/>
          </rPr>
          <t xml:space="preserve">
new #; has been replaced</t>
        </r>
      </text>
    </comment>
    <comment ref="DF37" authorId="1">
      <text>
        <r>
          <rPr>
            <b/>
            <sz val="8"/>
            <color indexed="81"/>
            <rFont val="Tahoma"/>
            <charset val="1"/>
          </rPr>
          <t xml:space="preserve">Christos Zamantzas:
</t>
        </r>
        <r>
          <rPr>
            <sz val="8"/>
            <color indexed="81"/>
            <rFont val="Tahoma"/>
            <family val="2"/>
          </rPr>
          <t>new #; has been replaced</t>
        </r>
      </text>
    </comment>
    <comment ref="DS56" authorId="1">
      <text>
        <r>
          <rPr>
            <b/>
            <sz val="8"/>
            <color indexed="81"/>
            <rFont val="Tahoma"/>
          </rPr>
          <t xml:space="preserve">czam:
</t>
        </r>
        <r>
          <rPr>
            <sz val="8"/>
            <color indexed="81"/>
            <rFont val="Tahoma"/>
            <family val="2"/>
          </rPr>
          <t>new SN; has been replaced.</t>
        </r>
      </text>
    </comment>
  </commentList>
</comments>
</file>

<file path=xl/sharedStrings.xml><?xml version="1.0" encoding="utf-8"?>
<sst xmlns="http://schemas.openxmlformats.org/spreadsheetml/2006/main" count="7169" uniqueCount="2456">
  <si>
    <t>MEZZ NO 338</t>
  </si>
  <si>
    <t>MEZZ NO 165</t>
  </si>
  <si>
    <t>MEZZ NO 056</t>
  </si>
  <si>
    <t>MEZZ NO 324</t>
  </si>
  <si>
    <t>MEZZ NO 325</t>
  </si>
  <si>
    <t>MEZZ NO 326</t>
  </si>
  <si>
    <t>MEZZ NO 339</t>
  </si>
  <si>
    <t>MEZZ NO 327</t>
  </si>
  <si>
    <t>MEZZ NO 237</t>
  </si>
  <si>
    <t>MEZZ NO 232</t>
  </si>
  <si>
    <t>MEZZ NO 331</t>
  </si>
  <si>
    <t>MEZZ NO 013</t>
  </si>
  <si>
    <t>MEZZ NO 157</t>
  </si>
  <si>
    <t>MEZZ NO 004</t>
  </si>
  <si>
    <t>MEZZ NO 335</t>
  </si>
  <si>
    <t>MEZZ NO 336</t>
  </si>
  <si>
    <t>MEZZ NO 014</t>
  </si>
  <si>
    <t>MEZZ NO 160</t>
  </si>
  <si>
    <t>MEZZ NO 340</t>
  </si>
  <si>
    <t>MEZZ NO 161</t>
  </si>
  <si>
    <t>MEZZ NO 167</t>
  </si>
  <si>
    <t>MEZZ NO 019</t>
  </si>
  <si>
    <t>MEZZ NO 295</t>
  </si>
  <si>
    <t>MEZZ NO 040</t>
  </si>
  <si>
    <t>MEZZ NO 156</t>
  </si>
  <si>
    <t>MEZZ NO 164</t>
  </si>
  <si>
    <t>MEZZ NO 163</t>
  </si>
  <si>
    <t>MEZZ NO 162</t>
  </si>
  <si>
    <t>MEZZ NO 169</t>
  </si>
  <si>
    <t>MEZZ NO</t>
  </si>
  <si>
    <t>SX4</t>
  </si>
  <si>
    <t>IP</t>
  </si>
  <si>
    <t>Slot</t>
  </si>
  <si>
    <t>L-04</t>
  </si>
  <si>
    <t>L-05</t>
  </si>
  <si>
    <t>L-06</t>
  </si>
  <si>
    <t>L-07</t>
  </si>
  <si>
    <t>L-08</t>
  </si>
  <si>
    <t>L-09</t>
  </si>
  <si>
    <t>L-10</t>
  </si>
  <si>
    <t>L-11</t>
  </si>
  <si>
    <t>L-13</t>
  </si>
  <si>
    <t>L-14</t>
  </si>
  <si>
    <t>L-15</t>
  </si>
  <si>
    <t>L-16</t>
  </si>
  <si>
    <t>L-17</t>
  </si>
  <si>
    <t>L-18</t>
  </si>
  <si>
    <t>L-19</t>
  </si>
  <si>
    <t>MEZZ NO 236</t>
  </si>
  <si>
    <t>C-04</t>
  </si>
  <si>
    <t>C-13</t>
  </si>
  <si>
    <t>C-14</t>
  </si>
  <si>
    <t>R-04</t>
  </si>
  <si>
    <t>R-05</t>
  </si>
  <si>
    <t>R-06</t>
  </si>
  <si>
    <t>R-07</t>
  </si>
  <si>
    <t>R-08</t>
  </si>
  <si>
    <t>R-09</t>
  </si>
  <si>
    <t>R-10</t>
  </si>
  <si>
    <t>R-11</t>
  </si>
  <si>
    <t>R-13</t>
  </si>
  <si>
    <t>R-14</t>
  </si>
  <si>
    <t>R-15</t>
  </si>
  <si>
    <t>R-16</t>
  </si>
  <si>
    <t>R-17</t>
  </si>
  <si>
    <t>R-18</t>
  </si>
  <si>
    <t>R-19</t>
  </si>
  <si>
    <t>BLETC NO</t>
  </si>
  <si>
    <t>BLM C06501303</t>
  </si>
  <si>
    <t>MEZZ NO 090</t>
  </si>
  <si>
    <t>SR1</t>
  </si>
  <si>
    <t>BLM C06501280</t>
  </si>
  <si>
    <t>MEZZ NO 095</t>
  </si>
  <si>
    <t>BLM C06501301</t>
  </si>
  <si>
    <t>MEZZ NO 096</t>
  </si>
  <si>
    <t>BLM C06501273</t>
  </si>
  <si>
    <t>MEZZ NO 080</t>
  </si>
  <si>
    <t>BLM C06501298</t>
  </si>
  <si>
    <t>MEZZ NO 085</t>
  </si>
  <si>
    <t>BLM C06501299</t>
  </si>
  <si>
    <t>MEZZ NO 211</t>
  </si>
  <si>
    <t>BLM C06501275</t>
  </si>
  <si>
    <t>MEZZ NO 087</t>
  </si>
  <si>
    <t>BLM C06501328</t>
  </si>
  <si>
    <t>MEZZ NO 203</t>
  </si>
  <si>
    <t>BOBR</t>
  </si>
  <si>
    <t>L-12</t>
  </si>
  <si>
    <t>BLM C06501320</t>
  </si>
  <si>
    <t xml:space="preserve">MEZZ NO 217 </t>
  </si>
  <si>
    <t>BLM C06501300</t>
  </si>
  <si>
    <t>MEZZ NO 202</t>
  </si>
  <si>
    <t>BLM C06501302</t>
  </si>
  <si>
    <t>MEZZ NO 212</t>
  </si>
  <si>
    <t>BLM C06501259</t>
  </si>
  <si>
    <t>MEZZ NO 219</t>
  </si>
  <si>
    <t>BLM C06501281</t>
  </si>
  <si>
    <t>MEZZ NO 214</t>
  </si>
  <si>
    <t>BLM C06501258</t>
  </si>
  <si>
    <t>MEZZ NO 215</t>
  </si>
  <si>
    <t>BLM C06501282</t>
  </si>
  <si>
    <t>MEZZ NO 228</t>
  </si>
  <si>
    <t>EMPTY</t>
  </si>
  <si>
    <t>L-20</t>
  </si>
  <si>
    <t>BLM C06501283</t>
  </si>
  <si>
    <t>MEZZ NO 079</t>
  </si>
  <si>
    <t>C-05</t>
  </si>
  <si>
    <t>BLM C06501284</t>
  </si>
  <si>
    <t>MEZZ NO 128</t>
  </si>
  <si>
    <t>C-06</t>
  </si>
  <si>
    <t>BLM C06421124</t>
  </si>
  <si>
    <t>MEZZ NO 105</t>
  </si>
  <si>
    <t>C-07</t>
  </si>
  <si>
    <t>C-08</t>
  </si>
  <si>
    <t>C-09</t>
  </si>
  <si>
    <t>C-10</t>
  </si>
  <si>
    <t>C-11</t>
  </si>
  <si>
    <t>C-12</t>
  </si>
  <si>
    <t>BLM C06501285</t>
  </si>
  <si>
    <t>MEZZ NO 097</t>
  </si>
  <si>
    <t>BLM C06501262</t>
  </si>
  <si>
    <t>MEZZ NO 129</t>
  </si>
  <si>
    <t>BLM C06501286</t>
  </si>
  <si>
    <t>MEZZ NO 099</t>
  </si>
  <si>
    <t>C-15</t>
  </si>
  <si>
    <t>C-16</t>
  </si>
  <si>
    <t>BLM C06501264</t>
  </si>
  <si>
    <t>MEZZ NO 225</t>
  </si>
  <si>
    <t>C-17</t>
  </si>
  <si>
    <t>C-18</t>
  </si>
  <si>
    <t>C-19</t>
  </si>
  <si>
    <t>C-20</t>
  </si>
  <si>
    <t>BLM C06501288</t>
  </si>
  <si>
    <t>MEZZ NO 233</t>
  </si>
  <si>
    <t>BLM C06501265</t>
  </si>
  <si>
    <t>MEZZ NO 226</t>
  </si>
  <si>
    <t>BLM C06501308</t>
  </si>
  <si>
    <t>MEZZ NO 230</t>
  </si>
  <si>
    <t>BLM C06501266</t>
  </si>
  <si>
    <t>MEZZ NO 205</t>
  </si>
  <si>
    <t>BLM C06501307</t>
  </si>
  <si>
    <t>MEZZ NO 074</t>
  </si>
  <si>
    <t>BLM C06501267</t>
  </si>
  <si>
    <t>MEZZ NO 216</t>
  </si>
  <si>
    <t>BLM C06501287</t>
  </si>
  <si>
    <t>MEZZ NO 235</t>
  </si>
  <si>
    <t>BLM C06501330</t>
  </si>
  <si>
    <t>MEZZ NO 075</t>
  </si>
  <si>
    <t>R-12</t>
  </si>
  <si>
    <t>BLM C06501362</t>
  </si>
  <si>
    <t>MEZZ NO 025</t>
  </si>
  <si>
    <t>BLM C06501332</t>
  </si>
  <si>
    <t>MEZZ NO 035</t>
  </si>
  <si>
    <t>BLM C06501364</t>
  </si>
  <si>
    <t>MEZZ NO 282</t>
  </si>
  <si>
    <t>BLM C06501329</t>
  </si>
  <si>
    <t>MEZZ NO 281</t>
  </si>
  <si>
    <t>BLM C06501363</t>
  </si>
  <si>
    <t>MEZZ NO 280</t>
  </si>
  <si>
    <t>BLM C06501338</t>
  </si>
  <si>
    <t>MEZZ NO 210</t>
  </si>
  <si>
    <t>BLM C06501358</t>
  </si>
  <si>
    <t>MEZZ NO 213</t>
  </si>
  <si>
    <t>BLM C06501339</t>
  </si>
  <si>
    <t>MEZZ NO 220</t>
  </si>
  <si>
    <t>R-20</t>
  </si>
  <si>
    <t>SR8</t>
  </si>
  <si>
    <t>BLM C06421133</t>
  </si>
  <si>
    <t>MEZZ NO 179</t>
  </si>
  <si>
    <t>BLM C06421173</t>
  </si>
  <si>
    <t>MEZZ NO 145</t>
  </si>
  <si>
    <t>BLM C06421120</t>
  </si>
  <si>
    <t>MEZZ NO 139</t>
  </si>
  <si>
    <t>BLM C06421121</t>
  </si>
  <si>
    <t>MEZZ NO 135</t>
  </si>
  <si>
    <t>BLM C06421119</t>
  </si>
  <si>
    <t>MEZZ NO 149</t>
  </si>
  <si>
    <t>BLM C06421177</t>
  </si>
  <si>
    <t>MEZZ NO 274</t>
  </si>
  <si>
    <t>BLM C06421148</t>
  </si>
  <si>
    <t>MEZZ NO 283</t>
  </si>
  <si>
    <t>BLM C06501274</t>
  </si>
  <si>
    <t>MEZZ NO 140</t>
  </si>
  <si>
    <t>BLM C06421115</t>
  </si>
  <si>
    <t>MEZZ NO 064</t>
  </si>
  <si>
    <t>BLM C06421114</t>
  </si>
  <si>
    <t>MEZZ NO 010</t>
  </si>
  <si>
    <t>BLM C06421129</t>
  </si>
  <si>
    <t>MEZZ NO 103</t>
  </si>
  <si>
    <t>BLM C06421131</t>
  </si>
  <si>
    <t>MEZZ NO 061</t>
  </si>
  <si>
    <t>BLM C06421083</t>
  </si>
  <si>
    <t>MEZZ NO 006</t>
  </si>
  <si>
    <t>BLM C06421130</t>
  </si>
  <si>
    <t>MEZZ NO 021</t>
  </si>
  <si>
    <t>BLM C06421107</t>
  </si>
  <si>
    <t>MEZZ NO 052</t>
  </si>
  <si>
    <t>BLM C06421157</t>
  </si>
  <si>
    <t>MEZZ NO 024</t>
  </si>
  <si>
    <t>BLM C06421108</t>
  </si>
  <si>
    <t>MEZZ NO 111</t>
  </si>
  <si>
    <t>BLM C06421098</t>
  </si>
  <si>
    <t>MEZZ NO 022</t>
  </si>
  <si>
    <t>BLM C06421110</t>
  </si>
  <si>
    <t>MEZZ NO 067</t>
  </si>
  <si>
    <t>BLM C06421055</t>
  </si>
  <si>
    <t>MEZZ NO 070</t>
  </si>
  <si>
    <t>BLM C06421151</t>
  </si>
  <si>
    <t>MEZZ NO 117</t>
  </si>
  <si>
    <t>BLM C06421153</t>
  </si>
  <si>
    <t>MEZZ NO 107</t>
  </si>
  <si>
    <t>BLM C06421116</t>
  </si>
  <si>
    <t>MEZZ NO 119</t>
  </si>
  <si>
    <t>BLM C06501279</t>
  </si>
  <si>
    <t>MEZZ NO 147</t>
  </si>
  <si>
    <t>BLM C06501276</t>
  </si>
  <si>
    <t>MEZZ NO 144</t>
  </si>
  <si>
    <t>BLM C06501278</t>
  </si>
  <si>
    <t>MEZZ NO 100</t>
  </si>
  <si>
    <t>BLM C06501271</t>
  </si>
  <si>
    <t>MEZZ NO 122</t>
  </si>
  <si>
    <t>BLM C06421084</t>
  </si>
  <si>
    <t>MEZZ NO 357</t>
  </si>
  <si>
    <t>BLM C06501277</t>
  </si>
  <si>
    <t>MEZZ NO 124</t>
  </si>
  <si>
    <t>BLM C06501304</t>
  </si>
  <si>
    <t>MEZZ NO 132</t>
  </si>
  <si>
    <t>BLM C06501272</t>
  </si>
  <si>
    <t>MEZZ NO 125</t>
  </si>
  <si>
    <t>BLM C06421141</t>
  </si>
  <si>
    <t>MEZZ NO 189</t>
  </si>
  <si>
    <t>BLM C06421146</t>
  </si>
  <si>
    <t>MEZZ NO 181</t>
  </si>
  <si>
    <t>BLM C06421140</t>
  </si>
  <si>
    <t>MEZZ NO 190</t>
  </si>
  <si>
    <t>MEZZ NO 183</t>
  </si>
  <si>
    <t>BLM C06421174</t>
  </si>
  <si>
    <t>BLM C06421155</t>
  </si>
  <si>
    <t>MEZZ NO 187</t>
  </si>
  <si>
    <t>BLM C06421143</t>
  </si>
  <si>
    <t>MEZZ NO 177</t>
  </si>
  <si>
    <t>BLM C06421135</t>
  </si>
  <si>
    <t>MEZZ NO 178</t>
  </si>
  <si>
    <t>BLM C06421144</t>
  </si>
  <si>
    <t>MEZZ NO 188</t>
  </si>
  <si>
    <t>BLM C06421145</t>
  </si>
  <si>
    <t>MEZZ NO 114</t>
  </si>
  <si>
    <t>BLM C06421166</t>
  </si>
  <si>
    <t>MEZZ NO 113</t>
  </si>
  <si>
    <t>BLM C06421167</t>
  </si>
  <si>
    <t>MEZZ NO 110</t>
  </si>
  <si>
    <t>BLM C06421168</t>
  </si>
  <si>
    <t>MEZZ NO 108</t>
  </si>
  <si>
    <t>BLM C06421080</t>
  </si>
  <si>
    <t>MEZZ NO 121</t>
  </si>
  <si>
    <t>BLM C06351014</t>
  </si>
  <si>
    <t>BLM C06351022</t>
  </si>
  <si>
    <t>BLM C06351012</t>
  </si>
  <si>
    <t>BLM C06351011</t>
  </si>
  <si>
    <t>BLM C06351021</t>
  </si>
  <si>
    <t>BLM C06351023</t>
  </si>
  <si>
    <t>BLM C06351005</t>
  </si>
  <si>
    <t>BLM C06351009</t>
  </si>
  <si>
    <t>BLM C06351008</t>
  </si>
  <si>
    <t>BLM C06351006</t>
  </si>
  <si>
    <t>BLM C06351007</t>
  </si>
  <si>
    <t>BLM C06351000</t>
  </si>
  <si>
    <t>BLM C06351002</t>
  </si>
  <si>
    <t>BLM C06351003</t>
  </si>
  <si>
    <t>BLM C06351004</t>
  </si>
  <si>
    <t>BLM C06351001</t>
  </si>
  <si>
    <t>BLM C06351010</t>
  </si>
  <si>
    <t>BLM C06351024</t>
  </si>
  <si>
    <t>BLM C06351013</t>
  </si>
  <si>
    <t>BLM C06421033</t>
  </si>
  <si>
    <t>BLM C06421043</t>
  </si>
  <si>
    <t>BLM C06351019</t>
  </si>
  <si>
    <t>BLM C06351018</t>
  </si>
  <si>
    <t>BLM C06421034</t>
  </si>
  <si>
    <t>BLM C06421047</t>
  </si>
  <si>
    <t>BLM C06421039</t>
  </si>
  <si>
    <t>BLM C06421032</t>
  </si>
  <si>
    <t>BLM C06421048</t>
  </si>
  <si>
    <t>BLM C06421038</t>
  </si>
  <si>
    <t>BLM C06421036</t>
  </si>
  <si>
    <t>BLETC 093</t>
  </si>
  <si>
    <t>BLETC 094</t>
  </si>
  <si>
    <t>BLETC 095</t>
  </si>
  <si>
    <t>BLETC 096</t>
  </si>
  <si>
    <t>BLETC 097</t>
  </si>
  <si>
    <t>BLETC 098</t>
  </si>
  <si>
    <t>BLETC 099</t>
  </si>
  <si>
    <t>BLETC 100</t>
  </si>
  <si>
    <t>BLETC 101</t>
  </si>
  <si>
    <t>BLETC 102</t>
  </si>
  <si>
    <t>BLETC 103</t>
  </si>
  <si>
    <t>BLETC 104</t>
  </si>
  <si>
    <t>BLETC 105</t>
  </si>
  <si>
    <t>BLETC 106</t>
  </si>
  <si>
    <t>BLETC 107</t>
  </si>
  <si>
    <t>BLETC 108</t>
  </si>
  <si>
    <t>BLETC 110</t>
  </si>
  <si>
    <t>BLETC 111</t>
  </si>
  <si>
    <t>BLETC 112</t>
  </si>
  <si>
    <t>BLETC 113</t>
  </si>
  <si>
    <t>BLETC 114</t>
  </si>
  <si>
    <t>BLETC 115</t>
  </si>
  <si>
    <t>BLETC 117</t>
  </si>
  <si>
    <t>BLETC 118</t>
  </si>
  <si>
    <t>BLETC 119</t>
  </si>
  <si>
    <t>BLETC 120</t>
  </si>
  <si>
    <t>BLETC 121</t>
  </si>
  <si>
    <t>BLETC 122</t>
  </si>
  <si>
    <t>BLETC 123</t>
  </si>
  <si>
    <t>BLETC 124</t>
  </si>
  <si>
    <t>BLETC 125</t>
  </si>
  <si>
    <t>BLETC 126</t>
  </si>
  <si>
    <t>BLETC 127</t>
  </si>
  <si>
    <t>BLETC 128</t>
  </si>
  <si>
    <t>BLETC 129</t>
  </si>
  <si>
    <t>BLETC 130</t>
  </si>
  <si>
    <t>BLETC 131</t>
  </si>
  <si>
    <t>BLETC 132</t>
  </si>
  <si>
    <t>BLETC 133</t>
  </si>
  <si>
    <t>BLETC 000</t>
  </si>
  <si>
    <t>BLETC 001</t>
  </si>
  <si>
    <t>BLETC 002</t>
  </si>
  <si>
    <t>BLETC 003</t>
  </si>
  <si>
    <t>BLETC 004</t>
  </si>
  <si>
    <t>BLETC 005</t>
  </si>
  <si>
    <t>BLETC 006</t>
  </si>
  <si>
    <t>BLETC 007</t>
  </si>
  <si>
    <t>BLETC 008</t>
  </si>
  <si>
    <t>BLETC 009</t>
  </si>
  <si>
    <t>BLETC 010</t>
  </si>
  <si>
    <t>BLETC 011</t>
  </si>
  <si>
    <t>BLETC 012</t>
  </si>
  <si>
    <t>BLETC 013</t>
  </si>
  <si>
    <t>BLETC 014</t>
  </si>
  <si>
    <t>BLETC 015</t>
  </si>
  <si>
    <t>BLETC 016</t>
  </si>
  <si>
    <t>BLETC 018</t>
  </si>
  <si>
    <t>BLETC 019</t>
  </si>
  <si>
    <t>BLETC 020</t>
  </si>
  <si>
    <t>BLETC 021</t>
  </si>
  <si>
    <t>BLETC 022</t>
  </si>
  <si>
    <t>BLETC 024</t>
  </si>
  <si>
    <t>BLETC 026</t>
  </si>
  <si>
    <t>BLETC 027</t>
  </si>
  <si>
    <t>BLETC 028</t>
  </si>
  <si>
    <t>BLETC 029</t>
  </si>
  <si>
    <t>BLETC 030</t>
  </si>
  <si>
    <t>BLETC 031</t>
  </si>
  <si>
    <t>BLETC 032</t>
  </si>
  <si>
    <t>BLETC 049</t>
  </si>
  <si>
    <t>BLETC 050</t>
  </si>
  <si>
    <t>BLETC 051</t>
  </si>
  <si>
    <t>BLETC 052</t>
  </si>
  <si>
    <t>BLETC 053</t>
  </si>
  <si>
    <t>BLETC 054</t>
  </si>
  <si>
    <t>BLETC 055</t>
  </si>
  <si>
    <t>BLETC 056</t>
  </si>
  <si>
    <t>BLETC 057</t>
  </si>
  <si>
    <t>BLETC 058</t>
  </si>
  <si>
    <t>BLETC 059</t>
  </si>
  <si>
    <t>BLETC 060</t>
  </si>
  <si>
    <t>BLETC 061</t>
  </si>
  <si>
    <t>BLETC 062</t>
  </si>
  <si>
    <t>BLETC 063</t>
  </si>
  <si>
    <t>BLETC 064</t>
  </si>
  <si>
    <t>BLETC 066</t>
  </si>
  <si>
    <t>BLETC 067</t>
  </si>
  <si>
    <t>BLETC 068</t>
  </si>
  <si>
    <t>BLETC 069</t>
  </si>
  <si>
    <t>BLETC 070</t>
  </si>
  <si>
    <t>BLETC 071</t>
  </si>
  <si>
    <t>BLETC 072</t>
  </si>
  <si>
    <t>BLETC 073</t>
  </si>
  <si>
    <t>BLETC 074</t>
  </si>
  <si>
    <t>BLETC 075</t>
  </si>
  <si>
    <t>BLETC 076</t>
  </si>
  <si>
    <t>BLETC 077</t>
  </si>
  <si>
    <t>BLETC 078</t>
  </si>
  <si>
    <t>BLETC 079</t>
  </si>
  <si>
    <t>BLETC 080</t>
  </si>
  <si>
    <t>BLETC 081</t>
  </si>
  <si>
    <t>BLETC 082</t>
  </si>
  <si>
    <t>BLETC 083</t>
  </si>
  <si>
    <t>BLETC 084</t>
  </si>
  <si>
    <t>BLETC 085</t>
  </si>
  <si>
    <t>BLETC 086</t>
  </si>
  <si>
    <t>BLETC 087</t>
  </si>
  <si>
    <t>BLETC 088</t>
  </si>
  <si>
    <t>BLETC 089</t>
  </si>
  <si>
    <t>BLETC 090</t>
  </si>
  <si>
    <t>BLETC 091</t>
  </si>
  <si>
    <t>BLETC 092</t>
  </si>
  <si>
    <t>DAB64x Serial</t>
  </si>
  <si>
    <t>SR6</t>
  </si>
  <si>
    <t>BLETC 182</t>
  </si>
  <si>
    <t>BLETC 183</t>
  </si>
  <si>
    <t>BLETC 184</t>
  </si>
  <si>
    <t>BLETC 185</t>
  </si>
  <si>
    <t>BLETC 186</t>
  </si>
  <si>
    <t>BLETC 187</t>
  </si>
  <si>
    <t>BLETC 188</t>
  </si>
  <si>
    <t>BLETC 189</t>
  </si>
  <si>
    <t>BLETC 190</t>
  </si>
  <si>
    <t>BLETC 191</t>
  </si>
  <si>
    <t>BLETC 192</t>
  </si>
  <si>
    <t>BLETC 193</t>
  </si>
  <si>
    <t>BLETC 194</t>
  </si>
  <si>
    <t>BLETC 195</t>
  </si>
  <si>
    <t>BLETC 197</t>
  </si>
  <si>
    <t>BLETC 198</t>
  </si>
  <si>
    <t>BLETC 199</t>
  </si>
  <si>
    <t>BLETC 200</t>
  </si>
  <si>
    <t>BLETC 201</t>
  </si>
  <si>
    <t>BLETC 231</t>
  </si>
  <si>
    <t>BLETC 232</t>
  </si>
  <si>
    <t>BLETC 233</t>
  </si>
  <si>
    <t>BLETC 234</t>
  </si>
  <si>
    <t>BLETC 235</t>
  </si>
  <si>
    <t>BLETC 236</t>
  </si>
  <si>
    <t>BLETC 238</t>
  </si>
  <si>
    <t>BLETC 239</t>
  </si>
  <si>
    <t>BLETC 240</t>
  </si>
  <si>
    <t>BLETC 241</t>
  </si>
  <si>
    <t>BLETC 242</t>
  </si>
  <si>
    <t>BLETC 243</t>
  </si>
  <si>
    <t>BLETC 244</t>
  </si>
  <si>
    <t>BLETC 245</t>
  </si>
  <si>
    <t>BLETC 246</t>
  </si>
  <si>
    <t>BLETC 247</t>
  </si>
  <si>
    <t>BLETC 248</t>
  </si>
  <si>
    <t>BLETC 249</t>
  </si>
  <si>
    <t>BLETC 250</t>
  </si>
  <si>
    <t>BLETC 251</t>
  </si>
  <si>
    <t>BLM C06501229</t>
  </si>
  <si>
    <t>MEZZ NO 196</t>
  </si>
  <si>
    <t>BLM C06501200</t>
  </si>
  <si>
    <t>MEZZ NO 199</t>
  </si>
  <si>
    <t>BLM C06501199</t>
  </si>
  <si>
    <t>MEZZ NO 249</t>
  </si>
  <si>
    <t>BLM C06501203</t>
  </si>
  <si>
    <t>MEZZ NO 195</t>
  </si>
  <si>
    <t>BLM C06501192</t>
  </si>
  <si>
    <t>MEZZ NO 264</t>
  </si>
  <si>
    <t>BLM C06501191</t>
  </si>
  <si>
    <t>MEZZ NO 242</t>
  </si>
  <si>
    <t>BLM C06501190</t>
  </si>
  <si>
    <t>MEZZ NO 239</t>
  </si>
  <si>
    <t>BLM C06501189</t>
  </si>
  <si>
    <t>MEZZ NO 193</t>
  </si>
  <si>
    <t>BLM C06501188</t>
  </si>
  <si>
    <t>MEZZ NO 248</t>
  </si>
  <si>
    <t>BLM C06501187</t>
  </si>
  <si>
    <t>MEZZ NO 241</t>
  </si>
  <si>
    <t>BLM C06501185</t>
  </si>
  <si>
    <t>MEZZ NO 254</t>
  </si>
  <si>
    <t>BLM C06501193</t>
  </si>
  <si>
    <t>MEZZ NO 247</t>
  </si>
  <si>
    <t>BLM C06501195</t>
  </si>
  <si>
    <t>MEZZ NO 256</t>
  </si>
  <si>
    <t>BLM C06501197</t>
  </si>
  <si>
    <t>MEZZ NO 266</t>
  </si>
  <si>
    <t>BLM C06501196</t>
  </si>
  <si>
    <t>MEZZ NO 245</t>
  </si>
  <si>
    <t>BLM C06501198</t>
  </si>
  <si>
    <t>MEZZ NO 246</t>
  </si>
  <si>
    <t>BLM C06501202</t>
  </si>
  <si>
    <t>MEZZ NO 244</t>
  </si>
  <si>
    <t>BLM C06421163</t>
  </si>
  <si>
    <t>MEZZ NO 240</t>
  </si>
  <si>
    <t>BLM C06501216</t>
  </si>
  <si>
    <t>MEZZ NO 238</t>
  </si>
  <si>
    <t>BLM C06421102</t>
  </si>
  <si>
    <t>MEZZ NO 192</t>
  </si>
  <si>
    <t>BLM C06421075</t>
  </si>
  <si>
    <t>MEZZ NO 166</t>
  </si>
  <si>
    <t>BLM C06421057</t>
  </si>
  <si>
    <t>MEZZ NO 154</t>
  </si>
  <si>
    <t>BLM C06421085</t>
  </si>
  <si>
    <t>MEZZ NO 286</t>
  </si>
  <si>
    <t>BLM C06421077</t>
  </si>
  <si>
    <t>MEZZ NO 289</t>
  </si>
  <si>
    <t>BLM C06421171</t>
  </si>
  <si>
    <t>MEZZ NO 307</t>
  </si>
  <si>
    <t>BLM C06421113</t>
  </si>
  <si>
    <t>MEZZ NO 207</t>
  </si>
  <si>
    <t>BLM C06421182</t>
  </si>
  <si>
    <t>MEZZ NO 272</t>
  </si>
  <si>
    <t>BLM C06421150</t>
  </si>
  <si>
    <t>MEZZ NO 221</t>
  </si>
  <si>
    <t>BLM C06421179</t>
  </si>
  <si>
    <t>MEZZ NO 197</t>
  </si>
  <si>
    <t>BLM C06421136</t>
  </si>
  <si>
    <t>MEZZ NO 194</t>
  </si>
  <si>
    <t>BLM C06421096</t>
  </si>
  <si>
    <t>MEZZ NO 123</t>
  </si>
  <si>
    <t>BLM C06421095</t>
  </si>
  <si>
    <t>MEZZ NO 078</t>
  </si>
  <si>
    <t>BLM C06421097</t>
  </si>
  <si>
    <t>MEZZ NO 364</t>
  </si>
  <si>
    <t>BLM C06421175</t>
  </si>
  <si>
    <t>MEZZ NO 250</t>
  </si>
  <si>
    <t>BLM C06421165</t>
  </si>
  <si>
    <t>MEZZ NO 098</t>
  </si>
  <si>
    <t>BLM C06421164</t>
  </si>
  <si>
    <t>MEZZ NO 120</t>
  </si>
  <si>
    <t>BLM C06421139</t>
  </si>
  <si>
    <t>MEZZ NO 218</t>
  </si>
  <si>
    <t>BLM C06421126</t>
  </si>
  <si>
    <t>MEZZ NO 206</t>
  </si>
  <si>
    <t>BLM C06421180</t>
  </si>
  <si>
    <t>MEZZ NO 224</t>
  </si>
  <si>
    <t>BLM C06501331</t>
  </si>
  <si>
    <t>MEZZ NO 028</t>
  </si>
  <si>
    <t>BLM C06501361</t>
  </si>
  <si>
    <t>MEZZ NO 038</t>
  </si>
  <si>
    <t>BLM C06501356</t>
  </si>
  <si>
    <t>MEZZ NO 030</t>
  </si>
  <si>
    <t>BLM C06501335</t>
  </si>
  <si>
    <t>MEZZ NO 055</t>
  </si>
  <si>
    <t>BLM C06501357</t>
  </si>
  <si>
    <t>MEZZ NO 041</t>
  </si>
  <si>
    <t>BLM C06501333</t>
  </si>
  <si>
    <t>MEZZ NO 032</t>
  </si>
  <si>
    <t>BLM C06501334</t>
  </si>
  <si>
    <t>MEZZ NO 072</t>
  </si>
  <si>
    <t>BLM C06501354</t>
  </si>
  <si>
    <t>MEZZ NO 037</t>
  </si>
  <si>
    <t>BLM C06501337</t>
  </si>
  <si>
    <t>MEZZ NO 063</t>
  </si>
  <si>
    <t>BLM C06501355</t>
  </si>
  <si>
    <t>MEZZ NO 051</t>
  </si>
  <si>
    <t>BLM C06501336</t>
  </si>
  <si>
    <t>MEZZ NO 047</t>
  </si>
  <si>
    <t>BLM C06501373</t>
  </si>
  <si>
    <t>MEZZ NO 314</t>
  </si>
  <si>
    <t>BLM C06501347</t>
  </si>
  <si>
    <t>MEZZ NO 315</t>
  </si>
  <si>
    <t>BLM C06501374</t>
  </si>
  <si>
    <t>MEZZ NO 316</t>
  </si>
  <si>
    <t>BLM C06501348</t>
  </si>
  <si>
    <t>MEZZ NO 311</t>
  </si>
  <si>
    <t>BLM C06501375</t>
  </si>
  <si>
    <t>MEZZ NO 310</t>
  </si>
  <si>
    <t>BLM C06501350</t>
  </si>
  <si>
    <t>MEZZ NO 309</t>
  </si>
  <si>
    <t>BLM C06501376</t>
  </si>
  <si>
    <t>MEZZ NO 317</t>
  </si>
  <si>
    <t>BLM C06501352</t>
  </si>
  <si>
    <t>MEZZ NO 308</t>
  </si>
  <si>
    <t>BLM C06421111</t>
  </si>
  <si>
    <t>MEZZ NO 322</t>
  </si>
  <si>
    <t>BLM C06501353</t>
  </si>
  <si>
    <t>MEZZ NO 323</t>
  </si>
  <si>
    <t>BLM C06501349</t>
  </si>
  <si>
    <t>MEZZ NO 319</t>
  </si>
  <si>
    <t>BLM C06501381</t>
  </si>
  <si>
    <t>MEZZ NO 318</t>
  </si>
  <si>
    <t>BLM C06501370</t>
  </si>
  <si>
    <t>MEZZ NO 306</t>
  </si>
  <si>
    <t>BLM C06501351</t>
  </si>
  <si>
    <t>MEZZ NO 285</t>
  </si>
  <si>
    <t>BLM C06501369</t>
  </si>
  <si>
    <t>MEZZ NO 287</t>
  </si>
  <si>
    <t>BLM C06501325</t>
  </si>
  <si>
    <t>MEZZ NO 293</t>
  </si>
  <si>
    <t>BLM C06501382</t>
  </si>
  <si>
    <t>MEZZ NO 305</t>
  </si>
  <si>
    <t>BLM C06501344</t>
  </si>
  <si>
    <t>MEZZ NO 290</t>
  </si>
  <si>
    <t>BLM C06501372</t>
  </si>
  <si>
    <t>MEZZ NO 291</t>
  </si>
  <si>
    <t>BLM C06501371</t>
  </si>
  <si>
    <t>MEZZ NO 320</t>
  </si>
  <si>
    <t>BLM C06421106</t>
  </si>
  <si>
    <t>MEZZ NO 297</t>
  </si>
  <si>
    <t>BLM C06421078</t>
  </si>
  <si>
    <t>MEZZ NO 299</t>
  </si>
  <si>
    <t>BLM C06421071</t>
  </si>
  <si>
    <t>MEZZ NO 300</t>
  </si>
  <si>
    <t>BLM C06421065</t>
  </si>
  <si>
    <t>MEZZ NO 298</t>
  </si>
  <si>
    <t>BLM C06421105</t>
  </si>
  <si>
    <t>MEZZ NO 294</t>
  </si>
  <si>
    <t>BLM C06421066</t>
  </si>
  <si>
    <t>MEZZ NO 303</t>
  </si>
  <si>
    <t>BLM C06421069</t>
  </si>
  <si>
    <t>MEZZ NO 301</t>
  </si>
  <si>
    <t>BLM C06421074</t>
  </si>
  <si>
    <t>MEZZ NO 304</t>
  </si>
  <si>
    <t>BLM C06421101</t>
  </si>
  <si>
    <t>MEZZ NO 292</t>
  </si>
  <si>
    <t>BLM C06421109</t>
  </si>
  <si>
    <t>MEZZ NO 296</t>
  </si>
  <si>
    <t>BLM C06421076</t>
  </si>
  <si>
    <t>MEZZ NO 288</t>
  </si>
  <si>
    <t>BLM C06421061</t>
  </si>
  <si>
    <t>MEZZ NO 273</t>
  </si>
  <si>
    <t>BLM C06421103</t>
  </si>
  <si>
    <t>MEZZ NO 278</t>
  </si>
  <si>
    <t>BLM C06421051</t>
  </si>
  <si>
    <t>MEZZ NO 284</t>
  </si>
  <si>
    <t>BLM C06421067</t>
  </si>
  <si>
    <t>MEZZ NO 029</t>
  </si>
  <si>
    <t>BLM C06421063</t>
  </si>
  <si>
    <t>MEZZ NO 068</t>
  </si>
  <si>
    <t>SR7</t>
  </si>
  <si>
    <t>BLETC 134</t>
  </si>
  <si>
    <t>BLETC 135</t>
  </si>
  <si>
    <t>BLETC 136</t>
  </si>
  <si>
    <t>BLETC 137</t>
  </si>
  <si>
    <t>BLETC 138</t>
  </si>
  <si>
    <t>BLETC 139</t>
  </si>
  <si>
    <t>BLETC 140</t>
  </si>
  <si>
    <t>BLETC 141</t>
  </si>
  <si>
    <t>BLETC 142</t>
  </si>
  <si>
    <t>BLETC 143</t>
  </si>
  <si>
    <t>BLETC 144</t>
  </si>
  <si>
    <t>BLETC 145</t>
  </si>
  <si>
    <t>BLETC 146</t>
  </si>
  <si>
    <t>BLETC 147</t>
  </si>
  <si>
    <t>BLETC 148</t>
  </si>
  <si>
    <t>BLETC 149</t>
  </si>
  <si>
    <t>BLETC 150</t>
  </si>
  <si>
    <t>BLETC 151</t>
  </si>
  <si>
    <t>BLETC 152</t>
  </si>
  <si>
    <t>BLETC 153</t>
  </si>
  <si>
    <t>BLETC 154</t>
  </si>
  <si>
    <t>BLETC 155</t>
  </si>
  <si>
    <t>BLETC 156</t>
  </si>
  <si>
    <t>BLETC 157</t>
  </si>
  <si>
    <t>BLETC 158</t>
  </si>
  <si>
    <t>BLETC 159</t>
  </si>
  <si>
    <t>BLETC 160</t>
  </si>
  <si>
    <t>BLETC 161</t>
  </si>
  <si>
    <t>BLETC 162</t>
  </si>
  <si>
    <t>BLETC 163</t>
  </si>
  <si>
    <t>BLETC 164</t>
  </si>
  <si>
    <t>BLETC 165</t>
  </si>
  <si>
    <t>BLETC 166</t>
  </si>
  <si>
    <t>BLETC 167</t>
  </si>
  <si>
    <t>BLETC 168</t>
  </si>
  <si>
    <t>BLETC 169</t>
  </si>
  <si>
    <t>BLETC 170</t>
  </si>
  <si>
    <t>BLETC 171</t>
  </si>
  <si>
    <t>BLETC 172</t>
  </si>
  <si>
    <t>BLETC 173</t>
  </si>
  <si>
    <t>BLETC 174</t>
  </si>
  <si>
    <t>BLETC 175</t>
  </si>
  <si>
    <t>BLETC 176</t>
  </si>
  <si>
    <t>BLETC 177</t>
  </si>
  <si>
    <t>BLETC 178</t>
  </si>
  <si>
    <t>BLETC 179</t>
  </si>
  <si>
    <t>BLETC 180</t>
  </si>
  <si>
    <t>BLETC 253</t>
  </si>
  <si>
    <t>BLETC 255</t>
  </si>
  <si>
    <t>BLETC 256</t>
  </si>
  <si>
    <t>BLETC 257</t>
  </si>
  <si>
    <t>BLETC 252</t>
  </si>
  <si>
    <t>BLM C06421170</t>
  </si>
  <si>
    <t>MEZZ NO 089</t>
  </si>
  <si>
    <t>BLM C06421149</t>
  </si>
  <si>
    <t>MEZZ NO 094</t>
  </si>
  <si>
    <t>BLM C06501201</t>
  </si>
  <si>
    <t>BLM C06501207</t>
  </si>
  <si>
    <t>MEZZ NO 081</t>
  </si>
  <si>
    <t>BLM C06421162</t>
  </si>
  <si>
    <t>MEZZ NO 003</t>
  </si>
  <si>
    <t>SR2</t>
  </si>
  <si>
    <t>BLM C06501221</t>
  </si>
  <si>
    <t>MEZZ NO 084</t>
  </si>
  <si>
    <t>BLM C06501222</t>
  </si>
  <si>
    <t>BLM C06501227</t>
  </si>
  <si>
    <t>MEZZ NO 023</t>
  </si>
  <si>
    <t>BLM C06501211</t>
  </si>
  <si>
    <t>BLM C06501226</t>
  </si>
  <si>
    <t>MEZZ NO 083</t>
  </si>
  <si>
    <t>BLM C06421142</t>
  </si>
  <si>
    <t>MEZZ NO 086</t>
  </si>
  <si>
    <t>BLM C06501223</t>
  </si>
  <si>
    <t>MEZZ NO 130</t>
  </si>
  <si>
    <t>BLM C06501224</t>
  </si>
  <si>
    <t>BLM C06501205</t>
  </si>
  <si>
    <t>MEZZ NO 069</t>
  </si>
  <si>
    <t>BLETC 260</t>
  </si>
  <si>
    <t>BLETC 261</t>
  </si>
  <si>
    <t>BLETC 262</t>
  </si>
  <si>
    <t>BLETC 263</t>
  </si>
  <si>
    <t>BLETC 264</t>
  </si>
  <si>
    <t>BLETC 265</t>
  </si>
  <si>
    <t>BLETC 266</t>
  </si>
  <si>
    <t>BLETC 267</t>
  </si>
  <si>
    <t>BLETC 268</t>
  </si>
  <si>
    <t>BLETC 269</t>
  </si>
  <si>
    <t>BLETC 270</t>
  </si>
  <si>
    <t>BLETC 271</t>
  </si>
  <si>
    <t>BLETC 272</t>
  </si>
  <si>
    <t>BLETC 273</t>
  </si>
  <si>
    <t>BLETC 274</t>
  </si>
  <si>
    <t>BLETC 275</t>
  </si>
  <si>
    <t>BLETC 276</t>
  </si>
  <si>
    <t>BLETC 277</t>
  </si>
  <si>
    <t>BLETC 278</t>
  </si>
  <si>
    <t>BLETC 279</t>
  </si>
  <si>
    <t>BLETC 280</t>
  </si>
  <si>
    <t>BLETC 281</t>
  </si>
  <si>
    <t>BLETC 282</t>
  </si>
  <si>
    <t>BLETC 283</t>
  </si>
  <si>
    <t>BLETC 284</t>
  </si>
  <si>
    <t>BLETC 285</t>
  </si>
  <si>
    <t>BLETC 287</t>
  </si>
  <si>
    <t>BLETC 288</t>
  </si>
  <si>
    <t>BLETC 289</t>
  </si>
  <si>
    <t>BLETC 291</t>
  </si>
  <si>
    <t>BLETC 292</t>
  </si>
  <si>
    <t>BLETC 294</t>
  </si>
  <si>
    <t>BLETC 295</t>
  </si>
  <si>
    <t>BLETC 296</t>
  </si>
  <si>
    <t>BLETC 297</t>
  </si>
  <si>
    <t>BLETC 298</t>
  </si>
  <si>
    <t>BLETC 299</t>
  </si>
  <si>
    <t>BLETC 300</t>
  </si>
  <si>
    <t>BLETC 301</t>
  </si>
  <si>
    <t>BLETC 302</t>
  </si>
  <si>
    <t>BLETC 303</t>
  </si>
  <si>
    <t>BLETC 304</t>
  </si>
  <si>
    <t>MEZZ NO 329</t>
  </si>
  <si>
    <t>MEZZ NO 155</t>
  </si>
  <si>
    <t>MEZZ NO 043</t>
  </si>
  <si>
    <t>BLM C06421086</t>
  </si>
  <si>
    <t>MEZZ NO 143</t>
  </si>
  <si>
    <t>BLM C06421087</t>
  </si>
  <si>
    <t>MEZZ NO 175</t>
  </si>
  <si>
    <t>BLM C06501209</t>
  </si>
  <si>
    <t>MEZZ NO 049</t>
  </si>
  <si>
    <t>BLM C06501250</t>
  </si>
  <si>
    <t>MEZZ NO 358</t>
  </si>
  <si>
    <t>BLM C06501210</t>
  </si>
  <si>
    <t>MEZZ NO 134</t>
  </si>
  <si>
    <t>BLM C06501251</t>
  </si>
  <si>
    <t>MEZZ NO 343</t>
  </si>
  <si>
    <t>BLM C06501212</t>
  </si>
  <si>
    <t>MEZZ NO 065</t>
  </si>
  <si>
    <t>BLM C06501257</t>
  </si>
  <si>
    <t>MEZZ NO 168</t>
  </si>
  <si>
    <t>BLM C06501206</t>
  </si>
  <si>
    <t>MEZZ NO 093</t>
  </si>
  <si>
    <t>BLM C06421049</t>
  </si>
  <si>
    <t>MEZZ NO 126</t>
  </si>
  <si>
    <t>BLM C06351017</t>
  </si>
  <si>
    <t>MEZZ NO 361</t>
  </si>
  <si>
    <t>BLM C06501345</t>
  </si>
  <si>
    <t>MEZZ NO 152</t>
  </si>
  <si>
    <t>BLM C06501322</t>
  </si>
  <si>
    <t>MEZZ NO 092</t>
  </si>
  <si>
    <t>BLM C06501340</t>
  </si>
  <si>
    <t>MEZZ NO 002</t>
  </si>
  <si>
    <t>BLM C06501341</t>
  </si>
  <si>
    <t>MEZZ NO 333</t>
  </si>
  <si>
    <t>BLM C06501323</t>
  </si>
  <si>
    <t>MEZZ NO 330</t>
  </si>
  <si>
    <t>BLM C06501319</t>
  </si>
  <si>
    <t>MEZZ NO 020</t>
  </si>
  <si>
    <t>BLM C06501343</t>
  </si>
  <si>
    <t>MEZZ NO 243</t>
  </si>
  <si>
    <t>BLM C06501318</t>
  </si>
  <si>
    <t>MEZZ NO 012</t>
  </si>
  <si>
    <t>BLM C06501342</t>
  </si>
  <si>
    <t>MEZZ NO 332</t>
  </si>
  <si>
    <t>BLM C06501366</t>
  </si>
  <si>
    <t>MEZZ NO 270</t>
  </si>
  <si>
    <t>BLM C06501321</t>
  </si>
  <si>
    <t>MEZZ NO 363</t>
  </si>
  <si>
    <t>BLM C06501317</t>
  </si>
  <si>
    <t>MEZZ NO 033</t>
  </si>
  <si>
    <t>BLM C06501367</t>
  </si>
  <si>
    <t>MEZZ NO 150</t>
  </si>
  <si>
    <t>BLM C06501296</t>
  </si>
  <si>
    <t>MEZZ NO 048</t>
  </si>
  <si>
    <t>BLM C06501324</t>
  </si>
  <si>
    <t>MEZZ NO 115</t>
  </si>
  <si>
    <t>BLM C06501359</t>
  </si>
  <si>
    <t>MEZZ NO 127</t>
  </si>
  <si>
    <t>BLM C06501316</t>
  </si>
  <si>
    <t>MEZZ NO 255</t>
  </si>
  <si>
    <t>BLM C06421042</t>
  </si>
  <si>
    <t>MEZZ NO 054</t>
  </si>
  <si>
    <t>BLM C06421088</t>
  </si>
  <si>
    <t>MEZZ NO 045</t>
  </si>
  <si>
    <t>BLM C06421147</t>
  </si>
  <si>
    <t>MEZZ NO 279</t>
  </si>
  <si>
    <t>BLM C06501235</t>
  </si>
  <si>
    <t>MEZZ NO 349</t>
  </si>
  <si>
    <t>BLM C06501237</t>
  </si>
  <si>
    <t>MEZZ NO 131</t>
  </si>
  <si>
    <t>SR5</t>
  </si>
  <si>
    <t>SR3</t>
  </si>
  <si>
    <t>MEZZ NO 367</t>
  </si>
  <si>
    <t>BLETC 305</t>
  </si>
  <si>
    <t>BLM C06421137</t>
  </si>
  <si>
    <t>MEZZ NO 348</t>
  </si>
  <si>
    <t>BLETC 217</t>
  </si>
  <si>
    <t>BLM C06421054</t>
  </si>
  <si>
    <t>MEZZ NO 186</t>
  </si>
  <si>
    <t>BLETC 218</t>
  </si>
  <si>
    <t>BLM C06421089</t>
  </si>
  <si>
    <t>MEZZ NO 057</t>
  </si>
  <si>
    <t>BLETC 219</t>
  </si>
  <si>
    <t>BLM C06421081</t>
  </si>
  <si>
    <t>MEZZ NO 353</t>
  </si>
  <si>
    <t>BLETC 220</t>
  </si>
  <si>
    <t>BLM C06421122</t>
  </si>
  <si>
    <t>MEZZ NO 018</t>
  </si>
  <si>
    <t>BLETC 221</t>
  </si>
  <si>
    <t>BLM C06421060</t>
  </si>
  <si>
    <t>MEZZ NO 050</t>
  </si>
  <si>
    <t>BLETC 222</t>
  </si>
  <si>
    <t>BLM C06421073</t>
  </si>
  <si>
    <t>MEZZ NO 060</t>
  </si>
  <si>
    <t>BLETC 223</t>
  </si>
  <si>
    <t>BLM C06421082</t>
  </si>
  <si>
    <t>MEZZ NO 184</t>
  </si>
  <si>
    <t>BLETC 216</t>
  </si>
  <si>
    <t>BLM C06421123</t>
  </si>
  <si>
    <t>MEZZ NO 263</t>
  </si>
  <si>
    <t>BLETC 224</t>
  </si>
  <si>
    <t>BLM C06421052</t>
  </si>
  <si>
    <t>MEZZ NO 185</t>
  </si>
  <si>
    <t>BLETC 225</t>
  </si>
  <si>
    <t>BLM C06421068</t>
  </si>
  <si>
    <t>MEZZ NO 039</t>
  </si>
  <si>
    <t>BLETC 227</t>
  </si>
  <si>
    <t>BLM C06421070</t>
  </si>
  <si>
    <t>MEZZ NO 180</t>
  </si>
  <si>
    <t>BLETC 228</t>
  </si>
  <si>
    <t>BLM C06421056</t>
  </si>
  <si>
    <t>MEZZ NO 176</t>
  </si>
  <si>
    <t>BLETC 229</t>
  </si>
  <si>
    <t>BLM C06421079</t>
  </si>
  <si>
    <t>MEZZ NO 271</t>
  </si>
  <si>
    <t>BLETC 306</t>
  </si>
  <si>
    <t>BLM C06501233</t>
  </si>
  <si>
    <t>MEZZ NO 345</t>
  </si>
  <si>
    <t>BLETC 307</t>
  </si>
  <si>
    <t>BLM C06501236</t>
  </si>
  <si>
    <t>MEZZ NO 231</t>
  </si>
  <si>
    <t>BLETC 308</t>
  </si>
  <si>
    <t>BLM C06421154</t>
  </si>
  <si>
    <t>MEZZ NO 138</t>
  </si>
  <si>
    <t>BLETC 309</t>
  </si>
  <si>
    <t>BLM C06501234</t>
  </si>
  <si>
    <t>MEZZ NO 102</t>
  </si>
  <si>
    <t>BLETC 310</t>
  </si>
  <si>
    <t>BLM C06421178</t>
  </si>
  <si>
    <t>MEZZ NO 373</t>
  </si>
  <si>
    <t>BLETC 311</t>
  </si>
  <si>
    <t>BLETC 313</t>
  </si>
  <si>
    <t>BLM C06501249</t>
  </si>
  <si>
    <t>MEZZ NO 356</t>
  </si>
  <si>
    <t>BLETC 314</t>
  </si>
  <si>
    <t>BLM C06421159</t>
  </si>
  <si>
    <t>MEZZ NO 374</t>
  </si>
  <si>
    <t>BLETC 315</t>
  </si>
  <si>
    <t>BLM C06421118</t>
  </si>
  <si>
    <t>MEZZ NO 368</t>
  </si>
  <si>
    <t>BLETC 316</t>
  </si>
  <si>
    <t>BLM C06421138</t>
  </si>
  <si>
    <t>MEZZ NO 372</t>
  </si>
  <si>
    <t>BLETC 317</t>
  </si>
  <si>
    <t>BLM C06421176</t>
  </si>
  <si>
    <t>MEZZ NO 369</t>
  </si>
  <si>
    <t>BLETC 033</t>
  </si>
  <si>
    <t>BLM C06421035</t>
  </si>
  <si>
    <t>MEZZ NO 170</t>
  </si>
  <si>
    <t>BLETC 034</t>
  </si>
  <si>
    <t>BLM C06421041</t>
  </si>
  <si>
    <t>MEZZ NO 171</t>
  </si>
  <si>
    <t>BLETC 035</t>
  </si>
  <si>
    <t>BLM C06421029</t>
  </si>
  <si>
    <t>MEZZ NO 172</t>
  </si>
  <si>
    <t>BLETC 036</t>
  </si>
  <si>
    <t>BLM C06421030</t>
  </si>
  <si>
    <t>MEZZ NO 174</t>
  </si>
  <si>
    <t>BLETC 037</t>
  </si>
  <si>
    <t>BLM C06421044</t>
  </si>
  <si>
    <t>MEZZ NO 268</t>
  </si>
  <si>
    <t>BLETC 038</t>
  </si>
  <si>
    <t>BLM C06421031</t>
  </si>
  <si>
    <t>MEZZ NO 276</t>
  </si>
  <si>
    <t>BLETC 039</t>
  </si>
  <si>
    <t>BLM C06421027</t>
  </si>
  <si>
    <t>MEZZ NO 277</t>
  </si>
  <si>
    <t>BLETC 040</t>
  </si>
  <si>
    <t>BLM C06421025</t>
  </si>
  <si>
    <t>MEZZ NO 354</t>
  </si>
  <si>
    <t>BLETC 041</t>
  </si>
  <si>
    <t>BLM C06421026</t>
  </si>
  <si>
    <t>MEZZ NO 044</t>
  </si>
  <si>
    <t>BLETC 042</t>
  </si>
  <si>
    <t>BLM C06421028</t>
  </si>
  <si>
    <t>MEZZ NO 355</t>
  </si>
  <si>
    <t>BLETC 043</t>
  </si>
  <si>
    <t>BLM C06421045</t>
  </si>
  <si>
    <t>MEZZ NO 269</t>
  </si>
  <si>
    <t>BLETC 044</t>
  </si>
  <si>
    <t>BLM C06421117</t>
  </si>
  <si>
    <t>MEZZ NO 101</t>
  </si>
  <si>
    <t>BLETC 045</t>
  </si>
  <si>
    <t>BLM C06421134</t>
  </si>
  <si>
    <t>MEZZ NO 073</t>
  </si>
  <si>
    <t>BLETC 046</t>
  </si>
  <si>
    <t>BLM C06421132</t>
  </si>
  <si>
    <t>MEZZ NO 109</t>
  </si>
  <si>
    <t>BLETC 047</t>
  </si>
  <si>
    <t>BLM C06421062</t>
  </si>
  <si>
    <t>MEZZ NO 313</t>
  </si>
  <si>
    <t>BLETC 048</t>
  </si>
  <si>
    <t>BLM C06421158</t>
  </si>
  <si>
    <t>MEZZ NO 106</t>
  </si>
  <si>
    <t>BLM C06501232</t>
  </si>
  <si>
    <t>MEZZ NO 375</t>
  </si>
  <si>
    <t>BLETC 320</t>
  </si>
  <si>
    <t>BLETC 321</t>
  </si>
  <si>
    <t>BLETC 322</t>
  </si>
  <si>
    <t>BLETC 323</t>
  </si>
  <si>
    <t>E-04</t>
  </si>
  <si>
    <t>E-05</t>
  </si>
  <si>
    <t>E-06</t>
  </si>
  <si>
    <t>E-13</t>
  </si>
  <si>
    <t>E-14</t>
  </si>
  <si>
    <t>E-12</t>
  </si>
  <si>
    <t>E-07</t>
  </si>
  <si>
    <t>E-08</t>
  </si>
  <si>
    <t>E-09</t>
  </si>
  <si>
    <t>E-10</t>
  </si>
  <si>
    <t>E-11</t>
  </si>
  <si>
    <t>E-15</t>
  </si>
  <si>
    <t>E-16</t>
  </si>
  <si>
    <t>E-17</t>
  </si>
  <si>
    <t>E-18</t>
  </si>
  <si>
    <t>E-19</t>
  </si>
  <si>
    <t>E-20</t>
  </si>
  <si>
    <t>BLM C06501292</t>
  </si>
  <si>
    <t>MEZZ NO 377</t>
  </si>
  <si>
    <t>BLM C06501220</t>
  </si>
  <si>
    <t>MEZZ NO 378</t>
  </si>
  <si>
    <t>BLM C06501297</t>
  </si>
  <si>
    <t>MEZZ NO 379</t>
  </si>
  <si>
    <t>BLM C06501255</t>
  </si>
  <si>
    <t>MEZZ NO 380</t>
  </si>
  <si>
    <t>BLETC 319</t>
  </si>
  <si>
    <t>BLM C06501238</t>
  </si>
  <si>
    <t>MEZZ NO 371</t>
  </si>
  <si>
    <t>BLETC 237</t>
  </si>
  <si>
    <t>BLM C06421169</t>
  </si>
  <si>
    <t>MEZZ NO 257</t>
  </si>
  <si>
    <t>IP-Slot</t>
  </si>
  <si>
    <t>BLETC 324</t>
  </si>
  <si>
    <t>BLM C06501254</t>
  </si>
  <si>
    <t>MEZZ NO 381</t>
  </si>
  <si>
    <t>BLETC 325</t>
  </si>
  <si>
    <t>BLM C06501241</t>
  </si>
  <si>
    <t>MEZZ NO 382</t>
  </si>
  <si>
    <t>BLETC 326</t>
  </si>
  <si>
    <t>BLM C06501246</t>
  </si>
  <si>
    <t>MEZZ NO 383</t>
  </si>
  <si>
    <t>BLETC 327</t>
  </si>
  <si>
    <t>BLM C06501248</t>
  </si>
  <si>
    <t>MEZZ NO 415</t>
  </si>
  <si>
    <t>BLETC 328</t>
  </si>
  <si>
    <t>BLM C06501269</t>
  </si>
  <si>
    <t>MEZZ NO 385</t>
  </si>
  <si>
    <t>BLETC 329</t>
  </si>
  <si>
    <t>BLM C06501217</t>
  </si>
  <si>
    <t>MEZZ NO 386</t>
  </si>
  <si>
    <t>BLETC 330</t>
  </si>
  <si>
    <t>BLM C06501268</t>
  </si>
  <si>
    <t>MEZZ NO 387</t>
  </si>
  <si>
    <t>BLETC 331</t>
  </si>
  <si>
    <t>BLM C06501289</t>
  </si>
  <si>
    <t>MEZZ NO 388</t>
  </si>
  <si>
    <t>BLETC 332</t>
  </si>
  <si>
    <t>BLM C06501219</t>
  </si>
  <si>
    <t>MEZZ NO 389</t>
  </si>
  <si>
    <t>BLETC 333</t>
  </si>
  <si>
    <t>BLM C06501295</t>
  </si>
  <si>
    <t>MEZZ NO 390</t>
  </si>
  <si>
    <t>BLETC 334</t>
  </si>
  <si>
    <t>BLM C06501311</t>
  </si>
  <si>
    <t>MEZZ NO 391</t>
  </si>
  <si>
    <t>BLETC 335</t>
  </si>
  <si>
    <t>BLM C06501309</t>
  </si>
  <si>
    <t>MEZZ NO 392</t>
  </si>
  <si>
    <t>BLETC 336</t>
  </si>
  <si>
    <t>BLM C06501293</t>
  </si>
  <si>
    <t>MEZZ NO 393</t>
  </si>
  <si>
    <t>BLETC 338</t>
  </si>
  <si>
    <t>BLM C06501312</t>
  </si>
  <si>
    <t>MEZZ NO 395</t>
  </si>
  <si>
    <t>BLETC 339</t>
  </si>
  <si>
    <t>BLM C06501244</t>
  </si>
  <si>
    <t>MEZZ NO 396</t>
  </si>
  <si>
    <t>BLETC 340</t>
  </si>
  <si>
    <t>BLM C06501310</t>
  </si>
  <si>
    <t>MEZZ NO 397</t>
  </si>
  <si>
    <t>BLETC 341</t>
  </si>
  <si>
    <t>BLM C06501215</t>
  </si>
  <si>
    <t>MEZZ NO 398</t>
  </si>
  <si>
    <t>BLETC 342</t>
  </si>
  <si>
    <t>BLM C06501239</t>
  </si>
  <si>
    <t>MEZZ NO 399</t>
  </si>
  <si>
    <t>BLETC 343</t>
  </si>
  <si>
    <t>BLM C06501243</t>
  </si>
  <si>
    <t>MEZZ NO 400</t>
  </si>
  <si>
    <t>BLETC 344</t>
  </si>
  <si>
    <t>BLM C06501214</t>
  </si>
  <si>
    <t>MEZZ NO 401</t>
  </si>
  <si>
    <t>BLETC 345</t>
  </si>
  <si>
    <t>BLM C06501204</t>
  </si>
  <si>
    <t>MEZZ NO 402</t>
  </si>
  <si>
    <t>BLETC 346</t>
  </si>
  <si>
    <t>BLM C06501213</t>
  </si>
  <si>
    <t>MEZZ NO 403</t>
  </si>
  <si>
    <t>BLETC 347</t>
  </si>
  <si>
    <t>BLM C06501314</t>
  </si>
  <si>
    <t>MEZZ NO 404</t>
  </si>
  <si>
    <t>BLETC 348</t>
  </si>
  <si>
    <t>BLM C06501326</t>
  </si>
  <si>
    <t>MEZZ NO 405</t>
  </si>
  <si>
    <t>BLETC 349</t>
  </si>
  <si>
    <t>BLM C06501218</t>
  </si>
  <si>
    <t>MEZZ NO 406</t>
  </si>
  <si>
    <t>BLETC 350</t>
  </si>
  <si>
    <t>BLM C06501327</t>
  </si>
  <si>
    <t>MEZZ NO 407</t>
  </si>
  <si>
    <t>BLETC 351</t>
  </si>
  <si>
    <t>BLM C06501290</t>
  </si>
  <si>
    <t>MEZZ NO 408</t>
  </si>
  <si>
    <t>BLETC 352</t>
  </si>
  <si>
    <t>BLM C06501313</t>
  </si>
  <si>
    <t>MEZZ NO 409</t>
  </si>
  <si>
    <t>BLETC 353</t>
  </si>
  <si>
    <t>BLM C06501247</t>
  </si>
  <si>
    <t>MEZZ NO 410</t>
  </si>
  <si>
    <t>BLETC 354</t>
  </si>
  <si>
    <t>BLM C06501306</t>
  </si>
  <si>
    <t>MEZZ NO 411</t>
  </si>
  <si>
    <t>BLETC 355</t>
  </si>
  <si>
    <t>BLM C06501252</t>
  </si>
  <si>
    <t>MEZZ NO 412</t>
  </si>
  <si>
    <t>BLETC 356</t>
  </si>
  <si>
    <t>BLM C06501208</t>
  </si>
  <si>
    <t>MEZZ NO 413</t>
  </si>
  <si>
    <t>BLETC 290</t>
  </si>
  <si>
    <t>BLM C06501346</t>
  </si>
  <si>
    <t>MEZZ NO 136</t>
  </si>
  <si>
    <t>BLETC 196</t>
  </si>
  <si>
    <t>BLM C06501194</t>
  </si>
  <si>
    <t>MEZZ NO 261</t>
  </si>
  <si>
    <t>BLETC 254</t>
  </si>
  <si>
    <t>BLM C06421172</t>
  </si>
  <si>
    <t>MEZZ NO 201</t>
  </si>
  <si>
    <t>BLETC 230</t>
  </si>
  <si>
    <t>BLM C06421059</t>
  </si>
  <si>
    <t>MEZZ NO 153</t>
  </si>
  <si>
    <t>BLETC 312</t>
  </si>
  <si>
    <t>BLM C06501256</t>
  </si>
  <si>
    <t>MEZZ NO 366</t>
  </si>
  <si>
    <t>BLETC_SERIAL</t>
  </si>
  <si>
    <t>BLETC 207</t>
  </si>
  <si>
    <t>BLM C06421127</t>
  </si>
  <si>
    <t>MEZZ NO 251</t>
  </si>
  <si>
    <t>BLETC 214</t>
  </si>
  <si>
    <t>BLM C06421104</t>
  </si>
  <si>
    <t>MEZZ NO 059</t>
  </si>
  <si>
    <t>NO</t>
  </si>
  <si>
    <t>BLETC 394</t>
  </si>
  <si>
    <t>BLETC 395</t>
  </si>
  <si>
    <t>BLETC 396</t>
  </si>
  <si>
    <t>BLETC 397</t>
  </si>
  <si>
    <t>BLETC 398</t>
  </si>
  <si>
    <t>BLETC 399</t>
  </si>
  <si>
    <t>BLETC 400</t>
  </si>
  <si>
    <t xml:space="preserve"> </t>
  </si>
  <si>
    <t>BLETC 208</t>
  </si>
  <si>
    <t>BLM C06421058</t>
  </si>
  <si>
    <t>MEZZ NO 376</t>
  </si>
  <si>
    <t>BLETC 209</t>
  </si>
  <si>
    <t>BLM C06421046</t>
  </si>
  <si>
    <t>MEZZ NO 009</t>
  </si>
  <si>
    <t>BLETC 205</t>
  </si>
  <si>
    <t>BLETC 181</t>
  </si>
  <si>
    <t>BLM C06421064</t>
  </si>
  <si>
    <t>MEZZ NO 253</t>
  </si>
  <si>
    <t>BLM C06421100</t>
  </si>
  <si>
    <t>MEZZ NO 347</t>
  </si>
  <si>
    <t>BLETC 212</t>
  </si>
  <si>
    <t>BLM C06421181</t>
  </si>
  <si>
    <t>MEZZ NO 359</t>
  </si>
  <si>
    <t>BLETC 293</t>
  </si>
  <si>
    <t>SR 1</t>
  </si>
  <si>
    <t>SR 2</t>
  </si>
  <si>
    <t>SR 3</t>
  </si>
  <si>
    <t>SX 4</t>
  </si>
  <si>
    <t>SR 5</t>
  </si>
  <si>
    <t>SR 6</t>
  </si>
  <si>
    <t>SR 7</t>
  </si>
  <si>
    <t>SR 8</t>
  </si>
  <si>
    <t>Rack Beam Loss  BY02</t>
  </si>
  <si>
    <t>Rack Beam Loss  BY01</t>
  </si>
  <si>
    <t>OPTICAL CABLE STORAGE</t>
  </si>
  <si>
    <t>OPTICAL CABLE SUPPORT</t>
  </si>
  <si>
    <t>CPU</t>
  </si>
  <si>
    <t>BLECS</t>
  </si>
  <si>
    <t>C</t>
  </si>
  <si>
    <t>D</t>
  </si>
  <si>
    <t>S</t>
  </si>
  <si>
    <t>P</t>
  </si>
  <si>
    <t>A</t>
  </si>
  <si>
    <t>r</t>
  </si>
  <si>
    <t>c</t>
  </si>
  <si>
    <t>U</t>
  </si>
  <si>
    <t>L</t>
  </si>
  <si>
    <t>e</t>
  </si>
  <si>
    <t>f</t>
  </si>
  <si>
    <t>t</t>
  </si>
  <si>
    <t>R</t>
  </si>
  <si>
    <t>I</t>
  </si>
  <si>
    <t>g</t>
  </si>
  <si>
    <t>h</t>
  </si>
  <si>
    <t>SN:</t>
  </si>
  <si>
    <t>093</t>
  </si>
  <si>
    <t>094</t>
  </si>
  <si>
    <t>318</t>
  </si>
  <si>
    <t>096</t>
  </si>
  <si>
    <t>097</t>
  </si>
  <si>
    <t>098</t>
  </si>
  <si>
    <t>099</t>
  </si>
  <si>
    <t>100</t>
  </si>
  <si>
    <t>063</t>
  </si>
  <si>
    <t>101</t>
  </si>
  <si>
    <t>102</t>
  </si>
  <si>
    <t>103</t>
  </si>
  <si>
    <t>104</t>
  </si>
  <si>
    <t>105</t>
  </si>
  <si>
    <t>106</t>
  </si>
  <si>
    <t>107</t>
  </si>
  <si>
    <t>029</t>
  </si>
  <si>
    <t>260</t>
  </si>
  <si>
    <t>261</t>
  </si>
  <si>
    <t>262</t>
  </si>
  <si>
    <t>263</t>
  </si>
  <si>
    <t>264</t>
  </si>
  <si>
    <t>265</t>
  </si>
  <si>
    <t>266</t>
  </si>
  <si>
    <t>267</t>
  </si>
  <si>
    <t>140</t>
  </si>
  <si>
    <t>268</t>
  </si>
  <si>
    <t>269</t>
  </si>
  <si>
    <t>270</t>
  </si>
  <si>
    <t>271</t>
  </si>
  <si>
    <t>272</t>
  </si>
  <si>
    <t>273</t>
  </si>
  <si>
    <t>274</t>
  </si>
  <si>
    <t>012</t>
  </si>
  <si>
    <t>394</t>
  </si>
  <si>
    <t>395</t>
  </si>
  <si>
    <t>396</t>
  </si>
  <si>
    <t>397</t>
  </si>
  <si>
    <t>398</t>
  </si>
  <si>
    <t>399</t>
  </si>
  <si>
    <t>324</t>
  </si>
  <si>
    <t>325</t>
  </si>
  <si>
    <t>146</t>
  </si>
  <si>
    <t>326</t>
  </si>
  <si>
    <t>327</t>
  </si>
  <si>
    <t>328</t>
  </si>
  <si>
    <t>329</t>
  </si>
  <si>
    <t>330</t>
  </si>
  <si>
    <t>331</t>
  </si>
  <si>
    <t>332</t>
  </si>
  <si>
    <t>015</t>
  </si>
  <si>
    <t>000</t>
  </si>
  <si>
    <t>001</t>
  </si>
  <si>
    <t>002</t>
  </si>
  <si>
    <t>003</t>
  </si>
  <si>
    <t>004</t>
  </si>
  <si>
    <t>005</t>
  </si>
  <si>
    <t>006</t>
  </si>
  <si>
    <t>007</t>
  </si>
  <si>
    <t>043</t>
  </si>
  <si>
    <t>008</t>
  </si>
  <si>
    <t>009</t>
  </si>
  <si>
    <t>010</t>
  </si>
  <si>
    <t>011</t>
  </si>
  <si>
    <t>013</t>
  </si>
  <si>
    <t>014</t>
  </si>
  <si>
    <t>022</t>
  </si>
  <si>
    <t>216</t>
  </si>
  <si>
    <t>217</t>
  </si>
  <si>
    <t>218</t>
  </si>
  <si>
    <t>219</t>
  </si>
  <si>
    <t>220</t>
  </si>
  <si>
    <t>221</t>
  </si>
  <si>
    <t>222</t>
  </si>
  <si>
    <t>223</t>
  </si>
  <si>
    <t>047</t>
  </si>
  <si>
    <t>224</t>
  </si>
  <si>
    <t>225</t>
  </si>
  <si>
    <t>319</t>
  </si>
  <si>
    <t>227</t>
  </si>
  <si>
    <t>228</t>
  </si>
  <si>
    <t>229</t>
  </si>
  <si>
    <t>230</t>
  </si>
  <si>
    <t>026</t>
  </si>
  <si>
    <t>182</t>
  </si>
  <si>
    <t>183</t>
  </si>
  <si>
    <t>184</t>
  </si>
  <si>
    <t>185</t>
  </si>
  <si>
    <t>186</t>
  </si>
  <si>
    <t>187</t>
  </si>
  <si>
    <t>188</t>
  </si>
  <si>
    <t>189</t>
  </si>
  <si>
    <t>66</t>
  </si>
  <si>
    <t>190</t>
  </si>
  <si>
    <t>191</t>
  </si>
  <si>
    <t>192</t>
  </si>
  <si>
    <t>193</t>
  </si>
  <si>
    <t>194</t>
  </si>
  <si>
    <t>195</t>
  </si>
  <si>
    <t>033</t>
  </si>
  <si>
    <t>320</t>
  </si>
  <si>
    <t>321</t>
  </si>
  <si>
    <t>69</t>
  </si>
  <si>
    <t>322</t>
  </si>
  <si>
    <t>366</t>
  </si>
  <si>
    <t>018</t>
  </si>
  <si>
    <t>134</t>
  </si>
  <si>
    <t>135</t>
  </si>
  <si>
    <t>136</t>
  </si>
  <si>
    <t>137</t>
  </si>
  <si>
    <t>138</t>
  </si>
  <si>
    <t>139</t>
  </si>
  <si>
    <t>141</t>
  </si>
  <si>
    <t>110</t>
  </si>
  <si>
    <t>142</t>
  </si>
  <si>
    <t>143</t>
  </si>
  <si>
    <t>144</t>
  </si>
  <si>
    <t>145</t>
  </si>
  <si>
    <t>258</t>
  </si>
  <si>
    <t>147</t>
  </si>
  <si>
    <t>148</t>
  </si>
  <si>
    <t>025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</si>
  <si>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</si>
  <si>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</si>
  <si>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</si>
  <si>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</si>
  <si>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</si>
  <si>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</si>
  <si>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</si>
  <si>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</si>
  <si>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</si>
  <si>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</si>
  <si>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</si>
  <si>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</si>
  <si>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</si>
  <si>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B O B  R</t>
  </si>
  <si>
    <t>CFVM-SR1-BLML</t>
  </si>
  <si>
    <t>Fan VME</t>
  </si>
  <si>
    <t xml:space="preserve">SN: 71300130 </t>
  </si>
  <si>
    <t>CFVM-SR2-BLML</t>
  </si>
  <si>
    <t>SN: 71300217</t>
  </si>
  <si>
    <t>CFVM-SR3-BLML</t>
  </si>
  <si>
    <t>SN: 71300209</t>
  </si>
  <si>
    <t>CFVM-SX4-BLML</t>
  </si>
  <si>
    <t>SN: 71300141</t>
  </si>
  <si>
    <t>CFVM-SR5-BLML</t>
  </si>
  <si>
    <t>SN: 71300149</t>
  </si>
  <si>
    <t>CFVM-SR6-BLML</t>
  </si>
  <si>
    <t>SN: 71300131</t>
  </si>
  <si>
    <t>CFVM-SR7-BLME</t>
  </si>
  <si>
    <t>SN: 71300331</t>
  </si>
  <si>
    <t>CFVM-SR7-BLML</t>
  </si>
  <si>
    <t>SN: 71300158</t>
  </si>
  <si>
    <t>CFVM-SR8-BLML</t>
  </si>
  <si>
    <t>SN: 71300069</t>
  </si>
  <si>
    <t>CABLE SUPPORT &amp; AIR FLOW</t>
  </si>
  <si>
    <t>AIR DEFLECTOR</t>
  </si>
  <si>
    <t>BLETC</t>
  </si>
  <si>
    <t>211</t>
  </si>
  <si>
    <t>207</t>
  </si>
  <si>
    <t>111</t>
  </si>
  <si>
    <t>112</t>
  </si>
  <si>
    <t>214</t>
  </si>
  <si>
    <t>064</t>
  </si>
  <si>
    <t>113</t>
  </si>
  <si>
    <t>114</t>
  </si>
  <si>
    <t>115</t>
  </si>
  <si>
    <t>252</t>
  </si>
  <si>
    <t>117</t>
  </si>
  <si>
    <t>253</t>
  </si>
  <si>
    <t>030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</si>
  <si>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</si>
  <si>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</si>
  <si>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</si>
  <si>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</si>
  <si>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</si>
  <si>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</si>
  <si>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</si>
  <si>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</si>
  <si>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</si>
  <si>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</si>
  <si>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</si>
  <si>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212</t>
  </si>
  <si>
    <t>287</t>
  </si>
  <si>
    <t>288</t>
  </si>
  <si>
    <t>333</t>
  </si>
  <si>
    <t>334</t>
  </si>
  <si>
    <t>335</t>
  </si>
  <si>
    <t>336</t>
  </si>
  <si>
    <t>208</t>
  </si>
  <si>
    <t>400</t>
  </si>
  <si>
    <t>338</t>
  </si>
  <si>
    <t>339</t>
  </si>
  <si>
    <t>340</t>
  </si>
  <si>
    <t>209</t>
  </si>
  <si>
    <t>016</t>
  </si>
  <si>
    <t>044</t>
  </si>
  <si>
    <t>023</t>
  </si>
  <si>
    <t>306</t>
  </si>
  <si>
    <t>307</t>
  </si>
  <si>
    <t>308</t>
  </si>
  <si>
    <t>309</t>
  </si>
  <si>
    <t>310</t>
  </si>
  <si>
    <t>311</t>
  </si>
  <si>
    <t>048</t>
  </si>
  <si>
    <t>312</t>
  </si>
  <si>
    <t>313</t>
  </si>
  <si>
    <t>314</t>
  </si>
  <si>
    <t>315</t>
  </si>
  <si>
    <t>316</t>
  </si>
  <si>
    <t>317</t>
  </si>
  <si>
    <t>027</t>
  </si>
  <si>
    <t>196</t>
  </si>
  <si>
    <t>197</t>
  </si>
  <si>
    <t>198</t>
  </si>
  <si>
    <t>199</t>
  </si>
  <si>
    <t>200</t>
  </si>
  <si>
    <t>201</t>
  </si>
  <si>
    <t>254</t>
  </si>
  <si>
    <t>255</t>
  </si>
  <si>
    <t>67</t>
  </si>
  <si>
    <t>017</t>
  </si>
  <si>
    <t>232</t>
  </si>
  <si>
    <t>233</t>
  </si>
  <si>
    <t>234</t>
  </si>
  <si>
    <t>235</t>
  </si>
  <si>
    <t>236</t>
  </si>
  <si>
    <t>256</t>
  </si>
  <si>
    <t>257</t>
  </si>
  <si>
    <t>034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</si>
  <si>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</si>
  <si>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</si>
  <si>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</si>
  <si>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</si>
  <si>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</si>
  <si>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</si>
  <si>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</si>
  <si>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</si>
  <si>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</si>
  <si>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</si>
  <si>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</si>
  <si>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</si>
  <si>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</si>
  <si>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</si>
  <si>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</si>
  <si>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</si>
  <si>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020</t>
  </si>
  <si>
    <t>358</t>
  </si>
  <si>
    <t>293</t>
  </si>
  <si>
    <t>359</t>
  </si>
  <si>
    <t>067</t>
  </si>
  <si>
    <t>360</t>
  </si>
  <si>
    <t>069</t>
  </si>
  <si>
    <t>070</t>
  </si>
  <si>
    <t>071</t>
  </si>
  <si>
    <t>361</t>
  </si>
  <si>
    <t>073</t>
  </si>
  <si>
    <t>362</t>
  </si>
  <si>
    <t>075</t>
  </si>
  <si>
    <t>076</t>
  </si>
  <si>
    <t>CFVM-SR1-BLMC</t>
  </si>
  <si>
    <t>SN: 71300160</t>
  </si>
  <si>
    <t>CFVM-SR2-BLMC</t>
  </si>
  <si>
    <t>SN: 71300216</t>
  </si>
  <si>
    <t>CFVM-SR3-BLMC</t>
  </si>
  <si>
    <t>SN: 71300220</t>
  </si>
  <si>
    <t>CFVM-SX4-BLMC</t>
  </si>
  <si>
    <t>SN: 71300164</t>
  </si>
  <si>
    <t>CFVM-SR5-BLMC</t>
  </si>
  <si>
    <t>SN: 71300132</t>
  </si>
  <si>
    <t>CFVM-SR6-BLMC</t>
  </si>
  <si>
    <t>SN: 71300138</t>
  </si>
  <si>
    <t>CFVM-SR7-BLMC</t>
  </si>
  <si>
    <t>SN: 71300153</t>
  </si>
  <si>
    <t>CFVM-SR8-BLMC</t>
  </si>
  <si>
    <t>SN: 71300070</t>
  </si>
  <si>
    <t>B   L   E  C  S</t>
  </si>
  <si>
    <t>V</t>
  </si>
  <si>
    <t>i</t>
  </si>
  <si>
    <t>118</t>
  </si>
  <si>
    <t>119</t>
  </si>
  <si>
    <t>120</t>
  </si>
  <si>
    <t>121</t>
  </si>
  <si>
    <t>210</t>
  </si>
  <si>
    <t>123</t>
  </si>
  <si>
    <t>124</t>
  </si>
  <si>
    <t>125</t>
  </si>
  <si>
    <t>065</t>
  </si>
  <si>
    <t>126</t>
  </si>
  <si>
    <t>127</t>
  </si>
  <si>
    <t>128</t>
  </si>
  <si>
    <t>129</t>
  </si>
  <si>
    <t>130</t>
  </si>
  <si>
    <t>131</t>
  </si>
  <si>
    <t>132</t>
  </si>
  <si>
    <t>133</t>
  </si>
  <si>
    <t>031</t>
  </si>
  <si>
    <t>289</t>
  </si>
  <si>
    <t>290</t>
  </si>
  <si>
    <t>291</t>
  </si>
  <si>
    <t>292</t>
  </si>
  <si>
    <t>305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</si>
  <si>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</si>
  <si>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</si>
  <si>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</si>
  <si>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</si>
  <si>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</si>
  <si>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</si>
  <si>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</si>
  <si>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</si>
  <si>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</si>
  <si>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</si>
  <si>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</si>
  <si>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</si>
  <si>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</si>
  <si>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</si>
  <si>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</si>
  <si>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</si>
  <si>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</si>
  <si>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</si>
  <si>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</si>
  <si>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</si>
  <si>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</si>
  <si>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</si>
  <si>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</si>
  <si>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</si>
  <si>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</si>
  <si>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</si>
  <si>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</si>
  <si>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019</t>
  </si>
  <si>
    <t>021</t>
  </si>
  <si>
    <t>391</t>
  </si>
  <si>
    <t>181</t>
  </si>
  <si>
    <t>045</t>
  </si>
  <si>
    <t>205</t>
  </si>
  <si>
    <t>032</t>
  </si>
  <si>
    <t>024</t>
  </si>
  <si>
    <t>035</t>
  </si>
  <si>
    <t>036</t>
  </si>
  <si>
    <t>037</t>
  </si>
  <si>
    <t>038</t>
  </si>
  <si>
    <t>039</t>
  </si>
  <si>
    <t>040</t>
  </si>
  <si>
    <t>041</t>
  </si>
  <si>
    <t>042</t>
  </si>
  <si>
    <t>046</t>
  </si>
  <si>
    <t>028</t>
  </si>
  <si>
    <t>237</t>
  </si>
  <si>
    <t>238</t>
  </si>
  <si>
    <t>239</t>
  </si>
  <si>
    <t>240</t>
  </si>
  <si>
    <t>241</t>
  </si>
  <si>
    <t>242</t>
  </si>
  <si>
    <t>243</t>
  </si>
  <si>
    <t>244</t>
  </si>
  <si>
    <t>68</t>
  </si>
  <si>
    <t>245</t>
  </si>
  <si>
    <t>246</t>
  </si>
  <si>
    <t>247</t>
  </si>
  <si>
    <t>248</t>
  </si>
  <si>
    <t>249</t>
  </si>
  <si>
    <t>250</t>
  </si>
  <si>
    <t>251</t>
  </si>
  <si>
    <t>165</t>
  </si>
  <si>
    <t>166</t>
  </si>
  <si>
    <t>167</t>
  </si>
  <si>
    <t>168</t>
  </si>
  <si>
    <t>169</t>
  </si>
  <si>
    <t>170</t>
  </si>
  <si>
    <t>171</t>
  </si>
  <si>
    <t>172</t>
  </si>
  <si>
    <t>213</t>
  </si>
  <si>
    <t>174</t>
  </si>
  <si>
    <t>175</t>
  </si>
  <si>
    <t>176</t>
  </si>
  <si>
    <t>177</t>
  </si>
  <si>
    <t>178</t>
  </si>
  <si>
    <t>179</t>
  </si>
  <si>
    <t>180</t>
  </si>
  <si>
    <t>077</t>
  </si>
  <si>
    <t>078</t>
  </si>
  <si>
    <t>079</t>
  </si>
  <si>
    <t>080</t>
  </si>
  <si>
    <t>081</t>
  </si>
  <si>
    <t>363</t>
  </si>
  <si>
    <t>083</t>
  </si>
  <si>
    <t>084</t>
  </si>
  <si>
    <t>085</t>
  </si>
  <si>
    <t>364</t>
  </si>
  <si>
    <t>365</t>
  </si>
  <si>
    <t>088</t>
  </si>
  <si>
    <t>089</t>
  </si>
  <si>
    <t>090</t>
  </si>
  <si>
    <t>091</t>
  </si>
  <si>
    <t>092</t>
  </si>
  <si>
    <t>CISV</t>
  </si>
  <si>
    <t>CFVM-SR1-BLMR</t>
  </si>
  <si>
    <t>SN: 71300147</t>
  </si>
  <si>
    <t>CFVM-SR2-BLMR</t>
  </si>
  <si>
    <t>SN: 71300223</t>
  </si>
  <si>
    <t>CFVM-SR3-BLMR</t>
  </si>
  <si>
    <t>SN: 71300213</t>
  </si>
  <si>
    <t>CFVM-SX4-BLMR</t>
  </si>
  <si>
    <t>SN: 71300145</t>
  </si>
  <si>
    <t>CFVM-SR5-BLMR</t>
  </si>
  <si>
    <t xml:space="preserve">SN: 71300264 </t>
  </si>
  <si>
    <t>CFVM-SR6-BLMR</t>
  </si>
  <si>
    <t>SN: 71300136</t>
  </si>
  <si>
    <t>CFVM-SR7-BLMR</t>
  </si>
  <si>
    <t>SN: 71300156</t>
  </si>
  <si>
    <t>CFVM-SR8-BLMR</t>
  </si>
  <si>
    <t>SN: 71300155</t>
  </si>
  <si>
    <t>AIR DEFLECTOR + CABLE SUPPORT &amp; AIR FLOW</t>
  </si>
  <si>
    <t>HV Power Supply</t>
  </si>
  <si>
    <t xml:space="preserve">F  A  N  </t>
  </si>
  <si>
    <t>J</t>
  </si>
  <si>
    <t>JUMPER</t>
  </si>
  <si>
    <t xml:space="preserve">BIC "UNMASKABLE" </t>
  </si>
  <si>
    <t>HCCIBUS-ID000191</t>
  </si>
  <si>
    <t>HCCIBUS-ID000339</t>
  </si>
  <si>
    <t>HCCIBUS-ID000286</t>
  </si>
  <si>
    <t>HCCIBUS-ID000238</t>
  </si>
  <si>
    <t>HCCIBUS-ID000237</t>
  </si>
  <si>
    <t>HCCIBUS-ID000224</t>
  </si>
  <si>
    <t>HCCIBUS-ID000335</t>
  </si>
  <si>
    <t xml:space="preserve">HCCIBUS-ID000222 </t>
  </si>
  <si>
    <t>M</t>
  </si>
  <si>
    <t xml:space="preserve">BIC "MASKABLE" </t>
  </si>
  <si>
    <t>HCCIBUS-ID000287</t>
  </si>
  <si>
    <t>HCCIBUS-ID000330</t>
  </si>
  <si>
    <t>HCCIBUS-ID000302</t>
  </si>
  <si>
    <t>HCCIBUS-ID000122</t>
  </si>
  <si>
    <t>HCCIBUS-ID000288</t>
  </si>
  <si>
    <t>HCCIBUS-ID000305</t>
  </si>
  <si>
    <t>HCCIBUS-ID000337</t>
  </si>
  <si>
    <t>HCCIBUS-ID000128</t>
  </si>
  <si>
    <t>Empty</t>
  </si>
  <si>
    <t>Chassis installed</t>
  </si>
  <si>
    <t xml:space="preserve">Left SN:  </t>
  </si>
  <si>
    <t xml:space="preserve">Extra SN:  </t>
  </si>
  <si>
    <t xml:space="preserve">Centre SN: </t>
  </si>
  <si>
    <t xml:space="preserve">Right SN: </t>
  </si>
  <si>
    <t>CPU installed</t>
  </si>
  <si>
    <t>CH42501571</t>
  </si>
  <si>
    <t>CH62402721</t>
  </si>
  <si>
    <t>CH62402724</t>
  </si>
  <si>
    <t>CH51702097</t>
  </si>
  <si>
    <t>CH51702093</t>
  </si>
  <si>
    <t>CH51902131</t>
  </si>
  <si>
    <t>CH62402705</t>
  </si>
  <si>
    <t>CH42501564</t>
  </si>
  <si>
    <t>CH42501584</t>
  </si>
  <si>
    <t>CH42501597</t>
  </si>
  <si>
    <t>CH62402722</t>
  </si>
  <si>
    <t>CH62402717</t>
  </si>
  <si>
    <t>CH51702096</t>
  </si>
  <si>
    <t>CH51702099</t>
  </si>
  <si>
    <t>CH51802121</t>
  </si>
  <si>
    <t>CH42501568</t>
  </si>
  <si>
    <t>CH42501585</t>
  </si>
  <si>
    <t>CH42501577</t>
  </si>
  <si>
    <t>CH62402740</t>
  </si>
  <si>
    <t>CH62402718</t>
  </si>
  <si>
    <t>CH51702098</t>
  </si>
  <si>
    <t>CH51702085</t>
  </si>
  <si>
    <t>CH51802122</t>
  </si>
  <si>
    <t>CH42501569</t>
  </si>
  <si>
    <t>CH42601611</t>
  </si>
  <si>
    <t>Power Supply installed</t>
  </si>
  <si>
    <t>Total</t>
  </si>
  <si>
    <t>Installation</t>
  </si>
  <si>
    <t>Production</t>
  </si>
  <si>
    <t>Foreseen</t>
  </si>
  <si>
    <t xml:space="preserve">Foreseen </t>
  </si>
  <si>
    <t>Missing</t>
  </si>
  <si>
    <t>Installed</t>
  </si>
  <si>
    <t>Availiable</t>
  </si>
  <si>
    <t>Jumpers</t>
  </si>
  <si>
    <t>General</t>
  </si>
  <si>
    <t>COMPLETE</t>
  </si>
  <si>
    <t xml:space="preserve">BPlaneMOD </t>
  </si>
  <si>
    <t>Done 19/02/2009</t>
  </si>
  <si>
    <t>Done 16/02/2009</t>
  </si>
  <si>
    <t>Done 02/03/2009</t>
  </si>
  <si>
    <t>Done 04/03/2009</t>
  </si>
  <si>
    <t>Done 17/02/2009</t>
  </si>
  <si>
    <t>Done 18/02/2009</t>
  </si>
  <si>
    <t>Done</t>
  </si>
  <si>
    <t>Crates</t>
  </si>
  <si>
    <t>PS</t>
  </si>
  <si>
    <t>Fibres</t>
  </si>
  <si>
    <t>1 splitter</t>
  </si>
  <si>
    <t>UPS</t>
  </si>
  <si>
    <t>Serials</t>
  </si>
  <si>
    <t>CIBUS</t>
  </si>
  <si>
    <t>PS mod</t>
  </si>
  <si>
    <t>Other Comments</t>
  </si>
  <si>
    <t>New cards</t>
  </si>
  <si>
    <t>Removed cards</t>
  </si>
  <si>
    <t>Problems:</t>
  </si>
  <si>
    <t>BLETC 213 -&gt; 173</t>
  </si>
  <si>
    <t>DAB NO 226 vme acc led problem</t>
  </si>
  <si>
    <t>* Return BLETC 270</t>
  </si>
  <si>
    <t>Temporary cards</t>
  </si>
  <si>
    <t xml:space="preserve">get mezzanines </t>
  </si>
  <si>
    <t>* add optical cable supports x 3</t>
  </si>
  <si>
    <t>Material</t>
  </si>
  <si>
    <t>* add optical cable supports x 1</t>
  </si>
  <si>
    <t>BLETC 065 -&gt; 293</t>
  </si>
  <si>
    <t>Add Optical cable support x 3</t>
  </si>
  <si>
    <t>BLETC 259</t>
  </si>
  <si>
    <t>SR4.R card 7 to be exchanged ch4 error</t>
  </si>
  <si>
    <t>mezz</t>
  </si>
  <si>
    <t>dab</t>
  </si>
  <si>
    <t>Reconfiguration of minor units</t>
  </si>
  <si>
    <t xml:space="preserve">BLETC 293 - DAB &amp; Mezz Serial missing </t>
  </si>
  <si>
    <t>C06501368</t>
  </si>
  <si>
    <t>replaced 286 -&gt; 212</t>
  </si>
  <si>
    <t>BLETC 025 -&gt; 059</t>
  </si>
  <si>
    <t>Added back:</t>
  </si>
  <si>
    <t>BLETC 210</t>
  </si>
  <si>
    <t>* Needs screws for Fiber Tray</t>
  </si>
  <si>
    <t xml:space="preserve">* Change possition of ethernet box </t>
  </si>
  <si>
    <t xml:space="preserve">Normal Additional Optical Cable Storage </t>
  </si>
  <si>
    <t xml:space="preserve">Backplane modified; Additional Optical Cable Storage </t>
  </si>
  <si>
    <t xml:space="preserve">* Change position of crates </t>
  </si>
  <si>
    <t>* Cards updated since last version</t>
  </si>
  <si>
    <t>Power supply Replaced</t>
  </si>
  <si>
    <t>* Card "BLETC 116" missing (no sticker)</t>
  </si>
  <si>
    <t>* Ethernet connections have been corrected</t>
  </si>
  <si>
    <t>* BST missing</t>
  </si>
  <si>
    <t xml:space="preserve">* Changed Fan-tray new serial </t>
  </si>
  <si>
    <t xml:space="preserve">* Crate/CPU not available </t>
  </si>
  <si>
    <t>but some problem remain. Will notify netops.</t>
  </si>
  <si>
    <t>* added CISV card</t>
  </si>
  <si>
    <t>* Remove 3rd card from centre</t>
  </si>
  <si>
    <t xml:space="preserve">Fibres: </t>
  </si>
  <si>
    <t>*new-MAC: 0050-C22D-C0F7</t>
  </si>
  <si>
    <t xml:space="preserve">* BIS commissioning (24/04/2008) </t>
  </si>
  <si>
    <t>SR4.R card 6 &amp; 8 have been exchanged</t>
  </si>
  <si>
    <t>Missing SR5.R</t>
  </si>
  <si>
    <t>Modification needed in Backplane SR6.C</t>
  </si>
  <si>
    <t>Missing cards (new):</t>
  </si>
  <si>
    <t>Slot 8</t>
  </si>
  <si>
    <t>Slot 17</t>
  </si>
  <si>
    <t>BLM C06501368</t>
  </si>
  <si>
    <t>MEZZ NO 053</t>
  </si>
  <si>
    <t>AF00000E322B0801</t>
  </si>
  <si>
    <t>3E00000E32190101</t>
  </si>
  <si>
    <t>D000000E320C5301</t>
  </si>
  <si>
    <t>200000E32357D01</t>
  </si>
  <si>
    <t>2400000E3239CD01</t>
  </si>
  <si>
    <t>C700000E32314C01</t>
  </si>
  <si>
    <t>D000000E321B9501</t>
  </si>
  <si>
    <t>8C00000E321E4801</t>
  </si>
  <si>
    <t>3800000E323C4201</t>
  </si>
  <si>
    <t>4100000E32053B01</t>
  </si>
  <si>
    <t>7D00000E321AEE01</t>
  </si>
  <si>
    <t>8400000E32056E01</t>
  </si>
  <si>
    <t>8B00000E3240F901</t>
  </si>
  <si>
    <t>200000E3222BB01</t>
  </si>
  <si>
    <t>C200000E32349201</t>
  </si>
  <si>
    <t>A000000E32264101</t>
  </si>
  <si>
    <t>6200000E322A0801</t>
  </si>
  <si>
    <t>E800000E320CAE01</t>
  </si>
  <si>
    <t>C000000E322FEB01</t>
  </si>
  <si>
    <t>900000E32071701</t>
  </si>
  <si>
    <t>4800000E3239DC01</t>
  </si>
  <si>
    <t>600000E322E3101</t>
  </si>
  <si>
    <t>1400000E3231B401</t>
  </si>
  <si>
    <t>9300000E322FB701</t>
  </si>
  <si>
    <t>2A00000E32134501</t>
  </si>
  <si>
    <t>6E00000E321DAF01</t>
  </si>
  <si>
    <t>8E00000E32414301</t>
  </si>
  <si>
    <t>BF00000E322FF401</t>
  </si>
  <si>
    <t>2F00000E32053901</t>
  </si>
  <si>
    <t>1400000E32267201</t>
  </si>
  <si>
    <t>7000000E32383801</t>
  </si>
  <si>
    <t>3000000E3234C601</t>
  </si>
  <si>
    <t>400000E3220BC01</t>
  </si>
  <si>
    <t>D000000E3206A901</t>
  </si>
  <si>
    <t>6D00000E3233AC01</t>
  </si>
  <si>
    <t>AB00000E3242E201</t>
  </si>
  <si>
    <t>3700000E322D2E01</t>
  </si>
  <si>
    <t>F700000E32359901</t>
  </si>
  <si>
    <t>9C00000E322E5201</t>
  </si>
  <si>
    <t>8300000E3241AC01</t>
  </si>
  <si>
    <t>1900000E321ED701</t>
  </si>
  <si>
    <t>7F00000E320F0901</t>
  </si>
  <si>
    <t>9000000E3241A201</t>
  </si>
  <si>
    <t>E400000E32272C01</t>
  </si>
  <si>
    <t>2E00000E32127A01</t>
  </si>
  <si>
    <t>4E00000E32303801</t>
  </si>
  <si>
    <t>AB00000E32327601</t>
  </si>
  <si>
    <t>DC00000E32175301</t>
  </si>
  <si>
    <t>9A00000E323CDC01</t>
  </si>
  <si>
    <t>E400000E321B0201</t>
  </si>
  <si>
    <t>4700000E32073C01</t>
  </si>
  <si>
    <t>BB00000E32436301</t>
  </si>
  <si>
    <t>6600000E32105601</t>
  </si>
  <si>
    <t>7500000E322D6F01</t>
  </si>
  <si>
    <t>6500000E32270D01</t>
  </si>
  <si>
    <t>7C00000E320E8601</t>
  </si>
  <si>
    <t>4500000E3210E901</t>
  </si>
  <si>
    <t>7A00000E3237E001</t>
  </si>
  <si>
    <t>8900000E3242D801</t>
  </si>
  <si>
    <t>900000E321C7D01</t>
  </si>
  <si>
    <t>5000000E3214B601</t>
  </si>
  <si>
    <t>5D00000E323ACC01</t>
  </si>
  <si>
    <t>CE00000E32385401</t>
  </si>
  <si>
    <t>5200000E3235B701</t>
  </si>
  <si>
    <t>6F00000E3236C201</t>
  </si>
  <si>
    <t>C500000E3223E401</t>
  </si>
  <si>
    <t>7800000E3208F601</t>
  </si>
  <si>
    <t>E300000E3224B701</t>
  </si>
  <si>
    <t>D600000E320A3001</t>
  </si>
  <si>
    <t>A000000E3214F101</t>
  </si>
  <si>
    <t>7100000E322C5001</t>
  </si>
  <si>
    <t>2A00000E32151301</t>
  </si>
  <si>
    <t>B200000E321BFD01</t>
  </si>
  <si>
    <t>E600000E320B9801</t>
  </si>
  <si>
    <t>8C00000E32368B01</t>
  </si>
  <si>
    <t>1E00000E321D4C01</t>
  </si>
  <si>
    <t>F300000E321F4E01</t>
  </si>
  <si>
    <t>5200000E320BAB01</t>
  </si>
  <si>
    <t>A100000E32301B01</t>
  </si>
  <si>
    <t>7000000E320DC701</t>
  </si>
  <si>
    <t>F400000E322F7C01</t>
  </si>
  <si>
    <t>4F00000E3229E501</t>
  </si>
  <si>
    <t>9D00000E32061401</t>
  </si>
  <si>
    <t>FE00000E3220A401</t>
  </si>
  <si>
    <t>2200000E32155F01</t>
  </si>
  <si>
    <t>3B00000E32092B01</t>
  </si>
  <si>
    <t>300000E323F0201</t>
  </si>
  <si>
    <t>B400000E3224CD01</t>
  </si>
  <si>
    <t>6500000E321E5E01</t>
  </si>
  <si>
    <t>6500000E323E5501</t>
  </si>
  <si>
    <t>BD00000E32CAAB01</t>
  </si>
  <si>
    <t>5200000E32227101</t>
  </si>
  <si>
    <t>E000000E32B93101</t>
  </si>
  <si>
    <t>B000000E3223A401</t>
  </si>
  <si>
    <t>4D00000E32186D01</t>
  </si>
  <si>
    <t>2500000E32411401</t>
  </si>
  <si>
    <t>1700000E320F3E01</t>
  </si>
  <si>
    <t>3A00000E32192701</t>
  </si>
  <si>
    <t>8700000E320C2901</t>
  </si>
  <si>
    <t>FD00000E3214D401</t>
  </si>
  <si>
    <t>3000000E3217E601</t>
  </si>
  <si>
    <t>F400000E32258601</t>
  </si>
  <si>
    <t>6900000E322C8401</t>
  </si>
  <si>
    <t>AD00000E32283001</t>
  </si>
  <si>
    <t>3500000E32311801</t>
  </si>
  <si>
    <t>4600000E3222CF01</t>
  </si>
  <si>
    <t>DE00000E32165901</t>
  </si>
  <si>
    <t>F10000E32182C01</t>
  </si>
  <si>
    <t>B700000E32139601</t>
  </si>
  <si>
    <t>9300000E32339201</t>
  </si>
  <si>
    <t>4400000E3206B301</t>
  </si>
  <si>
    <t>B800000E3220C301</t>
  </si>
  <si>
    <t>5400000E322B9501</t>
  </si>
  <si>
    <t>DE00000E321DBA01</t>
  </si>
  <si>
    <t>3D00000E32304D01</t>
  </si>
  <si>
    <t>2800000E320C5801</t>
  </si>
  <si>
    <t>4D00000E322C8B01</t>
  </si>
  <si>
    <t>7900000E32366F01</t>
  </si>
  <si>
    <t>9600000E3219C001</t>
  </si>
  <si>
    <t>4800000E323AF701</t>
  </si>
  <si>
    <t>4700000E321C5601</t>
  </si>
  <si>
    <t>500000E32266F01</t>
  </si>
  <si>
    <t>1300000E32175901</t>
  </si>
  <si>
    <t>AE00000E321A1601</t>
  </si>
  <si>
    <t>FF00000E323F2F01</t>
  </si>
  <si>
    <t>8300000E32313801</t>
  </si>
  <si>
    <t>9400000E32100201</t>
  </si>
  <si>
    <t>D000000E3227BB01</t>
  </si>
  <si>
    <t>A000000E323D2B01</t>
  </si>
  <si>
    <t>1900000E32199801</t>
  </si>
  <si>
    <t>AD00000E3207BC01</t>
  </si>
  <si>
    <t>D600000E32399901</t>
  </si>
  <si>
    <t>D900000E32077901</t>
  </si>
  <si>
    <t>EC00000E3236F001</t>
  </si>
  <si>
    <t>9500000E32200501</t>
  </si>
  <si>
    <t>EA00000E32309301</t>
  </si>
  <si>
    <t>6500000E320CE501</t>
  </si>
  <si>
    <t>D100000E3208B201</t>
  </si>
  <si>
    <t>7D00000E32147001</t>
  </si>
  <si>
    <t>900000E32298201</t>
  </si>
  <si>
    <t>E500000E32134F01</t>
  </si>
  <si>
    <t>E321DAD01</t>
  </si>
  <si>
    <t>D900000E3235C901</t>
  </si>
  <si>
    <t>8000000E32277101</t>
  </si>
  <si>
    <t>BA00000E32198301</t>
  </si>
  <si>
    <t>D800000E323ACB01</t>
  </si>
  <si>
    <t>3C00000E32380001</t>
  </si>
  <si>
    <t>EF00000E3240A401</t>
  </si>
  <si>
    <t>5900000E32094301</t>
  </si>
  <si>
    <t>6800000E3238EC01</t>
  </si>
  <si>
    <t>8F00000E32078601</t>
  </si>
  <si>
    <t>DB00000E3217E301</t>
  </si>
  <si>
    <t>3600000E3235EA01</t>
  </si>
  <si>
    <t>CE00000E32185F01</t>
  </si>
  <si>
    <t>9100000E3230AA01</t>
  </si>
  <si>
    <t>E900000E3218C601</t>
  </si>
  <si>
    <t>9A00000E320D4701</t>
  </si>
  <si>
    <t>3200000E323E2F01</t>
  </si>
  <si>
    <t>F00000E321C4801</t>
  </si>
  <si>
    <t>7700000E32127901</t>
  </si>
  <si>
    <t>7500000E322F5D01</t>
  </si>
  <si>
    <t>F100000E3231C801</t>
  </si>
  <si>
    <t>700000E322EB401</t>
  </si>
  <si>
    <t>8900000E32258A01</t>
  </si>
  <si>
    <t>2B00000E321E7501</t>
  </si>
  <si>
    <t>8D00000E3221C801</t>
  </si>
  <si>
    <t>3600000E3212AE01</t>
  </si>
  <si>
    <t>2300000E321E3901</t>
  </si>
  <si>
    <t>200000E32300001</t>
  </si>
  <si>
    <t>2600000E321CA801</t>
  </si>
  <si>
    <t>FA00000E3204ED01</t>
  </si>
  <si>
    <t>5700000E321B8101</t>
  </si>
  <si>
    <t>1200000E323B7B01</t>
  </si>
  <si>
    <t>4200000E321BBA01</t>
  </si>
  <si>
    <t>CB00000E321D8101</t>
  </si>
  <si>
    <t>E000000E320CE201</t>
  </si>
  <si>
    <t>C200000E321A0701</t>
  </si>
  <si>
    <t>E500000E321CC801</t>
  </si>
  <si>
    <t>3D00000E320A3501</t>
  </si>
  <si>
    <t>A100000E321E8E01</t>
  </si>
  <si>
    <t>D300000E3237A401</t>
  </si>
  <si>
    <t>9B00000E3232C701</t>
  </si>
  <si>
    <t>5300000E32291701</t>
  </si>
  <si>
    <t>BF00000E32250E01</t>
  </si>
  <si>
    <t>1900000E320D7501</t>
  </si>
  <si>
    <t>C400000E320DF401</t>
  </si>
  <si>
    <t>E800000E32223B01</t>
  </si>
  <si>
    <t>FF00000E3211BA01</t>
  </si>
  <si>
    <t>A000000E320CB001</t>
  </si>
  <si>
    <t>1300000E32147201</t>
  </si>
  <si>
    <t>5700000E320B0801</t>
  </si>
  <si>
    <t>8F00000E32315201</t>
  </si>
  <si>
    <t>3E00000E32390A01</t>
  </si>
  <si>
    <t>DB00000E32403301</t>
  </si>
  <si>
    <t>D900000E32266B01</t>
  </si>
  <si>
    <t>9600000E32419701</t>
  </si>
  <si>
    <t>3900000E323B8801</t>
  </si>
  <si>
    <t>EA00000E323E0D01</t>
  </si>
  <si>
    <t>2B00000E3213C001</t>
  </si>
  <si>
    <t>7200000E320A9B01</t>
  </si>
  <si>
    <t>1000000E32308B01</t>
  </si>
  <si>
    <t>2A00000E32106E01</t>
  </si>
  <si>
    <t>9600000E322A6901</t>
  </si>
  <si>
    <t>B300000E32194A01</t>
  </si>
  <si>
    <t>C000000E32240801</t>
  </si>
  <si>
    <t>DF00000E323F0601</t>
  </si>
  <si>
    <t>C100000E321DDE01</t>
  </si>
  <si>
    <t>2E00000E321CE401</t>
  </si>
  <si>
    <t>5500000E321CDD01</t>
  </si>
  <si>
    <t>D700000E32253901</t>
  </si>
  <si>
    <t>5000000E321E4C01</t>
  </si>
  <si>
    <t>2400000E323F9B01</t>
  </si>
  <si>
    <t>600000E322F2801</t>
  </si>
  <si>
    <t>1200000E320CB601</t>
  </si>
  <si>
    <t>8D00000E32398901</t>
  </si>
  <si>
    <t>2100000E322EA801</t>
  </si>
  <si>
    <t>B200000E322A6601</t>
  </si>
  <si>
    <t>E900000E3205FA01</t>
  </si>
  <si>
    <t>3D00000E32388501</t>
  </si>
  <si>
    <t>4400000E3223C501</t>
  </si>
  <si>
    <t>6300000E3237B101</t>
  </si>
  <si>
    <t>5200000E321B2201</t>
  </si>
  <si>
    <t>DC00000E32364101</t>
  </si>
  <si>
    <t>E100000E3224A401</t>
  </si>
  <si>
    <t>900000E3215AC01</t>
  </si>
  <si>
    <t>3500000E32165C01</t>
  </si>
  <si>
    <t>1100000E32323C01</t>
  </si>
  <si>
    <t>6200000E322F7501</t>
  </si>
  <si>
    <t>C100000E323B8301</t>
  </si>
  <si>
    <t>5E00000E3237EF01</t>
  </si>
  <si>
    <t>BB00000E323A2601</t>
  </si>
  <si>
    <t>8C00000E32052201</t>
  </si>
  <si>
    <t>3100000E3239F601</t>
  </si>
  <si>
    <t>AC00000E32406001</t>
  </si>
  <si>
    <t>6E00000E322F1F01</t>
  </si>
  <si>
    <t>5D00000E323BD501</t>
  </si>
  <si>
    <t>6600000E323AA701</t>
  </si>
  <si>
    <t>B600000E32429501</t>
  </si>
  <si>
    <t>5500000E3241F701</t>
  </si>
  <si>
    <t>D500000E320EC201</t>
  </si>
  <si>
    <t>700000E323D1601</t>
  </si>
  <si>
    <t>9E00000E32068201</t>
  </si>
  <si>
    <t>1300000E322E0A01</t>
  </si>
  <si>
    <t>8600000E320AFA01</t>
  </si>
  <si>
    <t>A00000E323FCB01</t>
  </si>
  <si>
    <t>7800000E32421A01</t>
  </si>
  <si>
    <t>3D00000E321ABC01</t>
  </si>
  <si>
    <t>EF00000E32331B01</t>
  </si>
  <si>
    <t>6F00000E3229CC01</t>
  </si>
  <si>
    <t>5500000E3238B201</t>
  </si>
  <si>
    <t>6C00000E32095101</t>
  </si>
  <si>
    <t>7E00000E3237C601</t>
  </si>
  <si>
    <t>E700000E3238B401</t>
  </si>
  <si>
    <t>CB00000E322D0301</t>
  </si>
  <si>
    <t>B500000E32213501</t>
  </si>
  <si>
    <t>E400000E320EF601</t>
  </si>
  <si>
    <t>BC00000E32059301</t>
  </si>
  <si>
    <t>3300000E320E2801</t>
  </si>
  <si>
    <t>F200000E323ABD01</t>
  </si>
  <si>
    <t>CA00000E323B5901</t>
  </si>
  <si>
    <t>2100000E32245201</t>
  </si>
  <si>
    <t>D400000E32143401</t>
  </si>
  <si>
    <t>9800000E32106801</t>
  </si>
  <si>
    <t>6100000E3228AC01</t>
  </si>
  <si>
    <t>1A00000E32243901</t>
  </si>
  <si>
    <t>8F00000E32327901</t>
  </si>
  <si>
    <t>AF00000E322D5E01</t>
  </si>
  <si>
    <t>6300000E322EE901</t>
  </si>
  <si>
    <t>9F00000E32381B01</t>
  </si>
  <si>
    <t>E32101801</t>
  </si>
  <si>
    <t>D300000E32240601</t>
  </si>
  <si>
    <t>6800000E3205DB01</t>
  </si>
  <si>
    <t>5700000E3242CF01</t>
  </si>
  <si>
    <t>1200000E32264701</t>
  </si>
  <si>
    <t>F800000E32101301</t>
  </si>
  <si>
    <t>6D00000E32401301</t>
  </si>
  <si>
    <t>E321E8601</t>
  </si>
  <si>
    <t>400000E320F3001</t>
  </si>
  <si>
    <t>4500000E32240F01</t>
  </si>
  <si>
    <t>4200000E32068601</t>
  </si>
  <si>
    <t>6D00000E323B6401</t>
  </si>
  <si>
    <t>CE00000E320AE401</t>
  </si>
  <si>
    <t>CE00000E32247101</t>
  </si>
  <si>
    <t>DB00000E3236F101</t>
  </si>
  <si>
    <t>4400000E323B8401</t>
  </si>
  <si>
    <t>E700000E32150A01</t>
  </si>
  <si>
    <t>B700000E3209E501</t>
  </si>
  <si>
    <t>9800000E322B0901</t>
  </si>
  <si>
    <t>2B00000E320A9801</t>
  </si>
  <si>
    <t>A700000E3226F101</t>
  </si>
  <si>
    <t>7B00000E32238801</t>
  </si>
  <si>
    <t>B200000E320A6D01</t>
  </si>
  <si>
    <t>4D00000E3235D301</t>
  </si>
  <si>
    <t>ED00000E322A5001</t>
  </si>
  <si>
    <t>C800000E3228E801</t>
  </si>
  <si>
    <t>800000E32326D01</t>
  </si>
  <si>
    <t>2600000E32174B01</t>
  </si>
  <si>
    <t>A400000E321F3401</t>
  </si>
  <si>
    <t>9000000E3225DB01</t>
  </si>
  <si>
    <t>1300000E320E0101</t>
  </si>
  <si>
    <t>BB00000E32390D01</t>
  </si>
  <si>
    <t>B00000E321E5C01</t>
  </si>
  <si>
    <t>1900000E32115001</t>
  </si>
  <si>
    <t>E700000E322C5901</t>
  </si>
  <si>
    <t>2000000E322A4901</t>
  </si>
  <si>
    <t>3900000E322F6501</t>
  </si>
  <si>
    <t>CF00000E322A6A01</t>
  </si>
  <si>
    <t>8500000E3239C501</t>
  </si>
  <si>
    <t>5400000E320CD101</t>
  </si>
  <si>
    <t>D500000E32427801</t>
  </si>
  <si>
    <t>8900000E3218BD01</t>
  </si>
  <si>
    <t>3200000E3214DE01</t>
  </si>
  <si>
    <t>3900000E3220E201</t>
  </si>
  <si>
    <t>300000E32065101</t>
  </si>
  <si>
    <t>1300000E3242BB01</t>
  </si>
  <si>
    <t>1800000E323A3D01</t>
  </si>
  <si>
    <t>A500000E320C1301</t>
  </si>
  <si>
    <t>3500000E32095201</t>
  </si>
  <si>
    <t>C200000E32250201</t>
  </si>
  <si>
    <t>8B00000E320B0C01</t>
  </si>
  <si>
    <t>3C00000E32369E01</t>
  </si>
  <si>
    <t>1500000E32238A01</t>
  </si>
  <si>
    <t>8A00000E320FED01</t>
  </si>
  <si>
    <t>FC00000E3227F801</t>
  </si>
  <si>
    <t>2D00000E323F5201</t>
  </si>
  <si>
    <t>A600000E322FA501</t>
  </si>
  <si>
    <t>F200000E3222FC01</t>
  </si>
  <si>
    <t>4500000E3209B101</t>
  </si>
  <si>
    <t>2200000E322F2701</t>
  </si>
  <si>
    <t>7900000E3220B001</t>
  </si>
  <si>
    <t>C500000E32153001</t>
  </si>
  <si>
    <t>1600000E32245301</t>
  </si>
  <si>
    <t>4300000E32415A01</t>
  </si>
  <si>
    <t>2300000E32244101</t>
  </si>
  <si>
    <t>C600000E320AA801</t>
  </si>
  <si>
    <t>7A00000E3236F901</t>
  </si>
  <si>
    <t>ED00000E3240B701</t>
  </si>
  <si>
    <t>4C00000E32428D01</t>
  </si>
  <si>
    <t>C000000E321C4201</t>
  </si>
  <si>
    <t>F200000E322B2D01</t>
  </si>
  <si>
    <t>C000000E320FE001</t>
  </si>
  <si>
    <t>4200000E320C7C01</t>
  </si>
  <si>
    <t>B800000E32080001</t>
  </si>
  <si>
    <t>E100000E320B2801</t>
  </si>
  <si>
    <t>BLETC_SERIAL [dec]</t>
  </si>
  <si>
    <t>SR1-C-04</t>
  </si>
  <si>
    <t>SR1-C-05</t>
  </si>
  <si>
    <t>SR1-C-06</t>
  </si>
  <si>
    <t>SR1-C-07</t>
  </si>
  <si>
    <t>SR1-C-08</t>
  </si>
  <si>
    <t>SR1-C-09</t>
  </si>
  <si>
    <t>SR1-C-10</t>
  </si>
  <si>
    <t>SR1-C-11</t>
  </si>
  <si>
    <t>SR1-C-12</t>
  </si>
  <si>
    <t>SR1-C-13</t>
  </si>
  <si>
    <t>SR1-C-14</t>
  </si>
  <si>
    <t>SR1-C-15</t>
  </si>
  <si>
    <t>SR1-C-16</t>
  </si>
  <si>
    <t>SR1-C-17</t>
  </si>
  <si>
    <t>SR1-C-18</t>
  </si>
  <si>
    <t>SR1-C-19</t>
  </si>
  <si>
    <t>SR1-C-20</t>
  </si>
  <si>
    <t>SR1-L-04</t>
  </si>
  <si>
    <t>SR1-L-05</t>
  </si>
  <si>
    <t>SR1-L-06</t>
  </si>
  <si>
    <t>SR1-L-07</t>
  </si>
  <si>
    <t>SR1-L-08</t>
  </si>
  <si>
    <t>SR1-L-09</t>
  </si>
  <si>
    <t>SR1-L-10</t>
  </si>
  <si>
    <t>SR1-L-11</t>
  </si>
  <si>
    <t>SR1-L-12</t>
  </si>
  <si>
    <t>SR1-L-13</t>
  </si>
  <si>
    <t>SR1-L-14</t>
  </si>
  <si>
    <t>SR1-L-15</t>
  </si>
  <si>
    <t>SR1-L-16</t>
  </si>
  <si>
    <t>SR1-L-17</t>
  </si>
  <si>
    <t>SR1-L-18</t>
  </si>
  <si>
    <t>SR1-L-19</t>
  </si>
  <si>
    <t>SR1-L-20</t>
  </si>
  <si>
    <t>SR1-R-04</t>
  </si>
  <si>
    <t>SR1-R-05</t>
  </si>
  <si>
    <t>SR1-R-06</t>
  </si>
  <si>
    <t>SR1-R-07</t>
  </si>
  <si>
    <t>SR1-R-08</t>
  </si>
  <si>
    <t>SR1-R-09</t>
  </si>
  <si>
    <t>SR1-R-10</t>
  </si>
  <si>
    <t>SR1-R-11</t>
  </si>
  <si>
    <t>SR1-R-12</t>
  </si>
  <si>
    <t>SR1-R-13</t>
  </si>
  <si>
    <t>SR1-R-14</t>
  </si>
  <si>
    <t>SR1-R-15</t>
  </si>
  <si>
    <t>SR1-R-16</t>
  </si>
  <si>
    <t>SR1-R-17</t>
  </si>
  <si>
    <t>SR1-R-18</t>
  </si>
  <si>
    <t>SR1-R-19</t>
  </si>
  <si>
    <t>SR1-R-20</t>
  </si>
  <si>
    <t>SR2-C-04</t>
  </si>
  <si>
    <t>SR2-C-05</t>
  </si>
  <si>
    <t>SR2-C-06</t>
  </si>
  <si>
    <t>SR2-C-07</t>
  </si>
  <si>
    <t>SR2-C-08</t>
  </si>
  <si>
    <t>SR2-C-09</t>
  </si>
  <si>
    <t>SR2-C-10</t>
  </si>
  <si>
    <t>SR2-C-11</t>
  </si>
  <si>
    <t>SR2-C-12</t>
  </si>
  <si>
    <t>SR2-C-13</t>
  </si>
  <si>
    <t>SR2-C-14</t>
  </si>
  <si>
    <t>SR2-C-15</t>
  </si>
  <si>
    <t>SR2-C-16</t>
  </si>
  <si>
    <t>SR2-C-17</t>
  </si>
  <si>
    <t>SR2-C-18</t>
  </si>
  <si>
    <t>SR2-C-19</t>
  </si>
  <si>
    <t>SR2-C-20</t>
  </si>
  <si>
    <t>SR2-L-04</t>
  </si>
  <si>
    <t>SR2-L-05</t>
  </si>
  <si>
    <t>SR2-L-06</t>
  </si>
  <si>
    <t>SR2-L-07</t>
  </si>
  <si>
    <t>SR2-L-08</t>
  </si>
  <si>
    <t>SR2-L-09</t>
  </si>
  <si>
    <t>SR2-L-10</t>
  </si>
  <si>
    <t>SR2-L-11</t>
  </si>
  <si>
    <t>SR2-L-12</t>
  </si>
  <si>
    <t>SR2-L-13</t>
  </si>
  <si>
    <t>SR2-L-14</t>
  </si>
  <si>
    <t>SR2-L-15</t>
  </si>
  <si>
    <t>SR2-L-16</t>
  </si>
  <si>
    <t>SR2-L-17</t>
  </si>
  <si>
    <t>SR2-L-18</t>
  </si>
  <si>
    <t>SR2-L-19</t>
  </si>
  <si>
    <t>SR2-L-20</t>
  </si>
  <si>
    <t>SR2-R-04</t>
  </si>
  <si>
    <t>SR2-R-05</t>
  </si>
  <si>
    <t>SR2-R-06</t>
  </si>
  <si>
    <t>SR2-R-07</t>
  </si>
  <si>
    <t>SR2-R-08</t>
  </si>
  <si>
    <t>SR2-R-09</t>
  </si>
  <si>
    <t>SR2-R-10</t>
  </si>
  <si>
    <t>SR2-R-11</t>
  </si>
  <si>
    <t>SR2-R-12</t>
  </si>
  <si>
    <t>SR2-R-13</t>
  </si>
  <si>
    <t>SR2-R-14</t>
  </si>
  <si>
    <t>SR2-R-15</t>
  </si>
  <si>
    <t>SR2-R-16</t>
  </si>
  <si>
    <t>SR2-R-17</t>
  </si>
  <si>
    <t>SR2-R-18</t>
  </si>
  <si>
    <t>SR2-R-19</t>
  </si>
  <si>
    <t>SR2-R-20</t>
  </si>
  <si>
    <t>SR3-C-04</t>
  </si>
  <si>
    <t>SR3-C-05</t>
  </si>
  <si>
    <t>SR3-C-06</t>
  </si>
  <si>
    <t>SR3-C-07</t>
  </si>
  <si>
    <t>SR3-C-08</t>
  </si>
  <si>
    <t>SR3-C-09</t>
  </si>
  <si>
    <t>SR3-C-10</t>
  </si>
  <si>
    <t>SR3-C-11</t>
  </si>
  <si>
    <t>SR3-C-12</t>
  </si>
  <si>
    <t>SR3-C-13</t>
  </si>
  <si>
    <t>SR3-C-14</t>
  </si>
  <si>
    <t>SR3-C-15</t>
  </si>
  <si>
    <t>SR3-C-16</t>
  </si>
  <si>
    <t>SR3-C-17</t>
  </si>
  <si>
    <t>SR3-C-18</t>
  </si>
  <si>
    <t>SR3-C-19</t>
  </si>
  <si>
    <t>SR3-C-20</t>
  </si>
  <si>
    <t>SR3-L-04</t>
  </si>
  <si>
    <t>SR3-L-05</t>
  </si>
  <si>
    <t>SR3-L-06</t>
  </si>
  <si>
    <t>SR3-L-07</t>
  </si>
  <si>
    <t>SR3-L-08</t>
  </si>
  <si>
    <t>SR3-L-09</t>
  </si>
  <si>
    <t>SR3-L-10</t>
  </si>
  <si>
    <t>SR3-L-11</t>
  </si>
  <si>
    <t>SR3-L-12</t>
  </si>
  <si>
    <t>SR3-L-13</t>
  </si>
  <si>
    <t>SR3-L-14</t>
  </si>
  <si>
    <t>SR3-L-15</t>
  </si>
  <si>
    <t>SR3-L-16</t>
  </si>
  <si>
    <t>SR3-L-17</t>
  </si>
  <si>
    <t>SR3-L-18</t>
  </si>
  <si>
    <t>SR3-L-19</t>
  </si>
  <si>
    <t>SR3-L-20</t>
  </si>
  <si>
    <t>SR3-R-04</t>
  </si>
  <si>
    <t>SR3-R-05</t>
  </si>
  <si>
    <t>SR3-R-06</t>
  </si>
  <si>
    <t>SR3-R-07</t>
  </si>
  <si>
    <t>SR3-R-08</t>
  </si>
  <si>
    <t>SR3-R-09</t>
  </si>
  <si>
    <t>SR3-R-10</t>
  </si>
  <si>
    <t>SR3-R-11</t>
  </si>
  <si>
    <t>SR3-R-12</t>
  </si>
  <si>
    <t>SR3-R-13</t>
  </si>
  <si>
    <t>SR3-R-14</t>
  </si>
  <si>
    <t>SR3-R-15</t>
  </si>
  <si>
    <t>SR3-R-16</t>
  </si>
  <si>
    <t>SR3-R-17</t>
  </si>
  <si>
    <t>SR3-R-18</t>
  </si>
  <si>
    <t>SR3-R-19</t>
  </si>
  <si>
    <t>SR3-R-20</t>
  </si>
  <si>
    <t>SR5-C-04</t>
  </si>
  <si>
    <t>SR5-C-05</t>
  </si>
  <si>
    <t>SR5-C-06</t>
  </si>
  <si>
    <t>SR5-C-07</t>
  </si>
  <si>
    <t>SR5-C-08</t>
  </si>
  <si>
    <t>SR5-C-09</t>
  </si>
  <si>
    <t>SR5-C-10</t>
  </si>
  <si>
    <t>SR5-C-11</t>
  </si>
  <si>
    <t>SR5-C-12</t>
  </si>
  <si>
    <t>SR5-C-13</t>
  </si>
  <si>
    <t>SR5-C-14</t>
  </si>
  <si>
    <t>SR5-C-15</t>
  </si>
  <si>
    <t>SR5-C-16</t>
  </si>
  <si>
    <t>SR5-C-17</t>
  </si>
  <si>
    <t>SR5-C-18</t>
  </si>
  <si>
    <t>SR5-C-19</t>
  </si>
  <si>
    <t>SR5-C-20</t>
  </si>
  <si>
    <t>SR5-L-04</t>
  </si>
  <si>
    <t>SR5-L-05</t>
  </si>
  <si>
    <t>SR5-L-06</t>
  </si>
  <si>
    <t>SR5-L-07</t>
  </si>
  <si>
    <t>SR5-L-08</t>
  </si>
  <si>
    <t>SR5-L-09</t>
  </si>
  <si>
    <t>SR5-L-10</t>
  </si>
  <si>
    <t>SR5-L-11</t>
  </si>
  <si>
    <t>SR5-L-12</t>
  </si>
  <si>
    <t>SR5-L-13</t>
  </si>
  <si>
    <t>SR5-L-14</t>
  </si>
  <si>
    <t>SR5-L-15</t>
  </si>
  <si>
    <t>SR5-L-16</t>
  </si>
  <si>
    <t>SR5-L-17</t>
  </si>
  <si>
    <t>SR5-L-18</t>
  </si>
  <si>
    <t>SR5-L-19</t>
  </si>
  <si>
    <t>SR5-L-20</t>
  </si>
  <si>
    <t>SR5-R-04</t>
  </si>
  <si>
    <t>SR5-R-05</t>
  </si>
  <si>
    <t>SR5-R-06</t>
  </si>
  <si>
    <t>SR5-R-07</t>
  </si>
  <si>
    <t>SR5-R-08</t>
  </si>
  <si>
    <t>SR5-R-09</t>
  </si>
  <si>
    <t>SR5-R-10</t>
  </si>
  <si>
    <t>SR5-R-11</t>
  </si>
  <si>
    <t>SR5-R-12</t>
  </si>
  <si>
    <t>SR5-R-13</t>
  </si>
  <si>
    <t>SR5-R-14</t>
  </si>
  <si>
    <t>SR5-R-15</t>
  </si>
  <si>
    <t>SR5-R-16</t>
  </si>
  <si>
    <t>SR5-R-17</t>
  </si>
  <si>
    <t>SR5-R-18</t>
  </si>
  <si>
    <t>SR5-R-19</t>
  </si>
  <si>
    <t>SR5-R-20</t>
  </si>
  <si>
    <t>SR6-C-04</t>
  </si>
  <si>
    <t>SR6-C-05</t>
  </si>
  <si>
    <t>SR6-C-06</t>
  </si>
  <si>
    <t>SR6-C-07</t>
  </si>
  <si>
    <t>SR6-C-08</t>
  </si>
  <si>
    <t>SR6-C-09</t>
  </si>
  <si>
    <t>SR6-C-10</t>
  </si>
  <si>
    <t>SR6-C-11</t>
  </si>
  <si>
    <t>SR6-C-12</t>
  </si>
  <si>
    <t>SR6-C-13</t>
  </si>
  <si>
    <t>SR6-C-14</t>
  </si>
  <si>
    <t>SR6-C-15</t>
  </si>
  <si>
    <t>SR6-C-16</t>
  </si>
  <si>
    <t>SR6-C-17</t>
  </si>
  <si>
    <t>SR6-C-18</t>
  </si>
  <si>
    <t>SR6-C-19</t>
  </si>
  <si>
    <t>SR6-C-20</t>
  </si>
  <si>
    <t>SR6-L-04</t>
  </si>
  <si>
    <t>SR6-L-05</t>
  </si>
  <si>
    <t>SR6-L-06</t>
  </si>
  <si>
    <t>SR6-L-07</t>
  </si>
  <si>
    <t>SR6-L-08</t>
  </si>
  <si>
    <t>SR6-L-09</t>
  </si>
  <si>
    <t>SR6-L-10</t>
  </si>
  <si>
    <t>SR6-L-11</t>
  </si>
  <si>
    <t>SR6-L-12</t>
  </si>
  <si>
    <t>SR6-L-13</t>
  </si>
  <si>
    <t>SR6-L-14</t>
  </si>
  <si>
    <t>SR6-L-15</t>
  </si>
  <si>
    <t>SR6-L-16</t>
  </si>
  <si>
    <t>SR6-L-17</t>
  </si>
  <si>
    <t>SR6-L-18</t>
  </si>
  <si>
    <t>SR6-L-19</t>
  </si>
  <si>
    <t>SR6-L-20</t>
  </si>
  <si>
    <t>SR6-R-04</t>
  </si>
  <si>
    <t>SR6-R-05</t>
  </si>
  <si>
    <t>SR6-R-06</t>
  </si>
  <si>
    <t>SR6-R-07</t>
  </si>
  <si>
    <t>SR6-R-08</t>
  </si>
  <si>
    <t>SR6-R-09</t>
  </si>
  <si>
    <t>SR6-R-10</t>
  </si>
  <si>
    <t>SR6-R-11</t>
  </si>
  <si>
    <t>SR6-R-12</t>
  </si>
  <si>
    <t>SR6-R-13</t>
  </si>
  <si>
    <t>SR6-R-14</t>
  </si>
  <si>
    <t>SR6-R-15</t>
  </si>
  <si>
    <t>SR6-R-16</t>
  </si>
  <si>
    <t>SR6-R-17</t>
  </si>
  <si>
    <t>SR6-R-18</t>
  </si>
  <si>
    <t>SR6-R-19</t>
  </si>
  <si>
    <t>SR6-R-20</t>
  </si>
  <si>
    <t>SR7-C-04</t>
  </si>
  <si>
    <t>SR7-C-05</t>
  </si>
  <si>
    <t>SR7-C-06</t>
  </si>
  <si>
    <t>SR7-C-07</t>
  </si>
  <si>
    <t>SR7-C-08</t>
  </si>
  <si>
    <t>SR7-C-09</t>
  </si>
  <si>
    <t>SR7-C-10</t>
  </si>
  <si>
    <t>SR7-C-11</t>
  </si>
  <si>
    <t>SR7-C-12</t>
  </si>
  <si>
    <t>SR7-C-13</t>
  </si>
  <si>
    <t>SR7-C-14</t>
  </si>
  <si>
    <t>SR7-C-15</t>
  </si>
  <si>
    <t>SR7-C-16</t>
  </si>
  <si>
    <t>SR7-C-17</t>
  </si>
  <si>
    <t>SR7-C-18</t>
  </si>
  <si>
    <t>SR7-C-19</t>
  </si>
  <si>
    <t>SR7-C-20</t>
  </si>
  <si>
    <t>SR7-E-04</t>
  </si>
  <si>
    <t>SR7-E-05</t>
  </si>
  <si>
    <t>SR7-E-06</t>
  </si>
  <si>
    <t>SR7-E-07</t>
  </si>
  <si>
    <t>SR7-E-08</t>
  </si>
  <si>
    <t>SR7-E-09</t>
  </si>
  <si>
    <t>SR7-E-10</t>
  </si>
  <si>
    <t>SR7-E-11</t>
  </si>
  <si>
    <t>SR7-E-12</t>
  </si>
  <si>
    <t>SR7-E-13</t>
  </si>
  <si>
    <t>SR7-E-14</t>
  </si>
  <si>
    <t>SR7-E-15</t>
  </si>
  <si>
    <t>SR7-E-16</t>
  </si>
  <si>
    <t>SR7-E-17</t>
  </si>
  <si>
    <t>SR7-E-18</t>
  </si>
  <si>
    <t>SR7-E-19</t>
  </si>
  <si>
    <t>SR7-E-20</t>
  </si>
  <si>
    <t>SR7-L-04</t>
  </si>
  <si>
    <t>SR7-L-05</t>
  </si>
  <si>
    <t>SR7-L-06</t>
  </si>
  <si>
    <t>SR7-L-07</t>
  </si>
  <si>
    <t>SR7-L-08</t>
  </si>
  <si>
    <t>SR7-L-09</t>
  </si>
  <si>
    <t>SR7-L-10</t>
  </si>
  <si>
    <t>SR7-L-11</t>
  </si>
  <si>
    <t>SR7-L-12</t>
  </si>
  <si>
    <t>SR7-L-13</t>
  </si>
  <si>
    <t>SR7-L-14</t>
  </si>
  <si>
    <t>SR7-L-15</t>
  </si>
  <si>
    <t>SR7-L-16</t>
  </si>
  <si>
    <t>SR7-L-17</t>
  </si>
  <si>
    <t>SR7-L-18</t>
  </si>
  <si>
    <t>SR7-L-19</t>
  </si>
  <si>
    <t>SR7-L-20</t>
  </si>
  <si>
    <t>SR7-R-04</t>
  </si>
  <si>
    <t>SR7-R-05</t>
  </si>
  <si>
    <t>SR7-R-06</t>
  </si>
  <si>
    <t>SR7-R-07</t>
  </si>
  <si>
    <t>SR7-R-08</t>
  </si>
  <si>
    <t>SR7-R-09</t>
  </si>
  <si>
    <t>SR7-R-10</t>
  </si>
  <si>
    <t>SR7-R-11</t>
  </si>
  <si>
    <t>SR7-R-12</t>
  </si>
  <si>
    <t>SR7-R-13</t>
  </si>
  <si>
    <t>SR7-R-14</t>
  </si>
  <si>
    <t>SR7-R-15</t>
  </si>
  <si>
    <t>SR7-R-16</t>
  </si>
  <si>
    <t>SR7-R-17</t>
  </si>
  <si>
    <t>SR7-R-18</t>
  </si>
  <si>
    <t>SR7-R-19</t>
  </si>
  <si>
    <t>SR7-R-20</t>
  </si>
  <si>
    <t>SR8-C-04</t>
  </si>
  <si>
    <t>SR8-C-05</t>
  </si>
  <si>
    <t>SR8-C-06</t>
  </si>
  <si>
    <t>SR8-C-07</t>
  </si>
  <si>
    <t>SR8-C-08</t>
  </si>
  <si>
    <t>SR8-C-09</t>
  </si>
  <si>
    <t>SR8-C-10</t>
  </si>
  <si>
    <t>SR8-C-11</t>
  </si>
  <si>
    <t>SR8-C-12</t>
  </si>
  <si>
    <t>SR8-C-13</t>
  </si>
  <si>
    <t>SR8-C-14</t>
  </si>
  <si>
    <t>SR8-C-15</t>
  </si>
  <si>
    <t>SR8-C-16</t>
  </si>
  <si>
    <t>SR8-C-17</t>
  </si>
  <si>
    <t>SR8-C-18</t>
  </si>
  <si>
    <t>SR8-C-19</t>
  </si>
  <si>
    <t>SR8-C-20</t>
  </si>
  <si>
    <t>SR8-L-04</t>
  </si>
  <si>
    <t>SR8-L-05</t>
  </si>
  <si>
    <t>SR8-L-06</t>
  </si>
  <si>
    <t>SR8-L-07</t>
  </si>
  <si>
    <t>SR8-L-08</t>
  </si>
  <si>
    <t>SR8-L-09</t>
  </si>
  <si>
    <t>SR8-L-10</t>
  </si>
  <si>
    <t>SR8-L-11</t>
  </si>
  <si>
    <t>SR8-L-12</t>
  </si>
  <si>
    <t>SR8-L-13</t>
  </si>
  <si>
    <t>SR8-L-14</t>
  </si>
  <si>
    <t>SR8-L-15</t>
  </si>
  <si>
    <t>SR8-L-16</t>
  </si>
  <si>
    <t>SR8-L-17</t>
  </si>
  <si>
    <t>SR8-L-18</t>
  </si>
  <si>
    <t>SR8-L-19</t>
  </si>
  <si>
    <t>SR8-L-20</t>
  </si>
  <si>
    <t>SR8-R-04</t>
  </si>
  <si>
    <t>SR8-R-05</t>
  </si>
  <si>
    <t>SR8-R-06</t>
  </si>
  <si>
    <t>SR8-R-07</t>
  </si>
  <si>
    <t>SR8-R-08</t>
  </si>
  <si>
    <t>SR8-R-09</t>
  </si>
  <si>
    <t>SR8-R-10</t>
  </si>
  <si>
    <t>SR8-R-11</t>
  </si>
  <si>
    <t>SR8-R-12</t>
  </si>
  <si>
    <t>SR8-R-13</t>
  </si>
  <si>
    <t>SR8-R-14</t>
  </si>
  <si>
    <t>SR8-R-15</t>
  </si>
  <si>
    <t>SR8-R-16</t>
  </si>
  <si>
    <t>SR8-R-17</t>
  </si>
  <si>
    <t>SR8-R-18</t>
  </si>
  <si>
    <t>SR8-R-19</t>
  </si>
  <si>
    <t>SR8-R-20</t>
  </si>
  <si>
    <t>SX4-C-04</t>
  </si>
  <si>
    <t>SX4-C-05</t>
  </si>
  <si>
    <t>SX4-C-06</t>
  </si>
  <si>
    <t>SX4-C-07</t>
  </si>
  <si>
    <t>SX4-C-08</t>
  </si>
  <si>
    <t>SX4-C-09</t>
  </si>
  <si>
    <t>SX4-C-10</t>
  </si>
  <si>
    <t>SX4-C-11</t>
  </si>
  <si>
    <t>SX4-C-12</t>
  </si>
  <si>
    <t>SX4-C-13</t>
  </si>
  <si>
    <t>SX4-C-14</t>
  </si>
  <si>
    <t>SX4-C-15</t>
  </si>
  <si>
    <t>SX4-C-16</t>
  </si>
  <si>
    <t>SX4-C-17</t>
  </si>
  <si>
    <t>SX4-C-18</t>
  </si>
  <si>
    <t>SX4-C-19</t>
  </si>
  <si>
    <t>SX4-C-20</t>
  </si>
  <si>
    <t>SX4-L-04</t>
  </si>
  <si>
    <t>SX4-L-05</t>
  </si>
  <si>
    <t>SX4-L-06</t>
  </si>
  <si>
    <t>SX4-L-07</t>
  </si>
  <si>
    <t>SX4-L-08</t>
  </si>
  <si>
    <t>SX4-L-09</t>
  </si>
  <si>
    <t>SX4-L-10</t>
  </si>
  <si>
    <t>SX4-L-11</t>
  </si>
  <si>
    <t>SX4-L-12</t>
  </si>
  <si>
    <t>SX4-L-13</t>
  </si>
  <si>
    <t>SX4-L-14</t>
  </si>
  <si>
    <t>SX4-L-15</t>
  </si>
  <si>
    <t>SX4-L-16</t>
  </si>
  <si>
    <t>SX4-L-17</t>
  </si>
  <si>
    <t>SX4-L-18</t>
  </si>
  <si>
    <t>SX4-L-19</t>
  </si>
  <si>
    <t>SX4-R-04</t>
  </si>
  <si>
    <t>SX4-R-05</t>
  </si>
  <si>
    <t>SX4-R-06</t>
  </si>
  <si>
    <t>SX4-R-07</t>
  </si>
  <si>
    <t>SX4-R-08</t>
  </si>
  <si>
    <t>SX4-R-09</t>
  </si>
  <si>
    <t>SX4-R-10</t>
  </si>
  <si>
    <t>SX4-R-11</t>
  </si>
  <si>
    <t>SX4-R-12</t>
  </si>
  <si>
    <t>SX4-R-13</t>
  </si>
  <si>
    <t>SX4-R-14</t>
  </si>
  <si>
    <t>SX4-R-15</t>
  </si>
  <si>
    <t>SX4-R-16</t>
  </si>
  <si>
    <t>SX4-R-17</t>
  </si>
  <si>
    <t>SX4-R-18</t>
  </si>
  <si>
    <t>SX4-R-19</t>
  </si>
  <si>
    <t>SX4-R-20</t>
  </si>
  <si>
    <t>Slot2</t>
  </si>
  <si>
    <t>TRUE #</t>
  </si>
  <si>
    <t>FALSE #</t>
  </si>
  <si>
    <t>BOBR #</t>
  </si>
  <si>
    <t>EMPTY #</t>
  </si>
  <si>
    <t>total</t>
  </si>
</sst>
</file>

<file path=xl/styles.xml><?xml version="1.0" encoding="utf-8"?>
<styleSheet xmlns="http://schemas.openxmlformats.org/spreadsheetml/2006/main">
  <fonts count="45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8"/>
      <name val="Arial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6"/>
      <name val="Arial"/>
    </font>
    <font>
      <sz val="6"/>
      <color indexed="10"/>
      <name val="Arial"/>
    </font>
    <font>
      <sz val="6"/>
      <color indexed="12"/>
      <name val="Arial"/>
    </font>
    <font>
      <sz val="6"/>
      <color indexed="17"/>
      <name val="Arial"/>
    </font>
    <font>
      <sz val="6"/>
      <color rgb="FFFF0000"/>
      <name val="Arial"/>
      <family val="2"/>
    </font>
    <font>
      <sz val="6"/>
      <color indexed="12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8"/>
      <name val="Arial"/>
      <family val="2"/>
    </font>
    <font>
      <sz val="8"/>
      <color indexed="55"/>
      <name val="Arial"/>
    </font>
    <font>
      <sz val="8"/>
      <color indexed="10"/>
      <name val="Arial"/>
    </font>
    <font>
      <sz val="10"/>
      <color indexed="55"/>
      <name val="Arial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3"/>
      <name val="Arial"/>
    </font>
    <font>
      <sz val="10"/>
      <color indexed="23"/>
      <name val="Arial"/>
      <family val="2"/>
    </font>
    <font>
      <b/>
      <sz val="10"/>
      <color rgb="FFFF0000"/>
      <name val="Arial"/>
      <family val="2"/>
    </font>
    <font>
      <b/>
      <strike/>
      <sz val="10"/>
      <color indexed="10"/>
      <name val="Arial"/>
      <family val="2"/>
    </font>
    <font>
      <strike/>
      <sz val="10"/>
      <name val="Arial"/>
    </font>
    <font>
      <strike/>
      <sz val="10"/>
      <name val="Arial"/>
      <family val="2"/>
    </font>
    <font>
      <b/>
      <strike/>
      <sz val="10"/>
      <color indexed="46"/>
      <name val="Arial"/>
      <family val="2"/>
    </font>
    <font>
      <strike/>
      <sz val="10"/>
      <color indexed="10"/>
      <name val="Arial"/>
    </font>
    <font>
      <strike/>
      <sz val="10"/>
      <color indexed="12"/>
      <name val="Arial"/>
    </font>
    <font>
      <b/>
      <strike/>
      <sz val="10"/>
      <color indexed="4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8"/>
      <color indexed="81"/>
      <name val="Tahoma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/>
    <xf numFmtId="0" fontId="0" fillId="6" borderId="0" xfId="0" applyFill="1"/>
    <xf numFmtId="0" fontId="1" fillId="0" borderId="0" xfId="0" applyFont="1" applyFill="1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/>
    <xf numFmtId="0" fontId="1" fillId="0" borderId="0" xfId="0" applyFont="1"/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1" fontId="0" fillId="0" borderId="0" xfId="0" applyNumberFormat="1"/>
    <xf numFmtId="11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8" borderId="4" xfId="0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9" borderId="11" xfId="0" applyFill="1" applyBorder="1" applyAlignment="1">
      <alignment vertical="center"/>
    </xf>
    <xf numFmtId="0" fontId="13" fillId="6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vertical="center"/>
    </xf>
    <xf numFmtId="0" fontId="13" fillId="7" borderId="13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 textRotation="90" shrinkToFit="1"/>
    </xf>
    <xf numFmtId="49" fontId="15" fillId="6" borderId="4" xfId="0" applyNumberFormat="1" applyFont="1" applyFill="1" applyBorder="1" applyAlignment="1">
      <alignment horizontal="center" vertical="center" textRotation="90" shrinkToFit="1"/>
    </xf>
    <xf numFmtId="49" fontId="15" fillId="10" borderId="18" xfId="0" applyNumberFormat="1" applyFont="1" applyFill="1" applyBorder="1" applyAlignment="1">
      <alignment horizontal="center" vertical="center" textRotation="90" shrinkToFit="1"/>
    </xf>
    <xf numFmtId="0" fontId="0" fillId="7" borderId="0" xfId="0" applyFill="1" applyBorder="1" applyAlignment="1">
      <alignment vertical="center"/>
    </xf>
    <xf numFmtId="49" fontId="15" fillId="11" borderId="19" xfId="0" applyNumberFormat="1" applyFont="1" applyFill="1" applyBorder="1" applyAlignment="1">
      <alignment horizontal="center" vertical="center" textRotation="90" shrinkToFit="1"/>
    </xf>
    <xf numFmtId="49" fontId="16" fillId="6" borderId="4" xfId="0" applyNumberFormat="1" applyFont="1" applyFill="1" applyBorder="1" applyAlignment="1">
      <alignment horizontal="center" vertical="center" textRotation="90"/>
    </xf>
    <xf numFmtId="49" fontId="15" fillId="6" borderId="4" xfId="0" applyNumberFormat="1" applyFont="1" applyFill="1" applyBorder="1" applyAlignment="1">
      <alignment horizontal="center" vertical="center" textRotation="90"/>
    </xf>
    <xf numFmtId="49" fontId="15" fillId="7" borderId="4" xfId="0" applyNumberFormat="1" applyFont="1" applyFill="1" applyBorder="1" applyAlignment="1">
      <alignment horizontal="center" vertical="center" textRotation="90"/>
    </xf>
    <xf numFmtId="0" fontId="7" fillId="8" borderId="17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>
      <alignment horizontal="center" vertical="center" textRotation="90"/>
    </xf>
    <xf numFmtId="0" fontId="7" fillId="7" borderId="0" xfId="0" applyFont="1" applyFill="1" applyAlignment="1">
      <alignment vertical="center"/>
    </xf>
    <xf numFmtId="0" fontId="15" fillId="7" borderId="4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>
      <alignment horizontal="center" vertical="center" textRotation="90" shrinkToFit="1"/>
    </xf>
    <xf numFmtId="0" fontId="0" fillId="7" borderId="4" xfId="0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8" borderId="28" xfId="0" applyFill="1" applyBorder="1" applyAlignment="1">
      <alignment horizontal="center" vertical="center"/>
    </xf>
    <xf numFmtId="0" fontId="0" fillId="9" borderId="14" xfId="0" applyFill="1" applyBorder="1" applyAlignment="1">
      <alignment vertical="center"/>
    </xf>
    <xf numFmtId="0" fontId="13" fillId="6" borderId="29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9" fontId="18" fillId="6" borderId="4" xfId="0" applyNumberFormat="1" applyFont="1" applyFill="1" applyBorder="1" applyAlignment="1">
      <alignment horizontal="center" vertical="center" textRotation="90" shrinkToFit="1"/>
    </xf>
    <xf numFmtId="49" fontId="15" fillId="6" borderId="31" xfId="0" applyNumberFormat="1" applyFont="1" applyFill="1" applyBorder="1" applyAlignment="1">
      <alignment horizontal="center" vertical="center" textRotation="90" shrinkToFit="1"/>
    </xf>
    <xf numFmtId="0" fontId="8" fillId="7" borderId="31" xfId="0" applyFont="1" applyFill="1" applyBorder="1" applyAlignment="1">
      <alignment horizontal="center" vertical="center"/>
    </xf>
    <xf numFmtId="49" fontId="17" fillId="6" borderId="31" xfId="0" applyNumberFormat="1" applyFont="1" applyFill="1" applyBorder="1" applyAlignment="1">
      <alignment horizontal="center" vertical="center" textRotation="90" shrinkToFit="1"/>
    </xf>
    <xf numFmtId="0" fontId="0" fillId="7" borderId="31" xfId="0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49" fontId="19" fillId="6" borderId="4" xfId="0" applyNumberFormat="1" applyFont="1" applyFill="1" applyBorder="1" applyAlignment="1">
      <alignment horizontal="center" vertical="center" textRotation="90" shrinkToFit="1"/>
    </xf>
    <xf numFmtId="0" fontId="0" fillId="6" borderId="30" xfId="0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7" fillId="12" borderId="11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3" fillId="12" borderId="11" xfId="0" applyFont="1" applyFill="1" applyBorder="1" applyAlignment="1">
      <alignment vertical="center"/>
    </xf>
    <xf numFmtId="0" fontId="12" fillId="12" borderId="11" xfId="0" applyFont="1" applyFill="1" applyBorder="1" applyAlignment="1">
      <alignment vertical="center"/>
    </xf>
    <xf numFmtId="0" fontId="3" fillId="12" borderId="11" xfId="0" applyFont="1" applyFill="1" applyBorder="1" applyAlignment="1">
      <alignment horizontal="center" vertical="center"/>
    </xf>
    <xf numFmtId="49" fontId="17" fillId="12" borderId="4" xfId="0" applyNumberFormat="1" applyFont="1" applyFill="1" applyBorder="1" applyAlignment="1">
      <alignment horizontal="center" vertical="center" textRotation="90"/>
    </xf>
    <xf numFmtId="49" fontId="18" fillId="6" borderId="4" xfId="0" applyNumberFormat="1" applyFont="1" applyFill="1" applyBorder="1" applyAlignment="1">
      <alignment horizontal="center" vertical="center" textRotation="90"/>
    </xf>
    <xf numFmtId="49" fontId="20" fillId="12" borderId="4" xfId="0" applyNumberFormat="1" applyFont="1" applyFill="1" applyBorder="1" applyAlignment="1">
      <alignment horizontal="center" vertical="center" textRotation="90"/>
    </xf>
    <xf numFmtId="0" fontId="0" fillId="12" borderId="4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3" borderId="2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26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10" fontId="0" fillId="0" borderId="0" xfId="0" applyNumberFormat="1" applyBorder="1" applyAlignment="1">
      <alignment horizontal="right" vertical="center"/>
    </xf>
    <xf numFmtId="10" fontId="0" fillId="0" borderId="27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4" borderId="5" xfId="0" applyFill="1" applyBorder="1" applyAlignment="1">
      <alignment vertical="center"/>
    </xf>
    <xf numFmtId="0" fontId="0" fillId="14" borderId="6" xfId="0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10" fontId="0" fillId="0" borderId="6" xfId="0" applyNumberFormat="1" applyBorder="1" applyAlignment="1">
      <alignment horizontal="right" vertical="center"/>
    </xf>
    <xf numFmtId="0" fontId="7" fillId="14" borderId="6" xfId="0" applyFont="1" applyFill="1" applyBorder="1" applyAlignment="1">
      <alignment vertical="center"/>
    </xf>
    <xf numFmtId="10" fontId="0" fillId="0" borderId="7" xfId="0" applyNumberFormat="1" applyBorder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7" fillId="5" borderId="26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7" fillId="14" borderId="26" xfId="0" applyFont="1" applyFill="1" applyBorder="1" applyAlignment="1">
      <alignment horizontal="left" vertical="center"/>
    </xf>
    <xf numFmtId="0" fontId="0" fillId="14" borderId="0" xfId="0" applyFill="1" applyBorder="1" applyAlignment="1">
      <alignment vertical="center"/>
    </xf>
    <xf numFmtId="0" fontId="2" fillId="14" borderId="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0" fillId="5" borderId="35" xfId="0" applyFont="1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31" fillId="5" borderId="35" xfId="0" applyFont="1" applyFill="1" applyBorder="1" applyAlignment="1">
      <alignment horizontal="left" vertical="center"/>
    </xf>
    <xf numFmtId="0" fontId="30" fillId="5" borderId="36" xfId="0" applyFont="1" applyFill="1" applyBorder="1" applyAlignment="1">
      <alignment horizontal="left" vertical="center"/>
    </xf>
    <xf numFmtId="0" fontId="30" fillId="5" borderId="37" xfId="0" applyFont="1" applyFill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38" xfId="0" applyFont="1" applyFill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10" fontId="0" fillId="0" borderId="0" xfId="0" applyNumberFormat="1" applyFill="1" applyAlignment="1">
      <alignment horizontal="left" vertical="center"/>
    </xf>
    <xf numFmtId="0" fontId="30" fillId="5" borderId="38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39" xfId="0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0" fillId="5" borderId="39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15" borderId="0" xfId="0" applyFont="1" applyFill="1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30" fillId="15" borderId="0" xfId="0" applyFont="1" applyFill="1" applyBorder="1" applyAlignment="1">
      <alignment horizontal="left" vertical="center"/>
    </xf>
    <xf numFmtId="0" fontId="31" fillId="0" borderId="38" xfId="0" applyFont="1" applyFill="1" applyBorder="1" applyAlignment="1">
      <alignment horizontal="left" vertical="center"/>
    </xf>
    <xf numFmtId="0" fontId="31" fillId="5" borderId="3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left" vertical="center"/>
    </xf>
    <xf numFmtId="0" fontId="30" fillId="5" borderId="40" xfId="0" applyFont="1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0" fillId="5" borderId="42" xfId="0" applyFill="1" applyBorder="1" applyAlignment="1">
      <alignment horizontal="left" vertical="center"/>
    </xf>
    <xf numFmtId="0" fontId="30" fillId="5" borderId="41" xfId="0" applyFont="1" applyFill="1" applyBorder="1" applyAlignment="1">
      <alignment horizontal="left" vertical="center"/>
    </xf>
    <xf numFmtId="0" fontId="30" fillId="5" borderId="42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4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1" fontId="0" fillId="0" borderId="0" xfId="0" applyNumberFormat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1" fontId="1" fillId="0" borderId="0" xfId="0" applyNumberFormat="1" applyFont="1" applyFill="1" applyAlignment="1">
      <alignment horizontal="right" vertical="center"/>
    </xf>
    <xf numFmtId="11" fontId="0" fillId="0" borderId="0" xfId="0" applyNumberForma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2" borderId="0" xfId="0" applyNumberFormat="1" applyFill="1" applyAlignment="1">
      <alignment horizontal="right" vertical="center"/>
    </xf>
    <xf numFmtId="49" fontId="0" fillId="3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2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left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right" vertical="center"/>
    </xf>
    <xf numFmtId="0" fontId="17" fillId="5" borderId="6" xfId="0" applyFont="1" applyFill="1" applyBorder="1" applyAlignment="1">
      <alignment horizontal="right" vertical="center"/>
    </xf>
    <xf numFmtId="0" fontId="17" fillId="5" borderId="7" xfId="0" applyFont="1" applyFill="1" applyBorder="1" applyAlignment="1">
      <alignment horizontal="right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0" fontId="11" fillId="13" borderId="22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right" vertical="center"/>
    </xf>
    <xf numFmtId="0" fontId="21" fillId="13" borderId="6" xfId="0" applyFont="1" applyFill="1" applyBorder="1" applyAlignment="1">
      <alignment horizontal="right" vertical="center"/>
    </xf>
    <xf numFmtId="0" fontId="21" fillId="13" borderId="7" xfId="0" applyFont="1" applyFill="1" applyBorder="1" applyAlignment="1">
      <alignment horizontal="right" vertical="center"/>
    </xf>
    <xf numFmtId="0" fontId="22" fillId="13" borderId="5" xfId="0" applyFont="1" applyFill="1" applyBorder="1" applyAlignment="1">
      <alignment horizontal="right" vertical="center"/>
    </xf>
    <xf numFmtId="0" fontId="22" fillId="13" borderId="6" xfId="0" applyFont="1" applyFill="1" applyBorder="1" applyAlignment="1">
      <alignment horizontal="right" vertical="center"/>
    </xf>
    <xf numFmtId="0" fontId="22" fillId="13" borderId="7" xfId="0" applyFont="1" applyFill="1" applyBorder="1" applyAlignment="1">
      <alignment horizontal="right" vertical="center"/>
    </xf>
    <xf numFmtId="0" fontId="0" fillId="10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6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rgb="FF000000"/>
          <bgColor rgb="FFFFFF99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3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1:H427" totalsRowCount="1" headerRowDxfId="35" dataDxfId="61" totalsRowDxfId="60">
  <autoFilter ref="A1:H426">
    <filterColumn colId="7"/>
  </autoFilter>
  <sortState ref="A2:H426">
    <sortCondition ref="G1:G426"/>
  </sortState>
  <tableColumns count="8">
    <tableColumn id="1" name="BLETC NO" totalsRowFunction="count" dataDxfId="59" totalsRowDxfId="33">
      <calculatedColumnFormula>#REF!</calculatedColumnFormula>
    </tableColumn>
    <tableColumn id="2" name="DAB64x Serial" totalsRowFunction="count" dataDxfId="58" totalsRowDxfId="32"/>
    <tableColumn id="3" name="MEZZ NO" totalsRowFunction="count" dataDxfId="57" totalsRowDxfId="31"/>
    <tableColumn id="7" name="BLETC_SERIAL" totalsRowFunction="count" dataDxfId="56" totalsRowDxfId="30"/>
    <tableColumn id="4" name="IP" totalsRowFunction="count" dataDxfId="55" totalsRowDxfId="29">
      <calculatedColumnFormula>#REF!</calculatedColumnFormula>
    </tableColumn>
    <tableColumn id="5" name="Slot" totalsRowFunction="count" dataDxfId="54" totalsRowDxfId="28">
      <calculatedColumnFormula>#REF!</calculatedColumnFormula>
    </tableColumn>
    <tableColumn id="6" name="IP-Slot" dataDxfId="53" totalsRowDxfId="27">
      <calculatedColumnFormula>E2&amp;"-"&amp;F2</calculatedColumnFormula>
    </tableColumn>
    <tableColumn id="9" name="Slot2" dataDxfId="34" totalsRow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List14" displayName="List14" ref="A1:H427" totalsRowCount="1" headerRowDxfId="11" dataDxfId="10" totalsRowDxfId="9">
  <autoFilter ref="A1:H427">
    <filterColumn colId="7"/>
  </autoFilter>
  <sortState ref="A2:H426">
    <sortCondition ref="G1:G426"/>
  </sortState>
  <tableColumns count="8">
    <tableColumn id="1" name="BLETC NO" totalsRowFunction="count" dataDxfId="19" totalsRowDxfId="7"/>
    <tableColumn id="2" name="DAB64x Serial" totalsRowFunction="count" dataDxfId="18" totalsRowDxfId="6"/>
    <tableColumn id="3" name="MEZZ NO" totalsRowFunction="count" dataDxfId="17" totalsRowDxfId="5"/>
    <tableColumn id="7" name="BLETC_SERIAL" totalsRowFunction="count" dataDxfId="16" totalsRowDxfId="4"/>
    <tableColumn id="4" name="IP" totalsRowFunction="count" dataDxfId="15" totalsRowDxfId="3"/>
    <tableColumn id="5" name="Slot" totalsRowFunction="count" dataDxfId="14" totalsRowDxfId="2"/>
    <tableColumn id="6" name="IP-Slot" dataDxfId="13" totalsRowDxfId="1"/>
    <tableColumn id="9" name="Slot2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workbookViewId="0">
      <pane ySplit="1" topLeftCell="A175" activePane="bottomLeft" state="frozen"/>
      <selection pane="bottomLeft" activeCell="K30" sqref="K30"/>
    </sheetView>
  </sheetViews>
  <sheetFormatPr defaultRowHeight="12.75"/>
  <cols>
    <col min="1" max="1" width="12.42578125" style="13" customWidth="1"/>
    <col min="2" max="2" width="17.140625" style="13" customWidth="1"/>
    <col min="3" max="3" width="14.7109375" style="13" customWidth="1"/>
    <col min="4" max="4" width="19.42578125" style="13" bestFit="1" customWidth="1"/>
    <col min="5" max="5" width="9.140625" style="13"/>
    <col min="6" max="6" width="9.28515625" style="13" bestFit="1" customWidth="1"/>
    <col min="8" max="8" width="12.7109375" customWidth="1"/>
    <col min="9" max="9" width="9.28515625" style="13" bestFit="1" customWidth="1"/>
    <col min="10" max="10" width="12.7109375" bestFit="1" customWidth="1"/>
    <col min="11" max="11" width="6.85546875" customWidth="1"/>
    <col min="12" max="12" width="7.42578125" customWidth="1"/>
    <col min="13" max="13" width="9" bestFit="1" customWidth="1"/>
  </cols>
  <sheetData>
    <row r="1" spans="1:9" s="362" customFormat="1" ht="24" customHeight="1">
      <c r="A1" s="361" t="s">
        <v>67</v>
      </c>
      <c r="B1" s="361" t="s">
        <v>396</v>
      </c>
      <c r="C1" s="361" t="s">
        <v>29</v>
      </c>
      <c r="D1" s="361" t="s">
        <v>1071</v>
      </c>
      <c r="E1" s="361" t="s">
        <v>31</v>
      </c>
      <c r="F1" s="361" t="s">
        <v>32</v>
      </c>
      <c r="G1" s="361" t="s">
        <v>959</v>
      </c>
      <c r="H1" s="361" t="s">
        <v>2450</v>
      </c>
    </row>
    <row r="2" spans="1:9" s="1" customFormat="1">
      <c r="A2" s="13" t="str">
        <f>'SR1'!A19</f>
        <v>BLETC 108</v>
      </c>
      <c r="B2" s="13" t="str">
        <f>'SR1'!B19</f>
        <v>BLM C06501283</v>
      </c>
      <c r="C2" s="13" t="str">
        <f>'SR1'!C19</f>
        <v>MEZZ NO 079</v>
      </c>
      <c r="D2" s="13" t="str">
        <f>'SR1'!D19</f>
        <v>A000000E32264101</v>
      </c>
      <c r="E2" s="13" t="str">
        <f>'SR1'!F19</f>
        <v>SR1</v>
      </c>
      <c r="F2" s="13" t="str">
        <f>'SR1'!G19</f>
        <v>C-04</v>
      </c>
      <c r="G2" s="15" t="str">
        <f>E2&amp;"-"&amp;F2</f>
        <v>SR1-C-04</v>
      </c>
      <c r="H2" s="360" t="b">
        <f>'SR1'!J19</f>
        <v>0</v>
      </c>
    </row>
    <row r="3" spans="1:9">
      <c r="A3" s="13" t="str">
        <f>'SR1'!A20</f>
        <v>BLETC 207</v>
      </c>
      <c r="B3" s="13" t="str">
        <f>'SR1'!B20</f>
        <v>BLM C06421127</v>
      </c>
      <c r="C3" s="13" t="str">
        <f>'SR1'!C20</f>
        <v>MEZZ NO 251</v>
      </c>
      <c r="D3" s="13" t="str">
        <f>'SR1'!D20</f>
        <v>6200000E322A0801</v>
      </c>
      <c r="E3" s="13" t="str">
        <f>'SR1'!F20</f>
        <v>SR1</v>
      </c>
      <c r="F3" s="13" t="str">
        <f>'SR1'!G20</f>
        <v>C-05</v>
      </c>
      <c r="G3" s="15" t="str">
        <f>E3&amp;"-"&amp;F3</f>
        <v>SR1-C-05</v>
      </c>
      <c r="H3" s="360" t="b">
        <f>'SR1'!J20</f>
        <v>1</v>
      </c>
      <c r="I3"/>
    </row>
    <row r="4" spans="1:9">
      <c r="A4" s="13" t="str">
        <f>'SR1'!A21</f>
        <v>BLETC 110</v>
      </c>
      <c r="B4" s="13" t="str">
        <f>'SR1'!B21</f>
        <v>BLM C06501284</v>
      </c>
      <c r="C4" s="13" t="str">
        <f>'SR1'!C21</f>
        <v>MEZZ NO 128</v>
      </c>
      <c r="D4" s="13" t="str">
        <f>'SR1'!D21</f>
        <v>E800000E320CAE01</v>
      </c>
      <c r="E4" s="13" t="str">
        <f>'SR1'!F21</f>
        <v>SR1</v>
      </c>
      <c r="F4" s="13" t="str">
        <f>'SR1'!G21</f>
        <v>C-06</v>
      </c>
      <c r="G4" s="15" t="str">
        <f>E4&amp;"-"&amp;F4</f>
        <v>SR1-C-06</v>
      </c>
      <c r="H4" s="360" t="b">
        <f>'SR1'!J21</f>
        <v>1</v>
      </c>
      <c r="I4"/>
    </row>
    <row r="5" spans="1:9">
      <c r="A5" s="13" t="str">
        <f>'SR1'!A22</f>
        <v>BLETC 111</v>
      </c>
      <c r="B5" s="13" t="str">
        <f>'SR1'!B22</f>
        <v>BLM C06421124</v>
      </c>
      <c r="C5" s="13" t="str">
        <f>'SR1'!C22</f>
        <v>MEZZ NO 105</v>
      </c>
      <c r="D5" s="13" t="str">
        <f>'SR1'!D22</f>
        <v>C000000E322FEB01</v>
      </c>
      <c r="E5" s="13" t="str">
        <f>'SR1'!F22</f>
        <v>SR1</v>
      </c>
      <c r="F5" s="13" t="str">
        <f>'SR1'!G22</f>
        <v>C-07</v>
      </c>
      <c r="G5" s="15" t="str">
        <f>E5&amp;"-"&amp;F5</f>
        <v>SR1-C-07</v>
      </c>
      <c r="H5" s="360" t="b">
        <f>'SR1'!J22</f>
        <v>1</v>
      </c>
      <c r="I5"/>
    </row>
    <row r="6" spans="1:9">
      <c r="A6" s="13" t="str">
        <f>'SR1'!A23</f>
        <v>BLETC 112</v>
      </c>
      <c r="B6" s="13" t="str">
        <f>'SR1'!B23</f>
        <v>BLM C06421080</v>
      </c>
      <c r="C6" s="13" t="str">
        <f>'SR1'!C23</f>
        <v>MEZZ NO 121</v>
      </c>
      <c r="D6" s="13" t="str">
        <f>'SR1'!D23</f>
        <v>900000E32071701</v>
      </c>
      <c r="E6" s="13" t="str">
        <f>'SR1'!F23</f>
        <v>SR1</v>
      </c>
      <c r="F6" s="13" t="str">
        <f>'SR1'!G23</f>
        <v>C-08</v>
      </c>
      <c r="G6" s="15" t="str">
        <f>E6&amp;"-"&amp;F6</f>
        <v>SR1-C-08</v>
      </c>
      <c r="H6" s="360" t="b">
        <f>'SR1'!J23</f>
        <v>1</v>
      </c>
      <c r="I6"/>
    </row>
    <row r="7" spans="1:9">
      <c r="A7" s="31" t="str">
        <f>'SR1'!A24</f>
        <v>BLETC 214</v>
      </c>
      <c r="B7" s="31" t="str">
        <f>'SR1'!B24</f>
        <v>BLM C06421104</v>
      </c>
      <c r="C7" s="31" t="str">
        <f>'SR1'!C24</f>
        <v>MEZZ NO 059</v>
      </c>
      <c r="D7" s="31" t="str">
        <f>'SR1'!D24</f>
        <v>4800000E3239DC01</v>
      </c>
      <c r="E7" s="31" t="str">
        <f>'SR1'!F24</f>
        <v>SR1</v>
      </c>
      <c r="F7" s="31" t="str">
        <f>'SR1'!G24</f>
        <v>C-09</v>
      </c>
      <c r="G7" s="30" t="str">
        <f>E7&amp;"-"&amp;F7</f>
        <v>SR1-C-09</v>
      </c>
      <c r="H7" s="360" t="b">
        <f>'SR1'!J24</f>
        <v>1</v>
      </c>
      <c r="I7"/>
    </row>
    <row r="8" spans="1:9">
      <c r="A8" s="25" t="str">
        <f>'SR1'!A25</f>
        <v>EMPTY</v>
      </c>
      <c r="B8" s="25"/>
      <c r="C8" s="25"/>
      <c r="D8" s="25"/>
      <c r="E8" s="25" t="str">
        <f>'SR1'!F25</f>
        <v>SR1</v>
      </c>
      <c r="F8" s="25" t="str">
        <f>'SR1'!G25</f>
        <v>C-10</v>
      </c>
      <c r="G8" s="26" t="str">
        <f>E8&amp;"-"&amp;F8</f>
        <v>SR1-C-10</v>
      </c>
      <c r="H8" s="360" t="str">
        <f>'SR1'!J25</f>
        <v>EMPTY</v>
      </c>
      <c r="I8"/>
    </row>
    <row r="9" spans="1:9">
      <c r="A9" s="25" t="str">
        <f>'SR1'!A26</f>
        <v>EMPTY</v>
      </c>
      <c r="B9" s="25"/>
      <c r="C9" s="25"/>
      <c r="D9" s="25"/>
      <c r="E9" s="25" t="str">
        <f>'SR1'!F26</f>
        <v>SR1</v>
      </c>
      <c r="F9" s="25" t="str">
        <f>'SR1'!G26</f>
        <v>C-11</v>
      </c>
      <c r="G9" s="26" t="str">
        <f>E9&amp;"-"&amp;F9</f>
        <v>SR1-C-11</v>
      </c>
      <c r="H9" s="360" t="str">
        <f>'SR1'!J26</f>
        <v>EMPTY</v>
      </c>
      <c r="I9"/>
    </row>
    <row r="10" spans="1:9">
      <c r="A10" s="21" t="str">
        <f>'SR1'!A27</f>
        <v>BOBR</v>
      </c>
      <c r="B10" s="21"/>
      <c r="C10" s="21"/>
      <c r="D10" s="21"/>
      <c r="E10" s="21" t="str">
        <f>'SR1'!F27</f>
        <v>SR1</v>
      </c>
      <c r="F10" s="21" t="str">
        <f>'SR1'!G27</f>
        <v>C-12</v>
      </c>
      <c r="G10" s="22" t="str">
        <f>E10&amp;"-"&amp;F10</f>
        <v>SR1-C-12</v>
      </c>
      <c r="H10" s="360" t="str">
        <f>'SR1'!J27</f>
        <v>BOBR</v>
      </c>
      <c r="I10"/>
    </row>
    <row r="11" spans="1:9">
      <c r="A11" s="13" t="str">
        <f>'SR1'!A28</f>
        <v>BLETC 113</v>
      </c>
      <c r="B11" s="13" t="str">
        <f>'SR1'!B28</f>
        <v>BLM C06501285</v>
      </c>
      <c r="C11" s="13" t="str">
        <f>'SR1'!C28</f>
        <v>MEZZ NO 097</v>
      </c>
      <c r="D11" s="13" t="str">
        <f>'SR1'!D28</f>
        <v>600000E322E3101</v>
      </c>
      <c r="E11" s="13" t="str">
        <f>'SR1'!F28</f>
        <v>SR1</v>
      </c>
      <c r="F11" s="13" t="str">
        <f>'SR1'!G28</f>
        <v>C-13</v>
      </c>
      <c r="G11" s="15" t="str">
        <f>E11&amp;"-"&amp;F11</f>
        <v>SR1-C-13</v>
      </c>
      <c r="H11" s="360" t="b">
        <f>'SR1'!J28</f>
        <v>1</v>
      </c>
      <c r="I11"/>
    </row>
    <row r="12" spans="1:9">
      <c r="A12" s="13" t="str">
        <f>'SR1'!A29</f>
        <v>BLETC 114</v>
      </c>
      <c r="B12" s="13" t="str">
        <f>'SR1'!B29</f>
        <v>BLM C06501262</v>
      </c>
      <c r="C12" s="13" t="str">
        <f>'SR1'!C29</f>
        <v>MEZZ NO 129</v>
      </c>
      <c r="D12" s="13" t="str">
        <f>'SR1'!D29</f>
        <v>1400000E3231B401</v>
      </c>
      <c r="E12" s="13" t="str">
        <f>'SR1'!F29</f>
        <v>SR1</v>
      </c>
      <c r="F12" s="13" t="str">
        <f>'SR1'!G29</f>
        <v>C-14</v>
      </c>
      <c r="G12" s="15" t="str">
        <f>E12&amp;"-"&amp;F12</f>
        <v>SR1-C-14</v>
      </c>
      <c r="H12" s="360" t="b">
        <f>'SR1'!J29</f>
        <v>1</v>
      </c>
      <c r="I12"/>
    </row>
    <row r="13" spans="1:9">
      <c r="A13" s="13" t="str">
        <f>'SR1'!A30</f>
        <v>BLETC 115</v>
      </c>
      <c r="B13" s="13" t="str">
        <f>'SR1'!B30</f>
        <v>BLM C06501286</v>
      </c>
      <c r="C13" s="13" t="str">
        <f>'SR1'!C30</f>
        <v>MEZZ NO 099</v>
      </c>
      <c r="D13" s="13" t="str">
        <f>'SR1'!D30</f>
        <v>9300000E322FB701</v>
      </c>
      <c r="E13" s="13" t="str">
        <f>'SR1'!F30</f>
        <v>SR1</v>
      </c>
      <c r="F13" s="13" t="str">
        <f>'SR1'!G30</f>
        <v>C-15</v>
      </c>
      <c r="G13" s="15" t="str">
        <f>E13&amp;"-"&amp;F13</f>
        <v>SR1-C-15</v>
      </c>
      <c r="H13" s="360" t="b">
        <f>'SR1'!J30</f>
        <v>1</v>
      </c>
      <c r="I13"/>
    </row>
    <row r="14" spans="1:9">
      <c r="A14" s="13" t="str">
        <f>'SR1'!A31</f>
        <v>BLETC 252</v>
      </c>
      <c r="B14" s="13" t="str">
        <f>'SR1'!B31</f>
        <v>BLM C06421162</v>
      </c>
      <c r="C14" s="13" t="str">
        <f>'SR1'!C31</f>
        <v>MEZZ NO 003</v>
      </c>
      <c r="D14" s="13" t="str">
        <f>'SR1'!D31</f>
        <v>2A00000E32134501</v>
      </c>
      <c r="E14" s="13" t="str">
        <f>'SR1'!F31</f>
        <v>SR1</v>
      </c>
      <c r="F14" s="13" t="str">
        <f>'SR1'!G31</f>
        <v>C-16</v>
      </c>
      <c r="G14" s="15" t="str">
        <f>E14&amp;"-"&amp;F14</f>
        <v>SR1-C-16</v>
      </c>
      <c r="H14" s="360" t="b">
        <f>'SR1'!J31</f>
        <v>1</v>
      </c>
      <c r="I14"/>
    </row>
    <row r="15" spans="1:9">
      <c r="A15" s="13" t="str">
        <f>'SR1'!A32</f>
        <v>BLETC 117</v>
      </c>
      <c r="B15" s="13" t="str">
        <f>'SR1'!B32</f>
        <v>BLM C06501264</v>
      </c>
      <c r="C15" s="13" t="str">
        <f>'SR1'!C32</f>
        <v>MEZZ NO 225</v>
      </c>
      <c r="D15" s="13" t="str">
        <f>'SR1'!D32</f>
        <v>6E00000E321DAF01</v>
      </c>
      <c r="E15" s="13" t="str">
        <f>'SR1'!F32</f>
        <v>SR1</v>
      </c>
      <c r="F15" s="13" t="str">
        <f>'SR1'!G32</f>
        <v>C-17</v>
      </c>
      <c r="G15" s="15" t="str">
        <f>E15&amp;"-"&amp;F15</f>
        <v>SR1-C-17</v>
      </c>
      <c r="H15" s="360" t="b">
        <f>'SR1'!J32</f>
        <v>1</v>
      </c>
      <c r="I15"/>
    </row>
    <row r="16" spans="1:9">
      <c r="A16" s="13" t="str">
        <f>'SR1'!A33</f>
        <v>BLETC 253</v>
      </c>
      <c r="B16" s="13" t="str">
        <f>'SR1'!B33</f>
        <v>BLM C06421170</v>
      </c>
      <c r="C16" s="13" t="str">
        <f>'SR1'!C33</f>
        <v>MEZZ NO 089</v>
      </c>
      <c r="D16" s="13" t="str">
        <f>'SR1'!D33</f>
        <v>8E00000E32414301</v>
      </c>
      <c r="E16" s="13" t="str">
        <f>'SR1'!F33</f>
        <v>SR1</v>
      </c>
      <c r="F16" s="13" t="str">
        <f>'SR1'!G33</f>
        <v>C-18</v>
      </c>
      <c r="G16" s="15" t="str">
        <f>E16&amp;"-"&amp;F16</f>
        <v>SR1-C-18</v>
      </c>
      <c r="H16" s="360" t="b">
        <f>'SR1'!J33</f>
        <v>1</v>
      </c>
      <c r="I16"/>
    </row>
    <row r="17" spans="1:9">
      <c r="A17" s="25" t="str">
        <f>'SR1'!A34</f>
        <v>EMPTY</v>
      </c>
      <c r="B17" s="25"/>
      <c r="C17" s="25"/>
      <c r="D17" s="25"/>
      <c r="E17" s="25" t="str">
        <f>'SR1'!F34</f>
        <v>SR1</v>
      </c>
      <c r="F17" s="25" t="str">
        <f>'SR1'!G34</f>
        <v>C-19</v>
      </c>
      <c r="G17" s="26" t="str">
        <f>E17&amp;"-"&amp;F17</f>
        <v>SR1-C-19</v>
      </c>
      <c r="H17" s="360" t="str">
        <f>'SR1'!J34</f>
        <v>EMPTY</v>
      </c>
      <c r="I17"/>
    </row>
    <row r="18" spans="1:9">
      <c r="A18" s="25" t="str">
        <f>'SR1'!A35</f>
        <v>EMPTY</v>
      </c>
      <c r="B18" s="25"/>
      <c r="C18" s="25"/>
      <c r="D18" s="25"/>
      <c r="E18" s="25" t="str">
        <f>'SR1'!F35</f>
        <v>SR1</v>
      </c>
      <c r="F18" s="25" t="str">
        <f>'SR1'!G35</f>
        <v>C-20</v>
      </c>
      <c r="G18" s="26" t="str">
        <f>E18&amp;"-"&amp;F18</f>
        <v>SR1-C-20</v>
      </c>
      <c r="H18" s="360" t="str">
        <f>'SR1'!J35</f>
        <v>EMPTY</v>
      </c>
      <c r="I18"/>
    </row>
    <row r="19" spans="1:9">
      <c r="A19" s="13" t="str">
        <f>'SR1'!A2</f>
        <v>BLETC 093</v>
      </c>
      <c r="B19" s="13" t="str">
        <f>'SR1'!B2</f>
        <v>BLM C06501303</v>
      </c>
      <c r="C19" s="13" t="str">
        <f>'SR1'!C2</f>
        <v>MEZZ NO 090</v>
      </c>
      <c r="D19" s="13" t="str">
        <f>'SR1'!D2</f>
        <v>AF00000E322B0801</v>
      </c>
      <c r="E19" s="13" t="str">
        <f>'SR1'!F2</f>
        <v>SR1</v>
      </c>
      <c r="F19" s="13" t="str">
        <f>'SR1'!G2</f>
        <v>L-04</v>
      </c>
      <c r="G19" s="15" t="str">
        <f>E19&amp;"-"&amp;F19</f>
        <v>SR1-L-04</v>
      </c>
      <c r="H19" s="360" t="b">
        <f>'SR1'!J2</f>
        <v>1</v>
      </c>
      <c r="I19"/>
    </row>
    <row r="20" spans="1:9">
      <c r="A20" s="13" t="str">
        <f>'SR1'!A3</f>
        <v>BLETC 094</v>
      </c>
      <c r="B20" s="13" t="str">
        <f>'SR1'!B3</f>
        <v>BLM C06501280</v>
      </c>
      <c r="C20" s="13" t="str">
        <f>'SR1'!C3</f>
        <v>MEZZ NO 095</v>
      </c>
      <c r="D20" s="13" t="str">
        <f>'SR1'!D3</f>
        <v>3E00000E32190101</v>
      </c>
      <c r="E20" s="13" t="str">
        <f>'SR1'!F3</f>
        <v>SR1</v>
      </c>
      <c r="F20" s="13" t="str">
        <f>'SR1'!G3</f>
        <v>L-05</v>
      </c>
      <c r="G20" s="15" t="str">
        <f>E20&amp;"-"&amp;F20</f>
        <v>SR1-L-05</v>
      </c>
      <c r="H20" s="360" t="b">
        <f>'SR1'!J3</f>
        <v>1</v>
      </c>
      <c r="I20"/>
    </row>
    <row r="21" spans="1:9">
      <c r="A21" s="13" t="str">
        <f>'SR1'!A4</f>
        <v>BLETC 095</v>
      </c>
      <c r="B21" s="13" t="str">
        <f>'SR1'!B4</f>
        <v>BLM C06501301</v>
      </c>
      <c r="C21" s="13" t="str">
        <f>'SR1'!C4</f>
        <v>MEZZ NO 096</v>
      </c>
      <c r="D21" s="13" t="str">
        <f>'SR1'!D4</f>
        <v>D000000E320C5301</v>
      </c>
      <c r="E21" s="13" t="str">
        <f>'SR1'!F4</f>
        <v>SR1</v>
      </c>
      <c r="F21" s="13" t="str">
        <f>'SR1'!G4</f>
        <v>L-06</v>
      </c>
      <c r="G21" s="15" t="str">
        <f>E21&amp;"-"&amp;F21</f>
        <v>SR1-L-06</v>
      </c>
      <c r="H21" s="360" t="b">
        <f>'SR1'!J4</f>
        <v>0</v>
      </c>
      <c r="I21"/>
    </row>
    <row r="22" spans="1:9">
      <c r="A22" s="13" t="str">
        <f>'SR1'!A5</f>
        <v>BLETC 096</v>
      </c>
      <c r="B22" s="13" t="str">
        <f>'SR1'!B5</f>
        <v>BLM C06501273</v>
      </c>
      <c r="C22" s="13" t="str">
        <f>'SR1'!C5</f>
        <v>MEZZ NO 080</v>
      </c>
      <c r="D22" s="13" t="str">
        <f>'SR1'!D5</f>
        <v>200000E32357D01</v>
      </c>
      <c r="E22" s="13" t="str">
        <f>'SR1'!F5</f>
        <v>SR1</v>
      </c>
      <c r="F22" s="13" t="str">
        <f>'SR1'!G5</f>
        <v>L-07</v>
      </c>
      <c r="G22" s="15" t="str">
        <f>E22&amp;"-"&amp;F22</f>
        <v>SR1-L-07</v>
      </c>
      <c r="H22" s="360" t="b">
        <f>'SR1'!J5</f>
        <v>1</v>
      </c>
      <c r="I22"/>
    </row>
    <row r="23" spans="1:9">
      <c r="A23" s="13" t="str">
        <f>'SR1'!A6</f>
        <v>BLETC 097</v>
      </c>
      <c r="B23" s="13" t="str">
        <f>'SR1'!B6</f>
        <v>BLM C06501298</v>
      </c>
      <c r="C23" s="13" t="str">
        <f>'SR1'!C6</f>
        <v>MEZZ NO 085</v>
      </c>
      <c r="D23" s="13" t="str">
        <f>'SR1'!D6</f>
        <v>2400000E3239CD01</v>
      </c>
      <c r="E23" s="13" t="str">
        <f>'SR1'!F6</f>
        <v>SR1</v>
      </c>
      <c r="F23" s="13" t="str">
        <f>'SR1'!G6</f>
        <v>L-08</v>
      </c>
      <c r="G23" s="15" t="str">
        <f>E23&amp;"-"&amp;F23</f>
        <v>SR1-L-08</v>
      </c>
      <c r="H23" s="360" t="b">
        <f>'SR1'!J6</f>
        <v>1</v>
      </c>
      <c r="I23"/>
    </row>
    <row r="24" spans="1:9">
      <c r="A24" s="13" t="str">
        <f>'SR1'!A7</f>
        <v>BLETC 098</v>
      </c>
      <c r="B24" s="13" t="str">
        <f>'SR1'!B7</f>
        <v>BLM C06501299</v>
      </c>
      <c r="C24" s="13" t="str">
        <f>'SR1'!C7</f>
        <v>MEZZ NO 211</v>
      </c>
      <c r="D24" s="13" t="str">
        <f>'SR1'!D7</f>
        <v>C700000E32314C01</v>
      </c>
      <c r="E24" s="13" t="str">
        <f>'SR1'!F7</f>
        <v>SR1</v>
      </c>
      <c r="F24" s="13" t="str">
        <f>'SR1'!G7</f>
        <v>L-09</v>
      </c>
      <c r="G24" s="15" t="str">
        <f>E24&amp;"-"&amp;F24</f>
        <v>SR1-L-09</v>
      </c>
      <c r="H24" s="360" t="b">
        <f>'SR1'!J7</f>
        <v>1</v>
      </c>
      <c r="I24"/>
    </row>
    <row r="25" spans="1:9">
      <c r="A25" s="13" t="str">
        <f>'SR1'!A8</f>
        <v>BLETC 099</v>
      </c>
      <c r="B25" s="13" t="str">
        <f>'SR1'!B8</f>
        <v>BLM C06501275</v>
      </c>
      <c r="C25" s="13" t="str">
        <f>'SR1'!C8</f>
        <v>MEZZ NO 087</v>
      </c>
      <c r="D25" s="13" t="str">
        <f>'SR1'!D8</f>
        <v>D000000E321B9501</v>
      </c>
      <c r="E25" s="13" t="str">
        <f>'SR1'!F8</f>
        <v>SR1</v>
      </c>
      <c r="F25" s="13" t="str">
        <f>'SR1'!G8</f>
        <v>L-10</v>
      </c>
      <c r="G25" s="15" t="str">
        <f>E25&amp;"-"&amp;F25</f>
        <v>SR1-L-10</v>
      </c>
      <c r="H25" s="360" t="b">
        <f>'SR1'!J8</f>
        <v>1</v>
      </c>
      <c r="I25"/>
    </row>
    <row r="26" spans="1:9">
      <c r="A26" s="13" t="str">
        <f>'SR1'!A9</f>
        <v>BLETC 100</v>
      </c>
      <c r="B26" s="13" t="str">
        <f>'SR1'!B9</f>
        <v>BLM C06501328</v>
      </c>
      <c r="C26" s="13" t="str">
        <f>'SR1'!C9</f>
        <v>MEZZ NO 203</v>
      </c>
      <c r="D26" s="13" t="str">
        <f>'SR1'!D9</f>
        <v>8C00000E321E4801</v>
      </c>
      <c r="E26" s="13" t="str">
        <f>'SR1'!F9</f>
        <v>SR1</v>
      </c>
      <c r="F26" s="13" t="str">
        <f>'SR1'!G9</f>
        <v>L-11</v>
      </c>
      <c r="G26" s="15" t="str">
        <f>E26&amp;"-"&amp;F26</f>
        <v>SR1-L-11</v>
      </c>
      <c r="H26" s="360" t="b">
        <f>'SR1'!J9</f>
        <v>1</v>
      </c>
      <c r="I26"/>
    </row>
    <row r="27" spans="1:9">
      <c r="A27" s="21" t="str">
        <f>'SR1'!A10</f>
        <v>BOBR</v>
      </c>
      <c r="B27" s="21"/>
      <c r="C27" s="21"/>
      <c r="D27" s="21"/>
      <c r="E27" s="21" t="str">
        <f>'SR1'!F10</f>
        <v>SR1</v>
      </c>
      <c r="F27" s="21" t="str">
        <f>'SR1'!G10</f>
        <v>L-12</v>
      </c>
      <c r="G27" s="22" t="str">
        <f>E27&amp;"-"&amp;F27</f>
        <v>SR1-L-12</v>
      </c>
      <c r="H27" s="360" t="str">
        <f>'SR1'!J10</f>
        <v>BOBR</v>
      </c>
      <c r="I27"/>
    </row>
    <row r="28" spans="1:9">
      <c r="A28" s="13" t="str">
        <f>'SR1'!A11</f>
        <v>BLETC 101</v>
      </c>
      <c r="B28" s="13" t="str">
        <f>'SR1'!B11</f>
        <v>BLM C06501320</v>
      </c>
      <c r="C28" s="13" t="str">
        <f>'SR1'!C11</f>
        <v xml:space="preserve">MEZZ NO 217 </v>
      </c>
      <c r="D28" s="13" t="str">
        <f>'SR1'!D11</f>
        <v>3800000E323C4201</v>
      </c>
      <c r="E28" s="13" t="str">
        <f>'SR1'!F11</f>
        <v>SR1</v>
      </c>
      <c r="F28" s="13" t="str">
        <f>'SR1'!G11</f>
        <v>L-13</v>
      </c>
      <c r="G28" s="15" t="str">
        <f>E28&amp;"-"&amp;F28</f>
        <v>SR1-L-13</v>
      </c>
      <c r="H28" s="360" t="b">
        <f>'SR1'!J11</f>
        <v>1</v>
      </c>
      <c r="I28"/>
    </row>
    <row r="29" spans="1:9">
      <c r="A29" s="13" t="str">
        <f>'SR1'!A12</f>
        <v>BLETC 102</v>
      </c>
      <c r="B29" s="13" t="str">
        <f>'SR1'!B12</f>
        <v>BLM C06501300</v>
      </c>
      <c r="C29" s="13" t="str">
        <f>'SR1'!C12</f>
        <v>MEZZ NO 202</v>
      </c>
      <c r="D29" s="13" t="str">
        <f>'SR1'!D12</f>
        <v>4100000E32053B01</v>
      </c>
      <c r="E29" s="13" t="str">
        <f>'SR1'!F12</f>
        <v>SR1</v>
      </c>
      <c r="F29" s="13" t="str">
        <f>'SR1'!G12</f>
        <v>L-14</v>
      </c>
      <c r="G29" s="15" t="str">
        <f>E29&amp;"-"&amp;F29</f>
        <v>SR1-L-14</v>
      </c>
      <c r="H29" s="360" t="b">
        <f>'SR1'!J12</f>
        <v>1</v>
      </c>
      <c r="I29"/>
    </row>
    <row r="30" spans="1:9">
      <c r="A30" s="13" t="str">
        <f>'SR1'!A13</f>
        <v>BLETC 103</v>
      </c>
      <c r="B30" s="13" t="str">
        <f>'SR1'!B13</f>
        <v>BLM C06501302</v>
      </c>
      <c r="C30" s="13" t="str">
        <f>'SR1'!C13</f>
        <v>MEZZ NO 212</v>
      </c>
      <c r="D30" s="13" t="str">
        <f>'SR1'!D13</f>
        <v>7D00000E321AEE01</v>
      </c>
      <c r="E30" s="13" t="str">
        <f>'SR1'!F13</f>
        <v>SR1</v>
      </c>
      <c r="F30" s="13" t="str">
        <f>'SR1'!G13</f>
        <v>L-15</v>
      </c>
      <c r="G30" s="15" t="str">
        <f>E30&amp;"-"&amp;F30</f>
        <v>SR1-L-15</v>
      </c>
      <c r="H30" s="360" t="b">
        <f>'SR1'!J13</f>
        <v>1</v>
      </c>
      <c r="I30"/>
    </row>
    <row r="31" spans="1:9">
      <c r="A31" s="13" t="str">
        <f>'SR1'!A14</f>
        <v>BLETC 104</v>
      </c>
      <c r="B31" s="13" t="str">
        <f>'SR1'!B14</f>
        <v>BLM C06501259</v>
      </c>
      <c r="C31" s="13" t="str">
        <f>'SR1'!C14</f>
        <v>MEZZ NO 219</v>
      </c>
      <c r="D31" s="13" t="str">
        <f>'SR1'!D14</f>
        <v>8400000E32056E01</v>
      </c>
      <c r="E31" s="13" t="str">
        <f>'SR1'!F14</f>
        <v>SR1</v>
      </c>
      <c r="F31" s="13" t="str">
        <f>'SR1'!G14</f>
        <v>L-16</v>
      </c>
      <c r="G31" s="15" t="str">
        <f>E31&amp;"-"&amp;F31</f>
        <v>SR1-L-16</v>
      </c>
      <c r="H31" s="360" t="b">
        <f>'SR1'!J14</f>
        <v>1</v>
      </c>
      <c r="I31"/>
    </row>
    <row r="32" spans="1:9">
      <c r="A32" s="13" t="str">
        <f>'SR1'!A15</f>
        <v>BLETC 105</v>
      </c>
      <c r="B32" s="13" t="str">
        <f>'SR1'!B15</f>
        <v>BLM C06501281</v>
      </c>
      <c r="C32" s="13" t="str">
        <f>'SR1'!C15</f>
        <v>MEZZ NO 214</v>
      </c>
      <c r="D32" s="13" t="str">
        <f>'SR1'!D15</f>
        <v>8B00000E3240F901</v>
      </c>
      <c r="E32" s="13" t="str">
        <f>'SR1'!F15</f>
        <v>SR1</v>
      </c>
      <c r="F32" s="13" t="str">
        <f>'SR1'!G15</f>
        <v>L-17</v>
      </c>
      <c r="G32" s="15" t="str">
        <f>E32&amp;"-"&amp;F32</f>
        <v>SR1-L-17</v>
      </c>
      <c r="H32" s="360" t="b">
        <f>'SR1'!J15</f>
        <v>1</v>
      </c>
      <c r="I32"/>
    </row>
    <row r="33" spans="1:9">
      <c r="A33" s="13" t="str">
        <f>'SR1'!A16</f>
        <v>BLETC 106</v>
      </c>
      <c r="B33" s="13" t="str">
        <f>'SR1'!B16</f>
        <v>BLM C06501258</v>
      </c>
      <c r="C33" s="13" t="str">
        <f>'SR1'!C16</f>
        <v>MEZZ NO 215</v>
      </c>
      <c r="D33" s="13" t="str">
        <f>'SR1'!D16</f>
        <v>200000E3222BB01</v>
      </c>
      <c r="E33" s="13" t="str">
        <f>'SR1'!F16</f>
        <v>SR1</v>
      </c>
      <c r="F33" s="13" t="str">
        <f>'SR1'!G16</f>
        <v>L-18</v>
      </c>
      <c r="G33" s="15" t="str">
        <f>E33&amp;"-"&amp;F33</f>
        <v>SR1-L-18</v>
      </c>
      <c r="H33" s="360" t="b">
        <f>'SR1'!J16</f>
        <v>1</v>
      </c>
      <c r="I33"/>
    </row>
    <row r="34" spans="1:9">
      <c r="A34" s="13" t="str">
        <f>'SR1'!A17</f>
        <v>BLETC 107</v>
      </c>
      <c r="B34" s="13" t="str">
        <f>'SR1'!B17</f>
        <v>BLM C06501282</v>
      </c>
      <c r="C34" s="13" t="str">
        <f>'SR1'!C17</f>
        <v>MEZZ NO 228</v>
      </c>
      <c r="D34" s="13" t="str">
        <f>'SR1'!D17</f>
        <v>C200000E32349201</v>
      </c>
      <c r="E34" s="13" t="str">
        <f>'SR1'!F17</f>
        <v>SR1</v>
      </c>
      <c r="F34" s="13" t="str">
        <f>'SR1'!G17</f>
        <v>L-19</v>
      </c>
      <c r="G34" s="15" t="str">
        <f>E34&amp;"-"&amp;F34</f>
        <v>SR1-L-19</v>
      </c>
      <c r="H34" s="360" t="b">
        <f>'SR1'!J17</f>
        <v>1</v>
      </c>
      <c r="I34"/>
    </row>
    <row r="35" spans="1:9">
      <c r="A35" s="25" t="str">
        <f>'SR1'!A18</f>
        <v>EMPTY</v>
      </c>
      <c r="B35" s="25"/>
      <c r="C35" s="25"/>
      <c r="D35" s="25"/>
      <c r="E35" s="25" t="str">
        <f>'SR1'!F18</f>
        <v>SR1</v>
      </c>
      <c r="F35" s="25" t="str">
        <f>'SR1'!G18</f>
        <v>L-20</v>
      </c>
      <c r="G35" s="26" t="str">
        <f>E35&amp;"-"&amp;F35</f>
        <v>SR1-L-20</v>
      </c>
      <c r="H35" s="360" t="str">
        <f>'SR1'!J18</f>
        <v>EMPTY</v>
      </c>
      <c r="I35"/>
    </row>
    <row r="36" spans="1:9">
      <c r="A36" s="13" t="str">
        <f>'SR1'!A36</f>
        <v>BLETC 118</v>
      </c>
      <c r="B36" s="13" t="str">
        <f>'SR1'!B36</f>
        <v>BLM C06501288</v>
      </c>
      <c r="C36" s="13" t="str">
        <f>'SR1'!C36</f>
        <v>MEZZ NO 233</v>
      </c>
      <c r="D36" s="13" t="str">
        <f>'SR1'!D36</f>
        <v>BF00000E322FF401</v>
      </c>
      <c r="E36" s="13" t="str">
        <f>'SR1'!F36</f>
        <v>SR1</v>
      </c>
      <c r="F36" s="13" t="str">
        <f>'SR1'!G36</f>
        <v>R-04</v>
      </c>
      <c r="G36" s="15" t="str">
        <f>E36&amp;"-"&amp;F36</f>
        <v>SR1-R-04</v>
      </c>
      <c r="H36" s="360" t="b">
        <f>'SR1'!J36</f>
        <v>1</v>
      </c>
      <c r="I36"/>
    </row>
    <row r="37" spans="1:9">
      <c r="A37" s="13" t="str">
        <f>'SR1'!A37</f>
        <v>BLETC 119</v>
      </c>
      <c r="B37" s="13" t="str">
        <f>'SR1'!B37</f>
        <v>BLM C06501265</v>
      </c>
      <c r="C37" s="13" t="str">
        <f>'SR1'!C37</f>
        <v>MEZZ NO 226</v>
      </c>
      <c r="D37" s="13" t="str">
        <f>'SR1'!D37</f>
        <v>2F00000E32053901</v>
      </c>
      <c r="E37" s="13" t="str">
        <f>'SR1'!F37</f>
        <v>SR1</v>
      </c>
      <c r="F37" s="13" t="str">
        <f>'SR1'!G37</f>
        <v>R-05</v>
      </c>
      <c r="G37" s="15" t="str">
        <f>E37&amp;"-"&amp;F37</f>
        <v>SR1-R-05</v>
      </c>
      <c r="H37" s="360" t="b">
        <f>'SR1'!J37</f>
        <v>1</v>
      </c>
      <c r="I37"/>
    </row>
    <row r="38" spans="1:9">
      <c r="A38" s="13" t="str">
        <f>'SR1'!A38</f>
        <v>BLETC 120</v>
      </c>
      <c r="B38" s="13" t="str">
        <f>'SR1'!B38</f>
        <v>BLM C06501308</v>
      </c>
      <c r="C38" s="13" t="str">
        <f>'SR1'!C38</f>
        <v>MEZZ NO 230</v>
      </c>
      <c r="D38" s="13" t="str">
        <f>'SR1'!D38</f>
        <v>1400000E32267201</v>
      </c>
      <c r="E38" s="13" t="str">
        <f>'SR1'!F38</f>
        <v>SR1</v>
      </c>
      <c r="F38" s="13" t="str">
        <f>'SR1'!G38</f>
        <v>R-06</v>
      </c>
      <c r="G38" s="15" t="str">
        <f>E38&amp;"-"&amp;F38</f>
        <v>SR1-R-06</v>
      </c>
      <c r="H38" s="360" t="b">
        <f>'SR1'!J38</f>
        <v>1</v>
      </c>
      <c r="I38"/>
    </row>
    <row r="39" spans="1:9">
      <c r="A39" s="13" t="str">
        <f>'SR1'!A39</f>
        <v>BLETC 121</v>
      </c>
      <c r="B39" s="13" t="str">
        <f>'SR1'!B39</f>
        <v>BLM C06501266</v>
      </c>
      <c r="C39" s="13" t="str">
        <f>'SR1'!C39</f>
        <v>MEZZ NO 205</v>
      </c>
      <c r="D39" s="13" t="str">
        <f>'SR1'!D39</f>
        <v>7000000E32383801</v>
      </c>
      <c r="E39" s="13" t="str">
        <f>'SR1'!F39</f>
        <v>SR1</v>
      </c>
      <c r="F39" s="13" t="str">
        <f>'SR1'!G39</f>
        <v>R-07</v>
      </c>
      <c r="G39" s="15" t="str">
        <f>E39&amp;"-"&amp;F39</f>
        <v>SR1-R-07</v>
      </c>
      <c r="H39" s="360" t="b">
        <f>'SR1'!J39</f>
        <v>1</v>
      </c>
      <c r="I39"/>
    </row>
    <row r="40" spans="1:9">
      <c r="A40" s="13" t="str">
        <f>'SR1'!A40</f>
        <v>BLETC 122</v>
      </c>
      <c r="B40" s="13" t="str">
        <f>'SR1'!B40</f>
        <v>BLM C06501307</v>
      </c>
      <c r="C40" s="13" t="str">
        <f>'SR1'!C40</f>
        <v>MEZZ NO 074</v>
      </c>
      <c r="D40" s="13" t="str">
        <f>'SR1'!D40</f>
        <v>3000000E3234C601</v>
      </c>
      <c r="E40" s="13" t="str">
        <f>'SR1'!F40</f>
        <v>SR1</v>
      </c>
      <c r="F40" s="13" t="str">
        <f>'SR1'!G40</f>
        <v>R-08</v>
      </c>
      <c r="G40" s="15" t="str">
        <f>E40&amp;"-"&amp;F40</f>
        <v>SR1-R-08</v>
      </c>
      <c r="H40" s="360" t="b">
        <f>'SR1'!J40</f>
        <v>0</v>
      </c>
      <c r="I40"/>
    </row>
    <row r="41" spans="1:9">
      <c r="A41" s="13" t="str">
        <f>'SR1'!A41</f>
        <v>BLETC 123</v>
      </c>
      <c r="B41" s="13" t="str">
        <f>'SR1'!B41</f>
        <v>BLM C06501267</v>
      </c>
      <c r="C41" s="13" t="str">
        <f>'SR1'!C41</f>
        <v>MEZZ NO 216</v>
      </c>
      <c r="D41" s="13" t="str">
        <f>'SR1'!D41</f>
        <v>400000E3220BC01</v>
      </c>
      <c r="E41" s="13" t="str">
        <f>'SR1'!F41</f>
        <v>SR1</v>
      </c>
      <c r="F41" s="13" t="str">
        <f>'SR1'!G41</f>
        <v>R-09</v>
      </c>
      <c r="G41" s="15" t="str">
        <f>E41&amp;"-"&amp;F41</f>
        <v>SR1-R-09</v>
      </c>
      <c r="H41" s="360" t="b">
        <f>'SR1'!J41</f>
        <v>1</v>
      </c>
      <c r="I41"/>
    </row>
    <row r="42" spans="1:9">
      <c r="A42" s="13" t="str">
        <f>'SR1'!A42</f>
        <v>BLETC 124</v>
      </c>
      <c r="B42" s="13" t="str">
        <f>'SR1'!B42</f>
        <v>BLM C06501287</v>
      </c>
      <c r="C42" s="13" t="str">
        <f>'SR1'!C42</f>
        <v>MEZZ NO 235</v>
      </c>
      <c r="D42" s="13" t="str">
        <f>'SR1'!D42</f>
        <v>D000000E3206A901</v>
      </c>
      <c r="E42" s="13" t="str">
        <f>'SR1'!F42</f>
        <v>SR1</v>
      </c>
      <c r="F42" s="13" t="str">
        <f>'SR1'!G42</f>
        <v>R-10</v>
      </c>
      <c r="G42" s="15" t="str">
        <f>E42&amp;"-"&amp;F42</f>
        <v>SR1-R-10</v>
      </c>
      <c r="H42" s="360" t="b">
        <f>'SR1'!J42</f>
        <v>1</v>
      </c>
      <c r="I42"/>
    </row>
    <row r="43" spans="1:9">
      <c r="A43" s="13" t="str">
        <f>'SR1'!A43</f>
        <v>BLETC 125</v>
      </c>
      <c r="B43" s="13" t="str">
        <f>'SR1'!B43</f>
        <v>BLM C06501330</v>
      </c>
      <c r="C43" s="13" t="str">
        <f>'SR1'!C43</f>
        <v>MEZZ NO 075</v>
      </c>
      <c r="D43" s="13" t="str">
        <f>'SR1'!D43</f>
        <v>6D00000E3233AC01</v>
      </c>
      <c r="E43" s="13" t="str">
        <f>'SR1'!F43</f>
        <v>SR1</v>
      </c>
      <c r="F43" s="13" t="str">
        <f>'SR1'!G43</f>
        <v>R-11</v>
      </c>
      <c r="G43" s="15" t="str">
        <f>E43&amp;"-"&amp;F43</f>
        <v>SR1-R-11</v>
      </c>
      <c r="H43" s="360" t="b">
        <f>'SR1'!J43</f>
        <v>1</v>
      </c>
      <c r="I43"/>
    </row>
    <row r="44" spans="1:9">
      <c r="A44" s="21" t="str">
        <f>'SR1'!A44</f>
        <v>BOBR</v>
      </c>
      <c r="B44" s="21"/>
      <c r="C44" s="21"/>
      <c r="D44" s="21"/>
      <c r="E44" s="21" t="str">
        <f>'SR1'!F44</f>
        <v>SR1</v>
      </c>
      <c r="F44" s="21" t="str">
        <f>'SR1'!G44</f>
        <v>R-12</v>
      </c>
      <c r="G44" s="22" t="str">
        <f>E44&amp;"-"&amp;F44</f>
        <v>SR1-R-12</v>
      </c>
      <c r="H44" s="360" t="str">
        <f>'SR1'!J44</f>
        <v>BOBR</v>
      </c>
      <c r="I44"/>
    </row>
    <row r="45" spans="1:9">
      <c r="A45" s="13" t="str">
        <f>'SR1'!A45</f>
        <v>BLETC 126</v>
      </c>
      <c r="B45" s="13" t="str">
        <f>'SR1'!B45</f>
        <v>BLM C06501362</v>
      </c>
      <c r="C45" s="13" t="str">
        <f>'SR1'!C45</f>
        <v>MEZZ NO 025</v>
      </c>
      <c r="D45" s="13" t="str">
        <f>'SR1'!D45</f>
        <v>AB00000E3242E201</v>
      </c>
      <c r="E45" s="13" t="str">
        <f>'SR1'!F45</f>
        <v>SR1</v>
      </c>
      <c r="F45" s="13" t="str">
        <f>'SR1'!G45</f>
        <v>R-13</v>
      </c>
      <c r="G45" s="15" t="str">
        <f>E45&amp;"-"&amp;F45</f>
        <v>SR1-R-13</v>
      </c>
      <c r="H45" s="360" t="b">
        <f>'SR1'!J45</f>
        <v>1</v>
      </c>
      <c r="I45"/>
    </row>
    <row r="46" spans="1:9">
      <c r="A46" s="13" t="str">
        <f>'SR1'!A46</f>
        <v>BLETC 127</v>
      </c>
      <c r="B46" s="13" t="str">
        <f>'SR1'!B46</f>
        <v>BLM C06501332</v>
      </c>
      <c r="C46" s="13" t="str">
        <f>'SR1'!C46</f>
        <v>MEZZ NO 035</v>
      </c>
      <c r="D46" s="13" t="str">
        <f>'SR1'!D46</f>
        <v>3700000E322D2E01</v>
      </c>
      <c r="E46" s="13" t="str">
        <f>'SR1'!F46</f>
        <v>SR1</v>
      </c>
      <c r="F46" s="13" t="str">
        <f>'SR1'!G46</f>
        <v>R-14</v>
      </c>
      <c r="G46" s="15" t="str">
        <f>E46&amp;"-"&amp;F46</f>
        <v>SR1-R-14</v>
      </c>
      <c r="H46" s="360" t="b">
        <f>'SR1'!J46</f>
        <v>1</v>
      </c>
      <c r="I46"/>
    </row>
    <row r="47" spans="1:9">
      <c r="A47" s="13" t="str">
        <f>'SR1'!A47</f>
        <v>BLETC 128</v>
      </c>
      <c r="B47" s="13" t="str">
        <f>'SR1'!B47</f>
        <v>BLM C06501364</v>
      </c>
      <c r="C47" s="13" t="str">
        <f>'SR1'!C47</f>
        <v>MEZZ NO 282</v>
      </c>
      <c r="D47" s="13" t="str">
        <f>'SR1'!D47</f>
        <v>F700000E32359901</v>
      </c>
      <c r="E47" s="13" t="str">
        <f>'SR1'!F47</f>
        <v>SR1</v>
      </c>
      <c r="F47" s="13" t="str">
        <f>'SR1'!G47</f>
        <v>R-15</v>
      </c>
      <c r="G47" s="15" t="str">
        <f>E47&amp;"-"&amp;F47</f>
        <v>SR1-R-15</v>
      </c>
      <c r="H47" s="360" t="b">
        <f>'SR1'!J47</f>
        <v>1</v>
      </c>
      <c r="I47"/>
    </row>
    <row r="48" spans="1:9">
      <c r="A48" s="13" t="str">
        <f>'SR1'!A48</f>
        <v>BLETC 129</v>
      </c>
      <c r="B48" s="13" t="str">
        <f>'SR1'!B48</f>
        <v>BLM C06501329</v>
      </c>
      <c r="C48" s="13" t="str">
        <f>'SR1'!C48</f>
        <v>MEZZ NO 281</v>
      </c>
      <c r="D48" s="13" t="str">
        <f>'SR1'!D48</f>
        <v>9C00000E322E5201</v>
      </c>
      <c r="E48" s="13" t="str">
        <f>'SR1'!F48</f>
        <v>SR1</v>
      </c>
      <c r="F48" s="13" t="str">
        <f>'SR1'!G48</f>
        <v>R-16</v>
      </c>
      <c r="G48" s="15" t="str">
        <f>E48&amp;"-"&amp;F48</f>
        <v>SR1-R-16</v>
      </c>
      <c r="H48" s="360" t="b">
        <f>'SR1'!J48</f>
        <v>1</v>
      </c>
      <c r="I48"/>
    </row>
    <row r="49" spans="1:9">
      <c r="A49" s="13" t="str">
        <f>'SR1'!A49</f>
        <v>BLETC 130</v>
      </c>
      <c r="B49" s="13" t="str">
        <f>'SR1'!B49</f>
        <v>BLM C06501363</v>
      </c>
      <c r="C49" s="13" t="str">
        <f>'SR1'!C49</f>
        <v>MEZZ NO 280</v>
      </c>
      <c r="D49" s="13" t="str">
        <f>'SR1'!D49</f>
        <v>8300000E3241AC01</v>
      </c>
      <c r="E49" s="13" t="str">
        <f>'SR1'!F49</f>
        <v>SR1</v>
      </c>
      <c r="F49" s="13" t="str">
        <f>'SR1'!G49</f>
        <v>R-17</v>
      </c>
      <c r="G49" s="15" t="str">
        <f>E49&amp;"-"&amp;F49</f>
        <v>SR1-R-17</v>
      </c>
      <c r="H49" s="360" t="b">
        <f>'SR1'!J49</f>
        <v>1</v>
      </c>
      <c r="I49"/>
    </row>
    <row r="50" spans="1:9">
      <c r="A50" s="13" t="str">
        <f>'SR1'!A50</f>
        <v>BLETC 131</v>
      </c>
      <c r="B50" s="13" t="str">
        <f>'SR1'!B50</f>
        <v>BLM C06501338</v>
      </c>
      <c r="C50" s="13" t="str">
        <f>'SR1'!C50</f>
        <v>MEZZ NO 210</v>
      </c>
      <c r="D50" s="13" t="str">
        <f>'SR1'!D50</f>
        <v>1900000E321ED701</v>
      </c>
      <c r="E50" s="13" t="str">
        <f>'SR1'!F50</f>
        <v>SR1</v>
      </c>
      <c r="F50" s="13" t="str">
        <f>'SR1'!G50</f>
        <v>R-18</v>
      </c>
      <c r="G50" s="15" t="str">
        <f>E50&amp;"-"&amp;F50</f>
        <v>SR1-R-18</v>
      </c>
      <c r="H50" s="360" t="b">
        <f>'SR1'!J50</f>
        <v>1</v>
      </c>
      <c r="I50"/>
    </row>
    <row r="51" spans="1:9">
      <c r="A51" s="13" t="str">
        <f>'SR1'!A51</f>
        <v>BLETC 132</v>
      </c>
      <c r="B51" s="13" t="str">
        <f>'SR1'!B51</f>
        <v>BLM C06501358</v>
      </c>
      <c r="C51" s="13" t="str">
        <f>'SR1'!C51</f>
        <v>MEZZ NO 213</v>
      </c>
      <c r="D51" s="13" t="str">
        <f>'SR1'!D51</f>
        <v>7F00000E320F0901</v>
      </c>
      <c r="E51" s="13" t="str">
        <f>'SR1'!F51</f>
        <v>SR1</v>
      </c>
      <c r="F51" s="13" t="str">
        <f>'SR1'!G51</f>
        <v>R-19</v>
      </c>
      <c r="G51" s="15" t="str">
        <f>E51&amp;"-"&amp;F51</f>
        <v>SR1-R-19</v>
      </c>
      <c r="H51" s="360" t="b">
        <f>'SR1'!J51</f>
        <v>1</v>
      </c>
      <c r="I51"/>
    </row>
    <row r="52" spans="1:9">
      <c r="A52" s="13" t="str">
        <f>'SR1'!A52</f>
        <v>BLETC 133</v>
      </c>
      <c r="B52" s="13" t="str">
        <f>'SR1'!B52</f>
        <v>BLM C06501339</v>
      </c>
      <c r="C52" s="13" t="str">
        <f>'SR1'!C52</f>
        <v>MEZZ NO 220</v>
      </c>
      <c r="D52" s="13" t="str">
        <f>'SR1'!D52</f>
        <v>9000000E3241A201</v>
      </c>
      <c r="E52" s="13" t="str">
        <f>'SR1'!F52</f>
        <v>SR1</v>
      </c>
      <c r="F52" s="13" t="str">
        <f>'SR1'!G52</f>
        <v>R-20</v>
      </c>
      <c r="G52" s="15" t="str">
        <f>E52&amp;"-"&amp;F52</f>
        <v>SR1-R-20</v>
      </c>
      <c r="H52" s="360" t="b">
        <f>'SR1'!J52</f>
        <v>1</v>
      </c>
      <c r="I52"/>
    </row>
    <row r="53" spans="1:9">
      <c r="A53" s="13" t="str">
        <f>'SR2'!A19</f>
        <v>BLETC 275</v>
      </c>
      <c r="B53" s="13" t="str">
        <f>'SR2'!B19</f>
        <v>BLM C06501212</v>
      </c>
      <c r="C53" s="13" t="str">
        <f>'SR2'!C19</f>
        <v>MEZZ NO 065</v>
      </c>
      <c r="D53" s="13" t="str">
        <f>'SR2'!D19</f>
        <v>8900000E3242D801</v>
      </c>
      <c r="E53" s="13" t="str">
        <f>'SR2'!F19</f>
        <v>SR2</v>
      </c>
      <c r="F53" s="13" t="str">
        <f>'SR2'!G19</f>
        <v>C-04</v>
      </c>
      <c r="G53" s="15" t="str">
        <f>E53&amp;"-"&amp;F53</f>
        <v>SR2-C-04</v>
      </c>
      <c r="H53" s="360" t="b">
        <f>'SR2'!J19</f>
        <v>1</v>
      </c>
      <c r="I53"/>
    </row>
    <row r="54" spans="1:9">
      <c r="A54" s="13" t="str">
        <f>'SR2'!A20</f>
        <v>BLETC 276</v>
      </c>
      <c r="B54" s="13" t="str">
        <f>'SR2'!B20</f>
        <v>BLM C06501257</v>
      </c>
      <c r="C54" s="13" t="str">
        <f>'SR2'!C20</f>
        <v>MEZZ NO 168</v>
      </c>
      <c r="D54" s="13" t="str">
        <f>'SR2'!D20</f>
        <v>900000E321C7D01</v>
      </c>
      <c r="E54" s="13" t="str">
        <f>'SR2'!F20</f>
        <v>SR2</v>
      </c>
      <c r="F54" s="13" t="str">
        <f>'SR2'!G20</f>
        <v>C-05</v>
      </c>
      <c r="G54" s="15" t="str">
        <f>E54&amp;"-"&amp;F54</f>
        <v>SR2-C-05</v>
      </c>
      <c r="H54" s="360" t="b">
        <f>'SR2'!J20</f>
        <v>1</v>
      </c>
      <c r="I54"/>
    </row>
    <row r="55" spans="1:9">
      <c r="A55" s="13" t="str">
        <f>'SR2'!A21</f>
        <v>BLETC 277</v>
      </c>
      <c r="B55" s="13" t="str">
        <f>'SR2'!B21</f>
        <v>BLM C06501206</v>
      </c>
      <c r="C55" s="13" t="str">
        <f>'SR2'!C21</f>
        <v>MEZZ NO 093</v>
      </c>
      <c r="D55" s="13" t="str">
        <f>'SR2'!D21</f>
        <v>5000000E3214B601</v>
      </c>
      <c r="E55" s="13" t="str">
        <f>'SR2'!F21</f>
        <v>SR2</v>
      </c>
      <c r="F55" s="13" t="str">
        <f>'SR2'!G21</f>
        <v>C-06</v>
      </c>
      <c r="G55" s="15" t="str">
        <f>E55&amp;"-"&amp;F55</f>
        <v>SR2-C-06</v>
      </c>
      <c r="H55" s="360" t="b">
        <f>'SR2'!J21</f>
        <v>1</v>
      </c>
      <c r="I55"/>
    </row>
    <row r="56" spans="1:9">
      <c r="A56" s="13" t="str">
        <f>'SR2'!A22</f>
        <v>BLETC 278</v>
      </c>
      <c r="B56" s="13" t="str">
        <f>'SR2'!B22</f>
        <v>BLM C06421049</v>
      </c>
      <c r="C56" s="13" t="str">
        <f>'SR2'!C22</f>
        <v>MEZZ NO 126</v>
      </c>
      <c r="D56" s="13" t="str">
        <f>'SR2'!D22</f>
        <v>5D00000E323ACC01</v>
      </c>
      <c r="E56" s="13" t="str">
        <f>'SR2'!F22</f>
        <v>SR2</v>
      </c>
      <c r="F56" s="13" t="str">
        <f>'SR2'!G22</f>
        <v>C-07</v>
      </c>
      <c r="G56" s="15" t="str">
        <f>E56&amp;"-"&amp;F56</f>
        <v>SR2-C-07</v>
      </c>
      <c r="H56" s="360" t="b">
        <f>'SR2'!J22</f>
        <v>1</v>
      </c>
      <c r="I56"/>
    </row>
    <row r="57" spans="1:9">
      <c r="A57" s="13" t="str">
        <f>'SR2'!A23</f>
        <v>BLETC 279</v>
      </c>
      <c r="B57" s="13" t="str">
        <f>'SR2'!B23</f>
        <v>BLM C06351017</v>
      </c>
      <c r="C57" s="13" t="str">
        <f>'SR2'!C23</f>
        <v>MEZZ NO 361</v>
      </c>
      <c r="D57" s="13" t="str">
        <f>'SR2'!D23</f>
        <v>CE00000E32385401</v>
      </c>
      <c r="E57" s="13" t="str">
        <f>'SR2'!F23</f>
        <v>SR2</v>
      </c>
      <c r="F57" s="13" t="str">
        <f>'SR2'!G23</f>
        <v>C-08</v>
      </c>
      <c r="G57" s="15" t="str">
        <f>E57&amp;"-"&amp;F57</f>
        <v>SR2-C-08</v>
      </c>
      <c r="H57" s="360" t="b">
        <f>'SR2'!J23</f>
        <v>1</v>
      </c>
      <c r="I57"/>
    </row>
    <row r="58" spans="1:9">
      <c r="A58" s="13" t="str">
        <f>'SR2'!A24</f>
        <v>BLETC 280</v>
      </c>
      <c r="B58" s="13" t="str">
        <f>'SR2'!B24</f>
        <v>BLM C06501345</v>
      </c>
      <c r="C58" s="13" t="str">
        <f>'SR2'!C24</f>
        <v>MEZZ NO 152</v>
      </c>
      <c r="D58" s="13" t="str">
        <f>'SR2'!D24</f>
        <v>5200000E3235B701</v>
      </c>
      <c r="E58" s="13" t="str">
        <f>'SR2'!F24</f>
        <v>SR2</v>
      </c>
      <c r="F58" s="13" t="str">
        <f>'SR2'!G24</f>
        <v>C-09</v>
      </c>
      <c r="G58" s="15" t="str">
        <f>E58&amp;"-"&amp;F58</f>
        <v>SR2-C-09</v>
      </c>
      <c r="H58" s="360" t="b">
        <f>'SR2'!J24</f>
        <v>1</v>
      </c>
      <c r="I58"/>
    </row>
    <row r="59" spans="1:9">
      <c r="A59" s="13" t="str">
        <f>'SR2'!A25</f>
        <v>BLETC 281</v>
      </c>
      <c r="B59" s="13" t="str">
        <f>'SR2'!B25</f>
        <v>BLM C06501322</v>
      </c>
      <c r="C59" s="13" t="str">
        <f>'SR2'!C25</f>
        <v>MEZZ NO 092</v>
      </c>
      <c r="D59" s="13" t="str">
        <f>'SR2'!D25</f>
        <v>6F00000E3236C201</v>
      </c>
      <c r="E59" s="13" t="str">
        <f>'SR2'!F25</f>
        <v>SR2</v>
      </c>
      <c r="F59" s="13" t="str">
        <f>'SR2'!G25</f>
        <v>C-10</v>
      </c>
      <c r="G59" s="15" t="str">
        <f>E59&amp;"-"&amp;F59</f>
        <v>SR2-C-10</v>
      </c>
      <c r="H59" s="360" t="b">
        <f>'SR2'!J25</f>
        <v>1</v>
      </c>
      <c r="I59"/>
    </row>
    <row r="60" spans="1:9">
      <c r="A60" s="25" t="str">
        <f>'SR2'!A26</f>
        <v>EMPTY</v>
      </c>
      <c r="B60" s="25"/>
      <c r="C60" s="25"/>
      <c r="D60" s="25"/>
      <c r="E60" s="25" t="str">
        <f>'SR2'!F26</f>
        <v>SR2</v>
      </c>
      <c r="F60" s="25" t="str">
        <f>'SR2'!G26</f>
        <v>C-11</v>
      </c>
      <c r="G60" s="26" t="str">
        <f>E60&amp;"-"&amp;F60</f>
        <v>SR2-C-11</v>
      </c>
      <c r="H60" s="360" t="str">
        <f>'SR2'!J26</f>
        <v>EMPTY</v>
      </c>
      <c r="I60"/>
    </row>
    <row r="61" spans="1:9">
      <c r="A61" s="21" t="str">
        <f>'SR2'!A27</f>
        <v>BOBR</v>
      </c>
      <c r="B61" s="21"/>
      <c r="C61" s="21"/>
      <c r="D61" s="21"/>
      <c r="E61" s="21" t="str">
        <f>'SR2'!F27</f>
        <v>SR2</v>
      </c>
      <c r="F61" s="21" t="str">
        <f>'SR2'!G27</f>
        <v>C-12</v>
      </c>
      <c r="G61" s="22" t="str">
        <f>E61&amp;"-"&amp;F61</f>
        <v>SR2-C-12</v>
      </c>
      <c r="H61" s="360" t="str">
        <f>'SR2'!J27</f>
        <v>BOBR</v>
      </c>
      <c r="I61"/>
    </row>
    <row r="62" spans="1:9">
      <c r="A62" s="13" t="str">
        <f>'SR2'!A28</f>
        <v>BLETC 282</v>
      </c>
      <c r="B62" s="13" t="str">
        <f>'SR2'!B28</f>
        <v>BLM C06501340</v>
      </c>
      <c r="C62" s="13" t="str">
        <f>'SR2'!C28</f>
        <v>MEZZ NO 002</v>
      </c>
      <c r="D62" s="13" t="str">
        <f>'SR2'!D28</f>
        <v>C500000E3223E401</v>
      </c>
      <c r="E62" s="13" t="str">
        <f>'SR2'!F28</f>
        <v>SR2</v>
      </c>
      <c r="F62" s="13" t="str">
        <f>'SR2'!G28</f>
        <v>C-13</v>
      </c>
      <c r="G62" s="15" t="str">
        <f>E62&amp;"-"&amp;F62</f>
        <v>SR2-C-13</v>
      </c>
      <c r="H62" s="360" t="b">
        <f>'SR2'!J28</f>
        <v>1</v>
      </c>
      <c r="I62"/>
    </row>
    <row r="63" spans="1:9">
      <c r="A63" s="13" t="str">
        <f>'SR2'!A29</f>
        <v>BLETC 283</v>
      </c>
      <c r="B63" s="13" t="str">
        <f>'SR2'!B29</f>
        <v>BLM C06501341</v>
      </c>
      <c r="C63" s="13" t="str">
        <f>'SR2'!C29</f>
        <v>MEZZ NO 333</v>
      </c>
      <c r="D63" s="13" t="str">
        <f>'SR2'!D29</f>
        <v>7800000E3208F601</v>
      </c>
      <c r="E63" s="13" t="str">
        <f>'SR2'!F29</f>
        <v>SR2</v>
      </c>
      <c r="F63" s="13" t="str">
        <f>'SR2'!G29</f>
        <v>C-14</v>
      </c>
      <c r="G63" s="15" t="str">
        <f>E63&amp;"-"&amp;F63</f>
        <v>SR2-C-14</v>
      </c>
      <c r="H63" s="360" t="b">
        <f>'SR2'!J29</f>
        <v>1</v>
      </c>
      <c r="I63"/>
    </row>
    <row r="64" spans="1:9">
      <c r="A64" s="13" t="str">
        <f>'SR2'!A30</f>
        <v>BLETC 284</v>
      </c>
      <c r="B64" s="13" t="str">
        <f>'SR2'!B30</f>
        <v>BLM C06501323</v>
      </c>
      <c r="C64" s="13" t="str">
        <f>'SR2'!C30</f>
        <v>MEZZ NO 330</v>
      </c>
      <c r="D64" s="13" t="str">
        <f>'SR2'!D30</f>
        <v>E300000E3224B701</v>
      </c>
      <c r="E64" s="13" t="str">
        <f>'SR2'!F30</f>
        <v>SR2</v>
      </c>
      <c r="F64" s="13" t="str">
        <f>'SR2'!G30</f>
        <v>C-15</v>
      </c>
      <c r="G64" s="15" t="str">
        <f>E64&amp;"-"&amp;F64</f>
        <v>SR2-C-15</v>
      </c>
      <c r="H64" s="360" t="b">
        <f>'SR2'!J30</f>
        <v>1</v>
      </c>
      <c r="I64"/>
    </row>
    <row r="65" spans="1:9">
      <c r="A65" s="13" t="str">
        <f>'SR2'!A31</f>
        <v>BLETC 285</v>
      </c>
      <c r="B65" s="13" t="str">
        <f>'SR2'!B31</f>
        <v>BLM C06501319</v>
      </c>
      <c r="C65" s="13" t="str">
        <f>'SR2'!C31</f>
        <v>MEZZ NO 020</v>
      </c>
      <c r="D65" s="13" t="str">
        <f>'SR2'!D31</f>
        <v>D600000E320A3001</v>
      </c>
      <c r="E65" s="13" t="str">
        <f>'SR2'!F31</f>
        <v>SR2</v>
      </c>
      <c r="F65" s="13" t="str">
        <f>'SR2'!G31</f>
        <v>C-16</v>
      </c>
      <c r="G65" s="15" t="str">
        <f>E65&amp;"-"&amp;F65</f>
        <v>SR2-C-16</v>
      </c>
      <c r="H65" s="360" t="b">
        <f>'SR2'!J31</f>
        <v>1</v>
      </c>
      <c r="I65"/>
    </row>
    <row r="66" spans="1:9">
      <c r="A66" s="13" t="str">
        <f>'SR2'!A32</f>
        <v>BLETC 212</v>
      </c>
      <c r="B66" s="13" t="str">
        <f>'SR2'!B32</f>
        <v>BLM C06421181</v>
      </c>
      <c r="C66" s="13" t="str">
        <f>'SR2'!C32</f>
        <v>MEZZ NO 359</v>
      </c>
      <c r="D66" s="13" t="str">
        <f>'SR2'!D32</f>
        <v>A000000E3214F101</v>
      </c>
      <c r="E66" s="13" t="str">
        <f>'SR2'!F32</f>
        <v>SR2</v>
      </c>
      <c r="F66" s="13" t="str">
        <f>'SR2'!G32</f>
        <v>C-17</v>
      </c>
      <c r="G66" s="15" t="str">
        <f>E66&amp;"-"&amp;F66</f>
        <v>SR2-C-17</v>
      </c>
      <c r="H66" s="360" t="b">
        <f>'SR2'!J32</f>
        <v>1</v>
      </c>
      <c r="I66"/>
    </row>
    <row r="67" spans="1:9">
      <c r="A67" s="13" t="str">
        <f>'SR2'!A33</f>
        <v>BLETC 287</v>
      </c>
      <c r="B67" s="13" t="str">
        <f>'SR2'!B33</f>
        <v>BLM C06501343</v>
      </c>
      <c r="C67" s="13" t="str">
        <f>'SR2'!C33</f>
        <v>MEZZ NO 243</v>
      </c>
      <c r="D67" s="13" t="str">
        <f>'SR2'!D33</f>
        <v>7100000E322C5001</v>
      </c>
      <c r="E67" s="13" t="str">
        <f>'SR2'!F33</f>
        <v>SR2</v>
      </c>
      <c r="F67" s="13" t="str">
        <f>'SR2'!G33</f>
        <v>C-18</v>
      </c>
      <c r="G67" s="15" t="str">
        <f>E67&amp;"-"&amp;F67</f>
        <v>SR2-C-18</v>
      </c>
      <c r="H67" s="360" t="b">
        <f>'SR2'!J33</f>
        <v>1</v>
      </c>
      <c r="I67"/>
    </row>
    <row r="68" spans="1:9">
      <c r="A68" s="13" t="str">
        <f>'SR2'!A34</f>
        <v>BLETC 288</v>
      </c>
      <c r="B68" s="13" t="str">
        <f>'SR2'!B34</f>
        <v>BLM C06501318</v>
      </c>
      <c r="C68" s="13" t="str">
        <f>'SR2'!C34</f>
        <v>MEZZ NO 012</v>
      </c>
      <c r="D68" s="13" t="str">
        <f>'SR2'!D34</f>
        <v>2A00000E32151301</v>
      </c>
      <c r="E68" s="13" t="str">
        <f>'SR2'!F34</f>
        <v>SR2</v>
      </c>
      <c r="F68" s="13" t="str">
        <f>'SR2'!G34</f>
        <v>C-19</v>
      </c>
      <c r="G68" s="15" t="str">
        <f>E68&amp;"-"&amp;F68</f>
        <v>SR2-C-19</v>
      </c>
      <c r="H68" s="360" t="b">
        <f>'SR2'!J34</f>
        <v>1</v>
      </c>
      <c r="I68"/>
    </row>
    <row r="69" spans="1:9">
      <c r="A69" s="25" t="str">
        <f>'SR2'!A35</f>
        <v>EMPTY</v>
      </c>
      <c r="B69" s="25"/>
      <c r="C69" s="25"/>
      <c r="D69" s="25"/>
      <c r="E69" s="25" t="str">
        <f>'SR2'!F35</f>
        <v>SR2</v>
      </c>
      <c r="F69" s="25" t="str">
        <f>'SR2'!G35</f>
        <v>C-20</v>
      </c>
      <c r="G69" s="26" t="str">
        <f>E69&amp;"-"&amp;F69</f>
        <v>SR2-C-20</v>
      </c>
      <c r="H69" s="360" t="str">
        <f>'SR2'!J35</f>
        <v>EMPTY</v>
      </c>
      <c r="I69"/>
    </row>
    <row r="70" spans="1:9">
      <c r="A70" s="13" t="str">
        <f>'SR2'!A2</f>
        <v>BLETC 260</v>
      </c>
      <c r="B70" s="13" t="str">
        <f>'SR2'!B2</f>
        <v>BLM C06501221</v>
      </c>
      <c r="C70" s="13" t="str">
        <f>'SR2'!C2</f>
        <v>MEZZ NO 084</v>
      </c>
      <c r="D70" s="13" t="str">
        <f>'SR2'!D2</f>
        <v>E400000E32272C01</v>
      </c>
      <c r="E70" s="13" t="str">
        <f>'SR2'!F2</f>
        <v>SR2</v>
      </c>
      <c r="F70" s="13" t="str">
        <f>'SR2'!G2</f>
        <v>L-04</v>
      </c>
      <c r="G70" s="15" t="str">
        <f>E70&amp;"-"&amp;F70</f>
        <v>SR2-L-04</v>
      </c>
      <c r="H70" s="360" t="b">
        <f>'SR2'!J2</f>
        <v>1</v>
      </c>
      <c r="I70"/>
    </row>
    <row r="71" spans="1:9">
      <c r="A71" s="13" t="str">
        <f>'SR2'!A3</f>
        <v>BLETC 261</v>
      </c>
      <c r="B71" s="13" t="str">
        <f>'SR2'!B3</f>
        <v>BLM C06501222</v>
      </c>
      <c r="C71" s="13" t="str">
        <f>'SR2'!C3</f>
        <v>MEZZ NO 329</v>
      </c>
      <c r="D71" s="13" t="str">
        <f>'SR2'!D3</f>
        <v>2E00000E32127A01</v>
      </c>
      <c r="E71" s="13" t="str">
        <f>'SR2'!F3</f>
        <v>SR2</v>
      </c>
      <c r="F71" s="13" t="str">
        <f>'SR2'!G3</f>
        <v>L-05</v>
      </c>
      <c r="G71" s="15" t="str">
        <f>E71&amp;"-"&amp;F71</f>
        <v>SR2-L-05</v>
      </c>
      <c r="H71" s="360" t="b">
        <f>'SR2'!J3</f>
        <v>1</v>
      </c>
      <c r="I71"/>
    </row>
    <row r="72" spans="1:9">
      <c r="A72" s="13" t="str">
        <f>'SR2'!A4</f>
        <v>BLETC 262</v>
      </c>
      <c r="B72" s="13" t="str">
        <f>'SR2'!B4</f>
        <v>BLM C06501227</v>
      </c>
      <c r="C72" s="13" t="str">
        <f>'SR2'!C4</f>
        <v>MEZZ NO 023</v>
      </c>
      <c r="D72" s="13" t="str">
        <f>'SR2'!D4</f>
        <v>4E00000E32303801</v>
      </c>
      <c r="E72" s="13" t="str">
        <f>'SR2'!F4</f>
        <v>SR2</v>
      </c>
      <c r="F72" s="13" t="str">
        <f>'SR2'!G4</f>
        <v>L-06</v>
      </c>
      <c r="G72" s="15" t="str">
        <f>E72&amp;"-"&amp;F72</f>
        <v>SR2-L-06</v>
      </c>
      <c r="H72" s="360" t="b">
        <f>'SR2'!J4</f>
        <v>1</v>
      </c>
      <c r="I72"/>
    </row>
    <row r="73" spans="1:9">
      <c r="A73" s="13" t="str">
        <f>'SR2'!A5</f>
        <v>BLETC 263</v>
      </c>
      <c r="B73" s="13" t="str">
        <f>'SR2'!B5</f>
        <v>BLM C06501211</v>
      </c>
      <c r="C73" s="13" t="str">
        <f>'SR2'!C5</f>
        <v>MEZZ NO 367</v>
      </c>
      <c r="D73" s="13" t="str">
        <f>'SR2'!D5</f>
        <v>AB00000E32327601</v>
      </c>
      <c r="E73" s="13" t="str">
        <f>'SR2'!F5</f>
        <v>SR2</v>
      </c>
      <c r="F73" s="13" t="str">
        <f>'SR2'!G5</f>
        <v>L-07</v>
      </c>
      <c r="G73" s="15" t="str">
        <f>E73&amp;"-"&amp;F73</f>
        <v>SR2-L-07</v>
      </c>
      <c r="H73" s="360" t="b">
        <f>'SR2'!J5</f>
        <v>1</v>
      </c>
      <c r="I73"/>
    </row>
    <row r="74" spans="1:9">
      <c r="A74" s="13" t="str">
        <f>'SR2'!A6</f>
        <v>BLETC 264</v>
      </c>
      <c r="B74" s="13" t="str">
        <f>'SR2'!B6</f>
        <v>BLM C06501226</v>
      </c>
      <c r="C74" s="13" t="str">
        <f>'SR2'!C6</f>
        <v>MEZZ NO 083</v>
      </c>
      <c r="D74" s="13" t="str">
        <f>'SR2'!D6</f>
        <v>DC00000E32175301</v>
      </c>
      <c r="E74" s="13" t="str">
        <f>'SR2'!F6</f>
        <v>SR2</v>
      </c>
      <c r="F74" s="13" t="str">
        <f>'SR2'!G6</f>
        <v>L-08</v>
      </c>
      <c r="G74" s="15" t="str">
        <f>E74&amp;"-"&amp;F74</f>
        <v>SR2-L-08</v>
      </c>
      <c r="H74" s="360" t="b">
        <f>'SR2'!J6</f>
        <v>1</v>
      </c>
      <c r="I74"/>
    </row>
    <row r="75" spans="1:9">
      <c r="A75" s="13" t="str">
        <f>'SR2'!A7</f>
        <v>BLETC 265</v>
      </c>
      <c r="B75" s="13" t="str">
        <f>'SR2'!B7</f>
        <v>BLM C06421142</v>
      </c>
      <c r="C75" s="13" t="str">
        <f>'SR2'!C7</f>
        <v>MEZZ NO 086</v>
      </c>
      <c r="D75" s="13" t="str">
        <f>'SR2'!D7</f>
        <v>9A00000E323CDC01</v>
      </c>
      <c r="E75" s="13" t="str">
        <f>'SR2'!F7</f>
        <v>SR2</v>
      </c>
      <c r="F75" s="13" t="str">
        <f>'SR2'!G7</f>
        <v>L-09</v>
      </c>
      <c r="G75" s="15" t="str">
        <f>E75&amp;"-"&amp;F75</f>
        <v>SR2-L-09</v>
      </c>
      <c r="H75" s="360" t="b">
        <f>'SR2'!J7</f>
        <v>1</v>
      </c>
      <c r="I75"/>
    </row>
    <row r="76" spans="1:9">
      <c r="A76" s="13" t="str">
        <f>'SR2'!A8</f>
        <v>BLETC 266</v>
      </c>
      <c r="B76" s="13" t="str">
        <f>'SR2'!B8</f>
        <v>BLM C06501223</v>
      </c>
      <c r="C76" s="13" t="str">
        <f>'SR2'!C8</f>
        <v>MEZZ NO 130</v>
      </c>
      <c r="D76" s="13" t="str">
        <f>'SR2'!D8</f>
        <v>E400000E321B0201</v>
      </c>
      <c r="E76" s="13" t="str">
        <f>'SR2'!F8</f>
        <v>SR2</v>
      </c>
      <c r="F76" s="13" t="str">
        <f>'SR2'!G8</f>
        <v>L-10</v>
      </c>
      <c r="G76" s="15" t="str">
        <f>E76&amp;"-"&amp;F76</f>
        <v>SR2-L-10</v>
      </c>
      <c r="H76" s="360" t="b">
        <f>'SR2'!J8</f>
        <v>1</v>
      </c>
      <c r="I76"/>
    </row>
    <row r="77" spans="1:9">
      <c r="A77" s="13" t="str">
        <f>'SR2'!A9</f>
        <v>BLETC 267</v>
      </c>
      <c r="B77" s="13" t="str">
        <f>'SR2'!B9</f>
        <v>BLM C06501224</v>
      </c>
      <c r="C77" s="13" t="str">
        <f>'SR2'!C9</f>
        <v>MEZZ NO 155</v>
      </c>
      <c r="D77" s="13" t="str">
        <f>'SR2'!D9</f>
        <v>4700000E32073C01</v>
      </c>
      <c r="E77" s="13" t="str">
        <f>'SR2'!F9</f>
        <v>SR2</v>
      </c>
      <c r="F77" s="13" t="str">
        <f>'SR2'!G9</f>
        <v>L-11</v>
      </c>
      <c r="G77" s="15" t="str">
        <f>E77&amp;"-"&amp;F77</f>
        <v>SR2-L-11</v>
      </c>
      <c r="H77" s="360" t="b">
        <f>'SR2'!J9</f>
        <v>1</v>
      </c>
      <c r="I77"/>
    </row>
    <row r="78" spans="1:9">
      <c r="A78" s="21" t="str">
        <f>'SR2'!A10</f>
        <v>BOBR</v>
      </c>
      <c r="B78" s="21"/>
      <c r="C78" s="21"/>
      <c r="D78" s="21"/>
      <c r="E78" s="21" t="str">
        <f>'SR2'!F10</f>
        <v>SR2</v>
      </c>
      <c r="F78" s="21" t="str">
        <f>'SR2'!G10</f>
        <v>L-12</v>
      </c>
      <c r="G78" s="22" t="str">
        <f>E78&amp;"-"&amp;F78</f>
        <v>SR2-L-12</v>
      </c>
      <c r="H78" s="360" t="str">
        <f>'SR2'!J10</f>
        <v>BOBR</v>
      </c>
      <c r="I78"/>
    </row>
    <row r="79" spans="1:9">
      <c r="A79" s="13" t="str">
        <f>'SR2'!A11</f>
        <v>BLETC 268</v>
      </c>
      <c r="B79" s="13" t="str">
        <f>'SR2'!B11</f>
        <v>BLM C06501205</v>
      </c>
      <c r="C79" s="13" t="str">
        <f>'SR2'!C11</f>
        <v>MEZZ NO 043</v>
      </c>
      <c r="D79" s="13" t="str">
        <f>'SR2'!D11</f>
        <v>BB00000E32436301</v>
      </c>
      <c r="E79" s="13" t="str">
        <f>'SR2'!F11</f>
        <v>SR2</v>
      </c>
      <c r="F79" s="13" t="str">
        <f>'SR2'!G11</f>
        <v>L-13</v>
      </c>
      <c r="G79" s="15" t="str">
        <f>E79&amp;"-"&amp;F79</f>
        <v>SR2-L-13</v>
      </c>
      <c r="H79" s="360" t="b">
        <f>'SR2'!J11</f>
        <v>1</v>
      </c>
      <c r="I79"/>
    </row>
    <row r="80" spans="1:9">
      <c r="A80" s="13" t="str">
        <f>'SR2'!A12</f>
        <v>BLETC 269</v>
      </c>
      <c r="B80" s="13" t="str">
        <f>'SR2'!B12</f>
        <v>BLM C06421086</v>
      </c>
      <c r="C80" s="13" t="str">
        <f>'SR2'!C12</f>
        <v>MEZZ NO 143</v>
      </c>
      <c r="D80" s="13" t="str">
        <f>'SR2'!D12</f>
        <v>6600000E32105601</v>
      </c>
      <c r="E80" s="13" t="str">
        <f>'SR2'!F12</f>
        <v>SR2</v>
      </c>
      <c r="F80" s="13" t="str">
        <f>'SR2'!G12</f>
        <v>L-14</v>
      </c>
      <c r="G80" s="15" t="str">
        <f>E80&amp;"-"&amp;F80</f>
        <v>SR2-L-14</v>
      </c>
      <c r="H80" s="360" t="b">
        <f>'SR2'!J12</f>
        <v>1</v>
      </c>
      <c r="I80"/>
    </row>
    <row r="81" spans="1:9">
      <c r="A81" s="13" t="str">
        <f>'SR2'!A13</f>
        <v>BLETC 270</v>
      </c>
      <c r="B81" s="13" t="str">
        <f>'SR2'!B13</f>
        <v>BLM C06421087</v>
      </c>
      <c r="C81" s="13" t="str">
        <f>'SR2'!C13</f>
        <v>MEZZ NO 175</v>
      </c>
      <c r="D81" s="13" t="str">
        <f>'SR2'!D13</f>
        <v>7500000E322D6F01</v>
      </c>
      <c r="E81" s="13" t="str">
        <f>'SR2'!F13</f>
        <v>SR2</v>
      </c>
      <c r="F81" s="13" t="str">
        <f>'SR2'!G13</f>
        <v>L-15</v>
      </c>
      <c r="G81" s="15" t="str">
        <f>E81&amp;"-"&amp;F81</f>
        <v>SR2-L-15</v>
      </c>
      <c r="H81" s="360" t="b">
        <f>'SR2'!J13</f>
        <v>1</v>
      </c>
      <c r="I81"/>
    </row>
    <row r="82" spans="1:9">
      <c r="A82" s="13" t="str">
        <f>'SR2'!A14</f>
        <v>BLETC 271</v>
      </c>
      <c r="B82" s="13" t="str">
        <f>'SR2'!B14</f>
        <v>BLM C06501209</v>
      </c>
      <c r="C82" s="13" t="str">
        <f>'SR2'!C14</f>
        <v>MEZZ NO 049</v>
      </c>
      <c r="D82" s="13" t="str">
        <f>'SR2'!D14</f>
        <v>6500000E32270D01</v>
      </c>
      <c r="E82" s="13" t="str">
        <f>'SR2'!F14</f>
        <v>SR2</v>
      </c>
      <c r="F82" s="13" t="str">
        <f>'SR2'!G14</f>
        <v>L-16</v>
      </c>
      <c r="G82" s="15" t="str">
        <f>E82&amp;"-"&amp;F82</f>
        <v>SR2-L-16</v>
      </c>
      <c r="H82" s="360" t="b">
        <f>'SR2'!J14</f>
        <v>1</v>
      </c>
      <c r="I82"/>
    </row>
    <row r="83" spans="1:9">
      <c r="A83" s="13" t="str">
        <f>'SR2'!A15</f>
        <v>BLETC 272</v>
      </c>
      <c r="B83" s="13" t="str">
        <f>'SR2'!B15</f>
        <v>BLM C06501250</v>
      </c>
      <c r="C83" s="13" t="str">
        <f>'SR2'!C15</f>
        <v>MEZZ NO 358</v>
      </c>
      <c r="D83" s="13" t="str">
        <f>'SR2'!D15</f>
        <v>7C00000E320E8601</v>
      </c>
      <c r="E83" s="13" t="str">
        <f>'SR2'!F15</f>
        <v>SR2</v>
      </c>
      <c r="F83" s="13" t="str">
        <f>'SR2'!G15</f>
        <v>L-17</v>
      </c>
      <c r="G83" s="15" t="str">
        <f>E83&amp;"-"&amp;F83</f>
        <v>SR2-L-17</v>
      </c>
      <c r="H83" s="360" t="b">
        <f>'SR2'!J15</f>
        <v>1</v>
      </c>
      <c r="I83"/>
    </row>
    <row r="84" spans="1:9">
      <c r="A84" s="13" t="str">
        <f>'SR2'!A16</f>
        <v>BLETC 273</v>
      </c>
      <c r="B84" s="13" t="str">
        <f>'SR2'!B16</f>
        <v>BLM C06501210</v>
      </c>
      <c r="C84" s="13" t="str">
        <f>'SR2'!C16</f>
        <v>MEZZ NO 134</v>
      </c>
      <c r="D84" s="13" t="str">
        <f>'SR2'!D16</f>
        <v>4500000E3210E901</v>
      </c>
      <c r="E84" s="13" t="str">
        <f>'SR2'!F16</f>
        <v>SR2</v>
      </c>
      <c r="F84" s="13" t="str">
        <f>'SR2'!G16</f>
        <v>L-18</v>
      </c>
      <c r="G84" s="15" t="str">
        <f>E84&amp;"-"&amp;F84</f>
        <v>SR2-L-18</v>
      </c>
      <c r="H84" s="360" t="b">
        <f>'SR2'!J16</f>
        <v>1</v>
      </c>
      <c r="I84"/>
    </row>
    <row r="85" spans="1:9">
      <c r="A85" s="13" t="str">
        <f>'SR2'!A17</f>
        <v>BLETC 274</v>
      </c>
      <c r="B85" s="13" t="str">
        <f>'SR2'!B17</f>
        <v>BLM C06501251</v>
      </c>
      <c r="C85" s="13" t="str">
        <f>'SR2'!C17</f>
        <v>MEZZ NO 343</v>
      </c>
      <c r="D85" s="13" t="str">
        <f>'SR2'!D17</f>
        <v>7A00000E3237E001</v>
      </c>
      <c r="E85" s="13" t="str">
        <f>'SR2'!F17</f>
        <v>SR2</v>
      </c>
      <c r="F85" s="13" t="str">
        <f>'SR2'!G17</f>
        <v>L-19</v>
      </c>
      <c r="G85" s="15" t="str">
        <f>E85&amp;"-"&amp;F85</f>
        <v>SR2-L-19</v>
      </c>
      <c r="H85" s="360" t="b">
        <f>'SR2'!J17</f>
        <v>1</v>
      </c>
      <c r="I85"/>
    </row>
    <row r="86" spans="1:9">
      <c r="A86" s="25" t="str">
        <f>'SR2'!A18</f>
        <v>EMPTY</v>
      </c>
      <c r="B86" s="25"/>
      <c r="C86" s="25"/>
      <c r="D86" s="25"/>
      <c r="E86" s="25" t="str">
        <f>'SR2'!F18</f>
        <v>SR2</v>
      </c>
      <c r="F86" s="25" t="str">
        <f>'SR2'!G18</f>
        <v>L-20</v>
      </c>
      <c r="G86" s="26" t="str">
        <f>E86&amp;"-"&amp;F86</f>
        <v>SR2-L-20</v>
      </c>
      <c r="H86" s="360" t="str">
        <f>'SR2'!J18</f>
        <v>EMPTY</v>
      </c>
      <c r="I86"/>
    </row>
    <row r="87" spans="1:9">
      <c r="A87" s="13" t="str">
        <f>'SR2'!A36</f>
        <v>BLETC 289</v>
      </c>
      <c r="B87" s="13" t="str">
        <f>'SR2'!B36</f>
        <v>BLM C06501342</v>
      </c>
      <c r="C87" s="13" t="str">
        <f>'SR2'!C36</f>
        <v>MEZZ NO 332</v>
      </c>
      <c r="D87" s="13" t="str">
        <f>'SR2'!D36</f>
        <v>B200000E321BFD01</v>
      </c>
      <c r="E87" s="13" t="str">
        <f>'SR2'!F36</f>
        <v>SR2</v>
      </c>
      <c r="F87" s="13" t="str">
        <f>'SR2'!G36</f>
        <v>R-04</v>
      </c>
      <c r="G87" s="15" t="str">
        <f>E87&amp;"-"&amp;F87</f>
        <v>SR2-R-04</v>
      </c>
      <c r="H87" s="360" t="b">
        <f>'SR2'!J36</f>
        <v>1</v>
      </c>
      <c r="I87"/>
    </row>
    <row r="88" spans="1:9">
      <c r="A88" s="13" t="str">
        <f>'SR2'!A37</f>
        <v>BLETC 290</v>
      </c>
      <c r="B88" s="13" t="str">
        <f>'SR2'!B37</f>
        <v>BLM C06501346</v>
      </c>
      <c r="C88" s="13" t="str">
        <f>'SR2'!C37</f>
        <v>MEZZ NO 136</v>
      </c>
      <c r="D88" s="13" t="str">
        <f>'SR2'!D37</f>
        <v>E600000E320B9801</v>
      </c>
      <c r="E88" s="13" t="str">
        <f>'SR2'!F37</f>
        <v>SR2</v>
      </c>
      <c r="F88" s="13" t="str">
        <f>'SR2'!G37</f>
        <v>R-05</v>
      </c>
      <c r="G88" s="15" t="str">
        <f>E88&amp;"-"&amp;F88</f>
        <v>SR2-R-05</v>
      </c>
      <c r="H88" s="360" t="b">
        <f>'SR2'!J37</f>
        <v>1</v>
      </c>
      <c r="I88"/>
    </row>
    <row r="89" spans="1:9">
      <c r="A89" s="13" t="str">
        <f>'SR2'!A38</f>
        <v>BLETC 291</v>
      </c>
      <c r="B89" s="13" t="str">
        <f>'SR2'!B38</f>
        <v>BLM C06501366</v>
      </c>
      <c r="C89" s="13" t="str">
        <f>'SR2'!C38</f>
        <v>MEZZ NO 270</v>
      </c>
      <c r="D89" s="13" t="str">
        <f>'SR2'!D38</f>
        <v>8C00000E32368B01</v>
      </c>
      <c r="E89" s="13" t="str">
        <f>'SR2'!F38</f>
        <v>SR2</v>
      </c>
      <c r="F89" s="13" t="str">
        <f>'SR2'!G38</f>
        <v>R-06</v>
      </c>
      <c r="G89" s="15" t="str">
        <f>E89&amp;"-"&amp;F89</f>
        <v>SR2-R-06</v>
      </c>
      <c r="H89" s="360" t="b">
        <f>'SR2'!J38</f>
        <v>1</v>
      </c>
      <c r="I89"/>
    </row>
    <row r="90" spans="1:9">
      <c r="A90" s="13" t="str">
        <f>'SR2'!A39</f>
        <v>BLETC 292</v>
      </c>
      <c r="B90" s="13" t="str">
        <f>'SR2'!B39</f>
        <v>BLM C06501321</v>
      </c>
      <c r="C90" s="13" t="str">
        <f>'SR2'!C39</f>
        <v>MEZZ NO 363</v>
      </c>
      <c r="D90" s="13" t="str">
        <f>'SR2'!D39</f>
        <v>1E00000E321D4C01</v>
      </c>
      <c r="E90" s="13" t="str">
        <f>'SR2'!F39</f>
        <v>SR2</v>
      </c>
      <c r="F90" s="13" t="str">
        <f>'SR2'!G39</f>
        <v>R-07</v>
      </c>
      <c r="G90" s="15" t="str">
        <f>E90&amp;"-"&amp;F90</f>
        <v>SR2-R-07</v>
      </c>
      <c r="H90" s="360" t="b">
        <f>'SR2'!J39</f>
        <v>1</v>
      </c>
      <c r="I90"/>
    </row>
    <row r="91" spans="1:9">
      <c r="A91" s="13" t="str">
        <f>'SR2'!A40</f>
        <v>BLETC 305</v>
      </c>
      <c r="B91" s="13" t="str">
        <f>'SR2'!B40</f>
        <v>BLM C06421137</v>
      </c>
      <c r="C91" s="13" t="str">
        <f>'SR2'!C40</f>
        <v>MEZZ NO 348</v>
      </c>
      <c r="D91" s="13" t="str">
        <f>'SR2'!D40</f>
        <v>F300000E321F4E01</v>
      </c>
      <c r="E91" s="13" t="str">
        <f>'SR2'!F40</f>
        <v>SR2</v>
      </c>
      <c r="F91" s="13" t="str">
        <f>'SR2'!G40</f>
        <v>R-08</v>
      </c>
      <c r="G91" s="15" t="str">
        <f>E91&amp;"-"&amp;F91</f>
        <v>SR2-R-08</v>
      </c>
      <c r="H91" s="360" t="b">
        <f>'SR2'!J40</f>
        <v>1</v>
      </c>
      <c r="I91"/>
    </row>
    <row r="92" spans="1:9">
      <c r="A92" s="13" t="str">
        <f>'SR2'!A41</f>
        <v>BLETC 294</v>
      </c>
      <c r="B92" s="13" t="str">
        <f>'SR2'!B41</f>
        <v>BLM C06501317</v>
      </c>
      <c r="C92" s="13" t="str">
        <f>'SR2'!C41</f>
        <v>MEZZ NO 033</v>
      </c>
      <c r="D92" s="13" t="str">
        <f>'SR2'!D41</f>
        <v>5200000E320BAB01</v>
      </c>
      <c r="E92" s="13" t="str">
        <f>'SR2'!F41</f>
        <v>SR2</v>
      </c>
      <c r="F92" s="13" t="str">
        <f>'SR2'!G41</f>
        <v>R-09</v>
      </c>
      <c r="G92" s="15" t="str">
        <f>E92&amp;"-"&amp;F92</f>
        <v>SR2-R-09</v>
      </c>
      <c r="H92" s="360" t="b">
        <f>'SR2'!J41</f>
        <v>1</v>
      </c>
      <c r="I92"/>
    </row>
    <row r="93" spans="1:9">
      <c r="A93" s="13" t="str">
        <f>'SR2'!A42</f>
        <v>BLETC 295</v>
      </c>
      <c r="B93" s="13" t="str">
        <f>'SR2'!B42</f>
        <v>BLM C06501367</v>
      </c>
      <c r="C93" s="13" t="str">
        <f>'SR2'!C42</f>
        <v>MEZZ NO 150</v>
      </c>
      <c r="D93" s="13" t="str">
        <f>'SR2'!D42</f>
        <v>A100000E32301B01</v>
      </c>
      <c r="E93" s="13" t="str">
        <f>'SR2'!F42</f>
        <v>SR2</v>
      </c>
      <c r="F93" s="13" t="str">
        <f>'SR2'!G42</f>
        <v>R-10</v>
      </c>
      <c r="G93" s="15" t="str">
        <f>E93&amp;"-"&amp;F93</f>
        <v>SR2-R-10</v>
      </c>
      <c r="H93" s="360" t="b">
        <f>'SR2'!J42</f>
        <v>1</v>
      </c>
      <c r="I93"/>
    </row>
    <row r="94" spans="1:9">
      <c r="A94" s="13" t="str">
        <f>'SR2'!A43</f>
        <v>BLETC 296</v>
      </c>
      <c r="B94" s="13" t="str">
        <f>'SR2'!B43</f>
        <v>BLM C06501296</v>
      </c>
      <c r="C94" s="13" t="str">
        <f>'SR2'!C43</f>
        <v>MEZZ NO 048</v>
      </c>
      <c r="D94" s="13" t="str">
        <f>'SR2'!D43</f>
        <v>7000000E320DC701</v>
      </c>
      <c r="E94" s="13" t="str">
        <f>'SR2'!F43</f>
        <v>SR2</v>
      </c>
      <c r="F94" s="13" t="str">
        <f>'SR2'!G43</f>
        <v>R-11</v>
      </c>
      <c r="G94" s="15" t="str">
        <f>E94&amp;"-"&amp;F94</f>
        <v>SR2-R-11</v>
      </c>
      <c r="H94" s="360" t="b">
        <f>'SR2'!J43</f>
        <v>1</v>
      </c>
      <c r="I94"/>
    </row>
    <row r="95" spans="1:9">
      <c r="A95" s="21" t="str">
        <f>'SR2'!A44</f>
        <v>BOBR</v>
      </c>
      <c r="B95" s="21"/>
      <c r="C95" s="21"/>
      <c r="D95" s="21"/>
      <c r="E95" s="21" t="str">
        <f>'SR2'!F44</f>
        <v>SR2</v>
      </c>
      <c r="F95" s="21" t="str">
        <f>'SR2'!G44</f>
        <v>R-12</v>
      </c>
      <c r="G95" s="22" t="str">
        <f>E95&amp;"-"&amp;F95</f>
        <v>SR2-R-12</v>
      </c>
      <c r="H95" s="360" t="str">
        <f>'SR2'!J44</f>
        <v>BOBR</v>
      </c>
      <c r="I95"/>
    </row>
    <row r="96" spans="1:9">
      <c r="A96" s="13" t="str">
        <f>'SR2'!A45</f>
        <v>BLETC 297</v>
      </c>
      <c r="B96" s="13" t="str">
        <f>'SR2'!B45</f>
        <v>BLM C06501324</v>
      </c>
      <c r="C96" s="13" t="str">
        <f>'SR2'!C45</f>
        <v>MEZZ NO 115</v>
      </c>
      <c r="D96" s="13" t="str">
        <f>'SR2'!D45</f>
        <v>F400000E322F7C01</v>
      </c>
      <c r="E96" s="13" t="str">
        <f>'SR2'!F45</f>
        <v>SR2</v>
      </c>
      <c r="F96" s="13" t="str">
        <f>'SR2'!G45</f>
        <v>R-13</v>
      </c>
      <c r="G96" s="15" t="str">
        <f>E96&amp;"-"&amp;F96</f>
        <v>SR2-R-13</v>
      </c>
      <c r="H96" s="360" t="b">
        <f>'SR2'!J45</f>
        <v>1</v>
      </c>
      <c r="I96"/>
    </row>
    <row r="97" spans="1:9">
      <c r="A97" s="13" t="str">
        <f>'SR2'!A46</f>
        <v>BLETC 298</v>
      </c>
      <c r="B97" s="13" t="str">
        <f>'SR2'!B46</f>
        <v>BLM C06501359</v>
      </c>
      <c r="C97" s="13" t="str">
        <f>'SR2'!C46</f>
        <v>MEZZ NO 127</v>
      </c>
      <c r="D97" s="13" t="str">
        <f>'SR2'!D46</f>
        <v>4F00000E3229E501</v>
      </c>
      <c r="E97" s="13" t="str">
        <f>'SR2'!F46</f>
        <v>SR2</v>
      </c>
      <c r="F97" s="13" t="str">
        <f>'SR2'!G46</f>
        <v>R-14</v>
      </c>
      <c r="G97" s="15" t="str">
        <f>E97&amp;"-"&amp;F97</f>
        <v>SR2-R-14</v>
      </c>
      <c r="H97" s="360" t="b">
        <f>'SR2'!J46</f>
        <v>1</v>
      </c>
      <c r="I97"/>
    </row>
    <row r="98" spans="1:9">
      <c r="A98" s="13" t="str">
        <f>'SR2'!A47</f>
        <v>BLETC 299</v>
      </c>
      <c r="B98" s="13" t="str">
        <f>'SR2'!B47</f>
        <v>BLM C06501316</v>
      </c>
      <c r="C98" s="13" t="str">
        <f>'SR2'!C47</f>
        <v>MEZZ NO 255</v>
      </c>
      <c r="D98" s="13" t="str">
        <f>'SR2'!D47</f>
        <v>9D00000E32061401</v>
      </c>
      <c r="E98" s="13" t="str">
        <f>'SR2'!F47</f>
        <v>SR2</v>
      </c>
      <c r="F98" s="13" t="str">
        <f>'SR2'!G47</f>
        <v>R-15</v>
      </c>
      <c r="G98" s="15" t="str">
        <f>E98&amp;"-"&amp;F98</f>
        <v>SR2-R-15</v>
      </c>
      <c r="H98" s="360" t="b">
        <f>'SR2'!J47</f>
        <v>1</v>
      </c>
      <c r="I98"/>
    </row>
    <row r="99" spans="1:9">
      <c r="A99" s="13" t="str">
        <f>'SR2'!A48</f>
        <v>BLETC 300</v>
      </c>
      <c r="B99" s="13" t="str">
        <f>'SR2'!B48</f>
        <v>BLM C06421042</v>
      </c>
      <c r="C99" s="13" t="str">
        <f>'SR2'!C48</f>
        <v>MEZZ NO 054</v>
      </c>
      <c r="D99" s="13" t="str">
        <f>'SR2'!D48</f>
        <v>FE00000E3220A401</v>
      </c>
      <c r="E99" s="13" t="str">
        <f>'SR2'!F48</f>
        <v>SR2</v>
      </c>
      <c r="F99" s="13" t="str">
        <f>'SR2'!G48</f>
        <v>R-16</v>
      </c>
      <c r="G99" s="15" t="str">
        <f>E99&amp;"-"&amp;F99</f>
        <v>SR2-R-16</v>
      </c>
      <c r="H99" s="360" t="b">
        <f>'SR2'!J48</f>
        <v>1</v>
      </c>
      <c r="I99"/>
    </row>
    <row r="100" spans="1:9">
      <c r="A100" s="13" t="str">
        <f>'SR2'!A49</f>
        <v>BLETC 301</v>
      </c>
      <c r="B100" s="13" t="str">
        <f>'SR2'!B49</f>
        <v>BLM C06421088</v>
      </c>
      <c r="C100" s="13" t="str">
        <f>'SR2'!C49</f>
        <v>MEZZ NO 045</v>
      </c>
      <c r="D100" s="13" t="str">
        <f>'SR2'!D49</f>
        <v>2200000E32155F01</v>
      </c>
      <c r="E100" s="13" t="str">
        <f>'SR2'!F49</f>
        <v>SR2</v>
      </c>
      <c r="F100" s="13" t="str">
        <f>'SR2'!G49</f>
        <v>R-17</v>
      </c>
      <c r="G100" s="15" t="str">
        <f>E100&amp;"-"&amp;F100</f>
        <v>SR2-R-17</v>
      </c>
      <c r="H100" s="360" t="b">
        <f>'SR2'!J49</f>
        <v>1</v>
      </c>
      <c r="I100"/>
    </row>
    <row r="101" spans="1:9">
      <c r="A101" s="13" t="str">
        <f>'SR2'!A50</f>
        <v>BLETC 302</v>
      </c>
      <c r="B101" s="13" t="str">
        <f>'SR2'!B50</f>
        <v>BLM C06421147</v>
      </c>
      <c r="C101" s="13" t="str">
        <f>'SR2'!C50</f>
        <v>MEZZ NO 279</v>
      </c>
      <c r="D101" s="13" t="str">
        <f>'SR2'!D50</f>
        <v>3B00000E32092B01</v>
      </c>
      <c r="E101" s="13" t="str">
        <f>'SR2'!F50</f>
        <v>SR2</v>
      </c>
      <c r="F101" s="13" t="str">
        <f>'SR2'!G50</f>
        <v>R-18</v>
      </c>
      <c r="G101" s="15" t="str">
        <f>E101&amp;"-"&amp;F101</f>
        <v>SR2-R-18</v>
      </c>
      <c r="H101" s="360" t="b">
        <f>'SR2'!J50</f>
        <v>1</v>
      </c>
      <c r="I101"/>
    </row>
    <row r="102" spans="1:9">
      <c r="A102" s="13" t="str">
        <f>'SR2'!A51</f>
        <v>BLETC 303</v>
      </c>
      <c r="B102" s="13" t="str">
        <f>'SR2'!B51</f>
        <v>BLM C06501235</v>
      </c>
      <c r="C102" s="13" t="str">
        <f>'SR2'!C51</f>
        <v>MEZZ NO 349</v>
      </c>
      <c r="D102" s="13" t="str">
        <f>'SR2'!D51</f>
        <v>300000E323F0201</v>
      </c>
      <c r="E102" s="13" t="str">
        <f>'SR2'!F51</f>
        <v>SR2</v>
      </c>
      <c r="F102" s="13" t="str">
        <f>'SR2'!G51</f>
        <v>R-19</v>
      </c>
      <c r="G102" s="15" t="str">
        <f>E102&amp;"-"&amp;F102</f>
        <v>SR2-R-19</v>
      </c>
      <c r="H102" s="360" t="b">
        <f>'SR2'!J51</f>
        <v>1</v>
      </c>
      <c r="I102"/>
    </row>
    <row r="103" spans="1:9">
      <c r="A103" s="13" t="str">
        <f>'SR2'!A52</f>
        <v>BLETC 304</v>
      </c>
      <c r="B103" s="13" t="str">
        <f>'SR2'!B52</f>
        <v>BLM C06501237</v>
      </c>
      <c r="C103" s="13" t="str">
        <f>'SR2'!C52</f>
        <v>MEZZ NO 131</v>
      </c>
      <c r="D103" s="13" t="str">
        <f>'SR2'!D52</f>
        <v>B400000E3224CD01</v>
      </c>
      <c r="E103" s="13" t="str">
        <f>'SR2'!F52</f>
        <v>SR2</v>
      </c>
      <c r="F103" s="13" t="str">
        <f>'SR2'!G52</f>
        <v>R-20</v>
      </c>
      <c r="G103" s="15" t="str">
        <f>E103&amp;"-"&amp;F103</f>
        <v>SR2-R-20</v>
      </c>
      <c r="H103" s="360" t="b">
        <f>'SR2'!J52</f>
        <v>1</v>
      </c>
      <c r="I103"/>
    </row>
    <row r="104" spans="1:9">
      <c r="A104" s="13" t="str">
        <f>'SR3'!A19</f>
        <v>BLETC 333</v>
      </c>
      <c r="B104" s="13" t="str">
        <f>'SR3'!B19</f>
        <v>BLM C06501295</v>
      </c>
      <c r="C104" s="13" t="str">
        <f>'SR3'!C19</f>
        <v>MEZZ NO 390</v>
      </c>
      <c r="D104" s="13" t="str">
        <f>'SR3'!D19</f>
        <v>AD00000E32283001</v>
      </c>
      <c r="E104" s="13" t="str">
        <f>'SR3'!F19</f>
        <v>SR3</v>
      </c>
      <c r="F104" s="13" t="str">
        <f>'SR3'!G19</f>
        <v>C-04</v>
      </c>
      <c r="G104" s="15" t="str">
        <f>E104&amp;"-"&amp;F104</f>
        <v>SR3-C-04</v>
      </c>
      <c r="H104" s="360" t="b">
        <f>'SR3'!J19</f>
        <v>1</v>
      </c>
      <c r="I104"/>
    </row>
    <row r="105" spans="1:9">
      <c r="A105" s="13" t="str">
        <f>'SR3'!A20</f>
        <v>BLETC 334</v>
      </c>
      <c r="B105" s="13" t="str">
        <f>'SR3'!B20</f>
        <v>BLM C06501311</v>
      </c>
      <c r="C105" s="13" t="str">
        <f>'SR3'!C20</f>
        <v>MEZZ NO 391</v>
      </c>
      <c r="D105" s="13" t="str">
        <f>'SR3'!D20</f>
        <v>3500000E32311801</v>
      </c>
      <c r="E105" s="13" t="str">
        <f>'SR3'!F20</f>
        <v>SR3</v>
      </c>
      <c r="F105" s="13" t="str">
        <f>'SR3'!G20</f>
        <v>C-05</v>
      </c>
      <c r="G105" s="15" t="str">
        <f>E105&amp;"-"&amp;F105</f>
        <v>SR3-C-05</v>
      </c>
      <c r="H105" s="360" t="b">
        <f>'SR3'!J20</f>
        <v>1</v>
      </c>
      <c r="I105"/>
    </row>
    <row r="106" spans="1:9">
      <c r="A106" s="13" t="str">
        <f>'SR3'!A21</f>
        <v>BLETC 335</v>
      </c>
      <c r="B106" s="13" t="str">
        <f>'SR3'!B21</f>
        <v>BLM C06501309</v>
      </c>
      <c r="C106" s="13" t="str">
        <f>'SR3'!C21</f>
        <v>MEZZ NO 392</v>
      </c>
      <c r="D106" s="13" t="str">
        <f>'SR3'!D21</f>
        <v>4600000E3222CF01</v>
      </c>
      <c r="E106" s="13" t="str">
        <f>'SR3'!F21</f>
        <v>SR3</v>
      </c>
      <c r="F106" s="13" t="str">
        <f>'SR3'!G21</f>
        <v>C-06</v>
      </c>
      <c r="G106" s="15" t="str">
        <f>E106&amp;"-"&amp;F106</f>
        <v>SR3-C-06</v>
      </c>
      <c r="H106" s="360" t="b">
        <f>'SR3'!J21</f>
        <v>1</v>
      </c>
      <c r="I106"/>
    </row>
    <row r="107" spans="1:9">
      <c r="A107" s="13" t="str">
        <f>'SR3'!A22</f>
        <v>BLETC 336</v>
      </c>
      <c r="B107" s="13" t="str">
        <f>'SR3'!B22</f>
        <v>BLM C06501293</v>
      </c>
      <c r="C107" s="13" t="str">
        <f>'SR3'!C22</f>
        <v>MEZZ NO 393</v>
      </c>
      <c r="D107" s="13" t="str">
        <f>'SR3'!D22</f>
        <v>DE00000E32165901</v>
      </c>
      <c r="E107" s="13" t="str">
        <f>'SR3'!F22</f>
        <v>SR3</v>
      </c>
      <c r="F107" s="13" t="str">
        <f>'SR3'!G22</f>
        <v>C-07</v>
      </c>
      <c r="G107" s="15" t="str">
        <f>E107&amp;"-"&amp;F107</f>
        <v>SR3-C-07</v>
      </c>
      <c r="H107" s="360" t="b">
        <f>'SR3'!J22</f>
        <v>1</v>
      </c>
      <c r="I107"/>
    </row>
    <row r="108" spans="1:9">
      <c r="A108" s="31" t="str">
        <f>'SR3'!A23</f>
        <v>BLETC 208</v>
      </c>
      <c r="B108" s="31" t="str">
        <f>'SR3'!B23</f>
        <v>BLM C06421058</v>
      </c>
      <c r="C108" s="31" t="str">
        <f>'SR3'!C23</f>
        <v>MEZZ NO 376</v>
      </c>
      <c r="D108" s="31" t="str">
        <f>'SR3'!D23</f>
        <v>F10000E32182C01</v>
      </c>
      <c r="E108" s="31" t="str">
        <f>'SR3'!F23</f>
        <v>SR3</v>
      </c>
      <c r="F108" s="31" t="str">
        <f>'SR3'!G23</f>
        <v>C-08</v>
      </c>
      <c r="G108" s="30" t="str">
        <f>E108&amp;"-"&amp;F108</f>
        <v>SR3-C-08</v>
      </c>
      <c r="H108" s="360" t="b">
        <f>'SR3'!J23</f>
        <v>1</v>
      </c>
      <c r="I108"/>
    </row>
    <row r="109" spans="1:9">
      <c r="A109" s="25" t="str">
        <f>'SR3'!A24</f>
        <v>EMPTY</v>
      </c>
      <c r="B109" s="25"/>
      <c r="C109" s="25"/>
      <c r="D109" s="25"/>
      <c r="E109" s="25" t="str">
        <f>'SR3'!F24</f>
        <v>SR3</v>
      </c>
      <c r="F109" s="25" t="str">
        <f>'SR3'!G24</f>
        <v>C-09</v>
      </c>
      <c r="G109" s="26" t="str">
        <f>E109&amp;"-"&amp;F109</f>
        <v>SR3-C-09</v>
      </c>
      <c r="H109" s="360" t="str">
        <f>'SR3'!J24</f>
        <v>EMPTY</v>
      </c>
      <c r="I109"/>
    </row>
    <row r="110" spans="1:9">
      <c r="A110" s="25" t="str">
        <f>'SR3'!A25</f>
        <v>EMPTY</v>
      </c>
      <c r="B110" s="25"/>
      <c r="C110" s="25"/>
      <c r="D110" s="25"/>
      <c r="E110" s="25" t="str">
        <f>'SR3'!F25</f>
        <v>SR3</v>
      </c>
      <c r="F110" s="25" t="str">
        <f>'SR3'!G25</f>
        <v>C-10</v>
      </c>
      <c r="G110" s="26" t="str">
        <f>E110&amp;"-"&amp;F110</f>
        <v>SR3-C-10</v>
      </c>
      <c r="H110" s="360" t="str">
        <f>'SR3'!J25</f>
        <v>EMPTY</v>
      </c>
      <c r="I110"/>
    </row>
    <row r="111" spans="1:9">
      <c r="A111" s="25" t="str">
        <f>'SR3'!A26</f>
        <v>EMPTY</v>
      </c>
      <c r="B111" s="25"/>
      <c r="C111" s="25"/>
      <c r="D111" s="25"/>
      <c r="E111" s="25" t="str">
        <f>'SR3'!F26</f>
        <v>SR3</v>
      </c>
      <c r="F111" s="25" t="str">
        <f>'SR3'!G26</f>
        <v>C-11</v>
      </c>
      <c r="G111" s="26" t="str">
        <f>E111&amp;"-"&amp;F111</f>
        <v>SR3-C-11</v>
      </c>
      <c r="H111" s="360" t="str">
        <f>'SR3'!J26</f>
        <v>EMPTY</v>
      </c>
      <c r="I111"/>
    </row>
    <row r="112" spans="1:9">
      <c r="A112" s="21" t="str">
        <f>'SR3'!A27</f>
        <v>BOBR</v>
      </c>
      <c r="B112" s="21"/>
      <c r="C112" s="21"/>
      <c r="D112" s="21"/>
      <c r="E112" s="21" t="str">
        <f>'SR3'!F27</f>
        <v>SR3</v>
      </c>
      <c r="F112" s="21" t="str">
        <f>'SR3'!G27</f>
        <v>C-12</v>
      </c>
      <c r="G112" s="22" t="str">
        <f>E112&amp;"-"&amp;F112</f>
        <v>SR3-C-12</v>
      </c>
      <c r="H112" s="360" t="str">
        <f>'SR3'!J27</f>
        <v>BOBR</v>
      </c>
      <c r="I112"/>
    </row>
    <row r="113" spans="1:9">
      <c r="A113" s="13" t="str">
        <f>'SR3'!A28</f>
        <v>BLETC 400</v>
      </c>
      <c r="B113" s="13" t="str">
        <f>'SR3'!B28</f>
        <v xml:space="preserve"> </v>
      </c>
      <c r="C113" s="13" t="str">
        <f>'SR3'!C28</f>
        <v xml:space="preserve"> </v>
      </c>
      <c r="D113" s="13" t="str">
        <f>'SR3'!D28</f>
        <v>B700000E32139601</v>
      </c>
      <c r="E113" s="13" t="str">
        <f>'SR3'!F28</f>
        <v>SR3</v>
      </c>
      <c r="F113" s="13" t="str">
        <f>'SR3'!G28</f>
        <v>C-13</v>
      </c>
      <c r="G113" s="15" t="str">
        <f>E113&amp;"-"&amp;F113</f>
        <v>SR3-C-13</v>
      </c>
      <c r="H113" s="360" t="b">
        <f>'SR3'!J28</f>
        <v>1</v>
      </c>
      <c r="I113"/>
    </row>
    <row r="114" spans="1:9">
      <c r="A114" s="13" t="str">
        <f>'SR3'!A29</f>
        <v>BLETC 338</v>
      </c>
      <c r="B114" s="13" t="str">
        <f>'SR3'!B29</f>
        <v>BLM C06501312</v>
      </c>
      <c r="C114" s="13" t="str">
        <f>'SR3'!C29</f>
        <v>MEZZ NO 395</v>
      </c>
      <c r="D114" s="13" t="str">
        <f>'SR3'!D29</f>
        <v>9300000E32339201</v>
      </c>
      <c r="E114" s="13" t="str">
        <f>'SR3'!F29</f>
        <v>SR3</v>
      </c>
      <c r="F114" s="13" t="str">
        <f>'SR3'!G29</f>
        <v>C-14</v>
      </c>
      <c r="G114" s="15" t="str">
        <f>E114&amp;"-"&amp;F114</f>
        <v>SR3-C-14</v>
      </c>
      <c r="H114" s="360" t="b">
        <f>'SR3'!J29</f>
        <v>1</v>
      </c>
      <c r="I114"/>
    </row>
    <row r="115" spans="1:9">
      <c r="A115" s="13" t="str">
        <f>'SR3'!A30</f>
        <v>BLETC 339</v>
      </c>
      <c r="B115" s="13" t="str">
        <f>'SR3'!B30</f>
        <v>BLM C06501244</v>
      </c>
      <c r="C115" s="13" t="str">
        <f>'SR3'!C30</f>
        <v>MEZZ NO 396</v>
      </c>
      <c r="D115" s="13" t="str">
        <f>'SR3'!D30</f>
        <v>4400000E3206B301</v>
      </c>
      <c r="E115" s="13" t="str">
        <f>'SR3'!F30</f>
        <v>SR3</v>
      </c>
      <c r="F115" s="13" t="str">
        <f>'SR3'!G30</f>
        <v>C-15</v>
      </c>
      <c r="G115" s="15" t="str">
        <f>E115&amp;"-"&amp;F115</f>
        <v>SR3-C-15</v>
      </c>
      <c r="H115" s="360" t="b">
        <f>'SR3'!J30</f>
        <v>1</v>
      </c>
      <c r="I115"/>
    </row>
    <row r="116" spans="1:9">
      <c r="A116" s="13" t="str">
        <f>'SR3'!A31</f>
        <v>BLETC 340</v>
      </c>
      <c r="B116" s="13" t="str">
        <f>'SR3'!B31</f>
        <v>BLM C06501310</v>
      </c>
      <c r="C116" s="13" t="str">
        <f>'SR3'!C31</f>
        <v>MEZZ NO 397</v>
      </c>
      <c r="D116" s="13" t="str">
        <f>'SR3'!D31</f>
        <v>B800000E3220C301</v>
      </c>
      <c r="E116" s="13" t="str">
        <f>'SR3'!F31</f>
        <v>SR3</v>
      </c>
      <c r="F116" s="13" t="str">
        <f>'SR3'!G31</f>
        <v>C-16</v>
      </c>
      <c r="G116" s="15" t="str">
        <f>E116&amp;"-"&amp;F116</f>
        <v>SR3-C-16</v>
      </c>
      <c r="H116" s="360" t="b">
        <f>'SR3'!J31</f>
        <v>1</v>
      </c>
      <c r="I116"/>
    </row>
    <row r="117" spans="1:9">
      <c r="A117" s="31" t="str">
        <f>'SR3'!A32</f>
        <v>BLETC 209</v>
      </c>
      <c r="B117" s="31" t="str">
        <f>'SR3'!B32</f>
        <v>BLM C06421046</v>
      </c>
      <c r="C117" s="31" t="str">
        <f>'SR3'!C32</f>
        <v>MEZZ NO 009</v>
      </c>
      <c r="D117" s="31" t="str">
        <f>'SR3'!D32</f>
        <v>5400000E322B9501</v>
      </c>
      <c r="E117" s="31" t="str">
        <f>'SR3'!F32</f>
        <v>SR3</v>
      </c>
      <c r="F117" s="31" t="str">
        <f>'SR3'!G32</f>
        <v>C-17</v>
      </c>
      <c r="G117" s="30" t="str">
        <f>E117&amp;"-"&amp;F117</f>
        <v>SR3-C-17</v>
      </c>
      <c r="H117" s="360" t="b">
        <f>'SR3'!J32</f>
        <v>1</v>
      </c>
      <c r="I117"/>
    </row>
    <row r="118" spans="1:9">
      <c r="A118" s="25" t="str">
        <f>'SR3'!A33</f>
        <v>EMPTY</v>
      </c>
      <c r="B118" s="25"/>
      <c r="C118" s="25"/>
      <c r="D118" s="25"/>
      <c r="E118" s="25" t="str">
        <f>'SR3'!F33</f>
        <v>SR3</v>
      </c>
      <c r="F118" s="25" t="str">
        <f>'SR3'!G33</f>
        <v>C-18</v>
      </c>
      <c r="G118" s="26" t="str">
        <f>E118&amp;"-"&amp;F118</f>
        <v>SR3-C-18</v>
      </c>
      <c r="H118" s="360" t="str">
        <f>'SR3'!J33</f>
        <v>EMPTY</v>
      </c>
      <c r="I118"/>
    </row>
    <row r="119" spans="1:9">
      <c r="A119" s="25" t="str">
        <f>'SR3'!A34</f>
        <v>EMPTY</v>
      </c>
      <c r="B119" s="25"/>
      <c r="C119" s="25"/>
      <c r="D119" s="25"/>
      <c r="E119" s="25" t="str">
        <f>'SR3'!F34</f>
        <v>SR3</v>
      </c>
      <c r="F119" s="25" t="str">
        <f>'SR3'!G34</f>
        <v>C-19</v>
      </c>
      <c r="G119" s="26" t="str">
        <f>E119&amp;"-"&amp;F119</f>
        <v>SR3-C-19</v>
      </c>
      <c r="H119" s="360" t="str">
        <f>'SR3'!J34</f>
        <v>EMPTY</v>
      </c>
      <c r="I119"/>
    </row>
    <row r="120" spans="1:9">
      <c r="A120" s="25" t="str">
        <f>'SR3'!A35</f>
        <v>EMPTY</v>
      </c>
      <c r="B120" s="25"/>
      <c r="C120" s="25"/>
      <c r="D120" s="25"/>
      <c r="E120" s="25" t="str">
        <f>'SR3'!F35</f>
        <v>SR3</v>
      </c>
      <c r="F120" s="25" t="str">
        <f>'SR3'!G35</f>
        <v>C-20</v>
      </c>
      <c r="G120" s="26" t="str">
        <f>E120&amp;"-"&amp;F120</f>
        <v>SR3-C-20</v>
      </c>
      <c r="H120" s="360" t="str">
        <f>'SR3'!J35</f>
        <v>EMPTY</v>
      </c>
      <c r="I120"/>
    </row>
    <row r="121" spans="1:9">
      <c r="A121" s="13" t="str">
        <f>'SR3'!A2</f>
        <v>BLETC 394</v>
      </c>
      <c r="B121" s="13">
        <f>'SR3'!B2</f>
        <v>0</v>
      </c>
      <c r="C121" s="13">
        <f>'SR3'!C2</f>
        <v>0</v>
      </c>
      <c r="D121" s="13" t="str">
        <f>'SR3'!D2</f>
        <v>6500000E321E5E01</v>
      </c>
      <c r="E121" s="13" t="str">
        <f>'SR3'!F2</f>
        <v>SR3</v>
      </c>
      <c r="F121" s="13" t="str">
        <f>'SR3'!G2</f>
        <v>L-04</v>
      </c>
      <c r="G121" s="15" t="str">
        <f>E121&amp;"-"&amp;F121</f>
        <v>SR3-L-04</v>
      </c>
      <c r="H121" s="360" t="b">
        <f>'SR3'!J2</f>
        <v>1</v>
      </c>
      <c r="I121"/>
    </row>
    <row r="122" spans="1:9">
      <c r="A122" s="13" t="str">
        <f>'SR3'!A3</f>
        <v>BLETC 395</v>
      </c>
      <c r="B122" s="13">
        <f>'SR3'!B3</f>
        <v>0</v>
      </c>
      <c r="C122" s="13">
        <f>'SR3'!C3</f>
        <v>0</v>
      </c>
      <c r="D122" s="13" t="str">
        <f>'SR3'!D3</f>
        <v>6500000E323E5501</v>
      </c>
      <c r="E122" s="13" t="str">
        <f>'SR3'!F3</f>
        <v>SR3</v>
      </c>
      <c r="F122" s="13" t="str">
        <f>'SR3'!G3</f>
        <v>L-05</v>
      </c>
      <c r="G122" s="15" t="str">
        <f>E122&amp;"-"&amp;F122</f>
        <v>SR3-L-05</v>
      </c>
      <c r="H122" s="360" t="b">
        <f>'SR3'!J3</f>
        <v>1</v>
      </c>
      <c r="I122"/>
    </row>
    <row r="123" spans="1:9">
      <c r="A123" s="13" t="str">
        <f>'SR3'!A4</f>
        <v>BLETC 396</v>
      </c>
      <c r="B123" s="13">
        <f>'SR3'!B4</f>
        <v>0</v>
      </c>
      <c r="C123" s="13">
        <f>'SR3'!C4</f>
        <v>0</v>
      </c>
      <c r="D123" s="13" t="str">
        <f>'SR3'!D4</f>
        <v>BD00000E32CAAB01</v>
      </c>
      <c r="E123" s="13" t="str">
        <f>'SR3'!F4</f>
        <v>SR3</v>
      </c>
      <c r="F123" s="13" t="str">
        <f>'SR3'!G4</f>
        <v>L-06</v>
      </c>
      <c r="G123" s="15" t="str">
        <f>E123&amp;"-"&amp;F123</f>
        <v>SR3-L-06</v>
      </c>
      <c r="H123" s="360" t="b">
        <f>'SR3'!J4</f>
        <v>1</v>
      </c>
      <c r="I123"/>
    </row>
    <row r="124" spans="1:9">
      <c r="A124" s="13" t="str">
        <f>'SR3'!A5</f>
        <v>BLETC 397</v>
      </c>
      <c r="B124" s="13">
        <f>'SR3'!B5</f>
        <v>0</v>
      </c>
      <c r="C124" s="13">
        <f>'SR3'!C5</f>
        <v>0</v>
      </c>
      <c r="D124" s="13" t="str">
        <f>'SR3'!D5</f>
        <v>5200000E32227101</v>
      </c>
      <c r="E124" s="13" t="str">
        <f>'SR3'!F5</f>
        <v>SR3</v>
      </c>
      <c r="F124" s="13" t="str">
        <f>'SR3'!G5</f>
        <v>L-07</v>
      </c>
      <c r="G124" s="15" t="str">
        <f>E124&amp;"-"&amp;F124</f>
        <v>SR3-L-07</v>
      </c>
      <c r="H124" s="360" t="b">
        <f>'SR3'!J5</f>
        <v>1</v>
      </c>
      <c r="I124"/>
    </row>
    <row r="125" spans="1:9">
      <c r="A125" s="13" t="str">
        <f>'SR3'!A6</f>
        <v>BLETC 398</v>
      </c>
      <c r="B125" s="13">
        <f>'SR3'!B6</f>
        <v>0</v>
      </c>
      <c r="C125" s="13">
        <f>'SR3'!C6</f>
        <v>0</v>
      </c>
      <c r="D125" s="13" t="str">
        <f>'SR3'!D6</f>
        <v>E000000E32B93101</v>
      </c>
      <c r="E125" s="13" t="str">
        <f>'SR3'!F6</f>
        <v>SR3</v>
      </c>
      <c r="F125" s="13" t="str">
        <f>'SR3'!G6</f>
        <v>L-08</v>
      </c>
      <c r="G125" s="15" t="str">
        <f>E125&amp;"-"&amp;F125</f>
        <v>SR3-L-08</v>
      </c>
      <c r="H125" s="360" t="b">
        <f>'SR3'!J6</f>
        <v>1</v>
      </c>
      <c r="I125"/>
    </row>
    <row r="126" spans="1:9">
      <c r="A126" s="13" t="str">
        <f>'SR3'!A7</f>
        <v>BLETC 399</v>
      </c>
      <c r="B126" s="13">
        <f>'SR3'!B7</f>
        <v>0</v>
      </c>
      <c r="C126" s="13">
        <f>'SR3'!C7</f>
        <v>0</v>
      </c>
      <c r="D126" s="13" t="str">
        <f>'SR3'!D7</f>
        <v>B000000E3223A401</v>
      </c>
      <c r="E126" s="13" t="str">
        <f>'SR3'!F7</f>
        <v>SR3</v>
      </c>
      <c r="F126" s="13" t="str">
        <f>'SR3'!G7</f>
        <v>L-09</v>
      </c>
      <c r="G126" s="15" t="str">
        <f>E126&amp;"-"&amp;F126</f>
        <v>SR3-L-09</v>
      </c>
      <c r="H126" s="360" t="b">
        <f>'SR3'!J7</f>
        <v>1</v>
      </c>
      <c r="I126"/>
    </row>
    <row r="127" spans="1:9">
      <c r="A127" s="13" t="str">
        <f>'SR3'!A8</f>
        <v>BLETC 324</v>
      </c>
      <c r="B127" s="13" t="str">
        <f>'SR3'!B8</f>
        <v>BLM C06501254</v>
      </c>
      <c r="C127" s="13" t="str">
        <f>'SR3'!C8</f>
        <v>MEZZ NO 381</v>
      </c>
      <c r="D127" s="13" t="str">
        <f>'SR3'!D8</f>
        <v>4D00000E32186D01</v>
      </c>
      <c r="E127" s="13" t="str">
        <f>'SR3'!F8</f>
        <v>SR3</v>
      </c>
      <c r="F127" s="13" t="str">
        <f>'SR3'!G8</f>
        <v>L-10</v>
      </c>
      <c r="G127" s="15" t="str">
        <f>E127&amp;"-"&amp;F127</f>
        <v>SR3-L-10</v>
      </c>
      <c r="H127" s="360" t="b">
        <f>'SR3'!J8</f>
        <v>1</v>
      </c>
      <c r="I127"/>
    </row>
    <row r="128" spans="1:9">
      <c r="A128" s="13" t="str">
        <f>'SR3'!A9</f>
        <v>BLETC 325</v>
      </c>
      <c r="B128" s="13" t="str">
        <f>'SR3'!B9</f>
        <v>BLM C06501241</v>
      </c>
      <c r="C128" s="13" t="str">
        <f>'SR3'!C9</f>
        <v>MEZZ NO 382</v>
      </c>
      <c r="D128" s="13" t="str">
        <f>'SR3'!D9</f>
        <v>2500000E32411401</v>
      </c>
      <c r="E128" s="13" t="str">
        <f>'SR3'!F9</f>
        <v>SR3</v>
      </c>
      <c r="F128" s="13" t="str">
        <f>'SR3'!G9</f>
        <v>L-11</v>
      </c>
      <c r="G128" s="15" t="str">
        <f>E128&amp;"-"&amp;F128</f>
        <v>SR3-L-11</v>
      </c>
      <c r="H128" s="360" t="b">
        <f>'SR3'!J9</f>
        <v>1</v>
      </c>
      <c r="I128"/>
    </row>
    <row r="129" spans="1:9">
      <c r="A129" s="21" t="str">
        <f>'SR3'!A10</f>
        <v>BOBR</v>
      </c>
      <c r="B129" s="21"/>
      <c r="C129" s="21"/>
      <c r="D129" s="21"/>
      <c r="E129" s="21" t="str">
        <f>'SR3'!F10</f>
        <v>SR3</v>
      </c>
      <c r="F129" s="21" t="str">
        <f>'SR3'!G10</f>
        <v>L-12</v>
      </c>
      <c r="G129" s="22" t="str">
        <f>E129&amp;"-"&amp;F129</f>
        <v>SR3-L-12</v>
      </c>
      <c r="H129" s="360" t="str">
        <f>'SR3'!J10</f>
        <v>BOBR</v>
      </c>
      <c r="I129"/>
    </row>
    <row r="130" spans="1:9">
      <c r="A130" s="13" t="str">
        <f>'SR3'!A11</f>
        <v>BLETC 326</v>
      </c>
      <c r="B130" s="13" t="str">
        <f>'SR3'!B11</f>
        <v>BLM C06501246</v>
      </c>
      <c r="C130" s="13" t="str">
        <f>'SR3'!C11</f>
        <v>MEZZ NO 383</v>
      </c>
      <c r="D130" s="13" t="str">
        <f>'SR3'!D11</f>
        <v>1700000E320F3E01</v>
      </c>
      <c r="E130" s="13" t="str">
        <f>'SR3'!F11</f>
        <v>SR3</v>
      </c>
      <c r="F130" s="13" t="str">
        <f>'SR3'!G11</f>
        <v>L-13</v>
      </c>
      <c r="G130" s="15" t="str">
        <f>E130&amp;"-"&amp;F130</f>
        <v>SR3-L-13</v>
      </c>
      <c r="H130" s="360" t="b">
        <f>'SR3'!J11</f>
        <v>1</v>
      </c>
      <c r="I130"/>
    </row>
    <row r="131" spans="1:9">
      <c r="A131" s="13" t="str">
        <f>'SR3'!A12</f>
        <v>BLETC 327</v>
      </c>
      <c r="B131" s="13" t="str">
        <f>'SR3'!B12</f>
        <v>BLM C06501248</v>
      </c>
      <c r="C131" s="13" t="str">
        <f>'SR3'!C12</f>
        <v>MEZZ NO 415</v>
      </c>
      <c r="D131" s="13" t="str">
        <f>'SR3'!D12</f>
        <v>3A00000E32192701</v>
      </c>
      <c r="E131" s="13" t="str">
        <f>'SR3'!F12</f>
        <v>SR3</v>
      </c>
      <c r="F131" s="13" t="str">
        <f>'SR3'!G12</f>
        <v>L-14</v>
      </c>
      <c r="G131" s="15" t="str">
        <f>E131&amp;"-"&amp;F131</f>
        <v>SR3-L-14</v>
      </c>
      <c r="H131" s="360" t="b">
        <f>'SR3'!J12</f>
        <v>1</v>
      </c>
      <c r="I131"/>
    </row>
    <row r="132" spans="1:9">
      <c r="A132" s="13" t="str">
        <f>'SR3'!A13</f>
        <v>BLETC 328</v>
      </c>
      <c r="B132" s="13" t="str">
        <f>'SR3'!B13</f>
        <v>BLM C06501269</v>
      </c>
      <c r="C132" s="13" t="str">
        <f>'SR3'!C13</f>
        <v>MEZZ NO 385</v>
      </c>
      <c r="D132" s="13" t="str">
        <f>'SR3'!D13</f>
        <v>8700000E320C2901</v>
      </c>
      <c r="E132" s="13" t="str">
        <f>'SR3'!F13</f>
        <v>SR3</v>
      </c>
      <c r="F132" s="13" t="str">
        <f>'SR3'!G13</f>
        <v>L-15</v>
      </c>
      <c r="G132" s="15" t="str">
        <f>E132&amp;"-"&amp;F132</f>
        <v>SR3-L-15</v>
      </c>
      <c r="H132" s="360" t="b">
        <f>'SR3'!J13</f>
        <v>1</v>
      </c>
      <c r="I132"/>
    </row>
    <row r="133" spans="1:9">
      <c r="A133" s="13" t="str">
        <f>'SR3'!A14</f>
        <v>BLETC 329</v>
      </c>
      <c r="B133" s="13" t="str">
        <f>'SR3'!B14</f>
        <v>BLM C06501217</v>
      </c>
      <c r="C133" s="13" t="str">
        <f>'SR3'!C14</f>
        <v>MEZZ NO 386</v>
      </c>
      <c r="D133" s="13" t="str">
        <f>'SR3'!D14</f>
        <v>FD00000E3214D401</v>
      </c>
      <c r="E133" s="13" t="str">
        <f>'SR3'!F14</f>
        <v>SR3</v>
      </c>
      <c r="F133" s="13" t="str">
        <f>'SR3'!G14</f>
        <v>L-16</v>
      </c>
      <c r="G133" s="15" t="str">
        <f>E133&amp;"-"&amp;F133</f>
        <v>SR3-L-16</v>
      </c>
      <c r="H133" s="360" t="b">
        <f>'SR3'!J14</f>
        <v>1</v>
      </c>
      <c r="I133"/>
    </row>
    <row r="134" spans="1:9">
      <c r="A134" s="13" t="str">
        <f>'SR3'!A15</f>
        <v>BLETC 330</v>
      </c>
      <c r="B134" s="13" t="str">
        <f>'SR3'!B15</f>
        <v>BLM C06501268</v>
      </c>
      <c r="C134" s="13" t="str">
        <f>'SR3'!C15</f>
        <v>MEZZ NO 387</v>
      </c>
      <c r="D134" s="13" t="str">
        <f>'SR3'!D15</f>
        <v>3000000E3217E601</v>
      </c>
      <c r="E134" s="13" t="str">
        <f>'SR3'!F15</f>
        <v>SR3</v>
      </c>
      <c r="F134" s="13" t="str">
        <f>'SR3'!G15</f>
        <v>L-17</v>
      </c>
      <c r="G134" s="15" t="str">
        <f>E134&amp;"-"&amp;F134</f>
        <v>SR3-L-17</v>
      </c>
      <c r="H134" s="360" t="b">
        <f>'SR3'!J15</f>
        <v>1</v>
      </c>
      <c r="I134"/>
    </row>
    <row r="135" spans="1:9">
      <c r="A135" s="13" t="str">
        <f>'SR3'!A16</f>
        <v>BLETC 331</v>
      </c>
      <c r="B135" s="13" t="str">
        <f>'SR3'!B16</f>
        <v>BLM C06501289</v>
      </c>
      <c r="C135" s="13" t="str">
        <f>'SR3'!C16</f>
        <v>MEZZ NO 388</v>
      </c>
      <c r="D135" s="13" t="str">
        <f>'SR3'!D16</f>
        <v>F400000E32258601</v>
      </c>
      <c r="E135" s="13" t="str">
        <f>'SR3'!F16</f>
        <v>SR3</v>
      </c>
      <c r="F135" s="13" t="str">
        <f>'SR3'!G16</f>
        <v>L-18</v>
      </c>
      <c r="G135" s="15" t="str">
        <f>E135&amp;"-"&amp;F135</f>
        <v>SR3-L-18</v>
      </c>
      <c r="H135" s="360" t="b">
        <f>'SR3'!J16</f>
        <v>1</v>
      </c>
      <c r="I135"/>
    </row>
    <row r="136" spans="1:9">
      <c r="A136" s="13" t="str">
        <f>'SR3'!A17</f>
        <v>BLETC 332</v>
      </c>
      <c r="B136" s="13" t="str">
        <f>'SR3'!B17</f>
        <v>BLM C06501219</v>
      </c>
      <c r="C136" s="13" t="str">
        <f>'SR3'!C17</f>
        <v>MEZZ NO 389</v>
      </c>
      <c r="D136" s="13" t="str">
        <f>'SR3'!D17</f>
        <v>6900000E322C8401</v>
      </c>
      <c r="E136" s="13" t="str">
        <f>'SR3'!F17</f>
        <v>SR3</v>
      </c>
      <c r="F136" s="13" t="str">
        <f>'SR3'!G17</f>
        <v>L-19</v>
      </c>
      <c r="G136" s="15" t="str">
        <f>E136&amp;"-"&amp;F136</f>
        <v>SR3-L-19</v>
      </c>
      <c r="H136" s="360" t="b">
        <f>'SR3'!J17</f>
        <v>1</v>
      </c>
      <c r="I136"/>
    </row>
    <row r="137" spans="1:9">
      <c r="A137" s="25" t="str">
        <f>'SR3'!A18</f>
        <v>EMPTY</v>
      </c>
      <c r="B137" s="25"/>
      <c r="C137" s="25"/>
      <c r="D137" s="25"/>
      <c r="E137" s="25" t="str">
        <f>'SR3'!F18</f>
        <v>SR3</v>
      </c>
      <c r="F137" s="25" t="str">
        <f>'SR3'!G18</f>
        <v>L-20</v>
      </c>
      <c r="G137" s="26" t="str">
        <f>E137&amp;"-"&amp;F137</f>
        <v>SR3-L-20</v>
      </c>
      <c r="H137" s="360" t="str">
        <f>'SR3'!J18</f>
        <v>EMPTY</v>
      </c>
      <c r="I137"/>
    </row>
    <row r="138" spans="1:9">
      <c r="A138" s="13" t="str">
        <f>'SR3'!A36</f>
        <v>BLETC 341</v>
      </c>
      <c r="B138" s="13" t="str">
        <f>'SR3'!B36</f>
        <v>BLM C06501215</v>
      </c>
      <c r="C138" s="13" t="str">
        <f>'SR3'!C36</f>
        <v>MEZZ NO 398</v>
      </c>
      <c r="D138" s="13" t="str">
        <f>'SR3'!D36</f>
        <v>DE00000E321DBA01</v>
      </c>
      <c r="E138" s="13" t="str">
        <f>'SR3'!F36</f>
        <v>SR3</v>
      </c>
      <c r="F138" s="13" t="str">
        <f>'SR3'!G36</f>
        <v>R-04</v>
      </c>
      <c r="G138" s="15" t="str">
        <f>E138&amp;"-"&amp;F138</f>
        <v>SR3-R-04</v>
      </c>
      <c r="H138" s="360" t="b">
        <f>'SR3'!J36</f>
        <v>1</v>
      </c>
      <c r="I138"/>
    </row>
    <row r="139" spans="1:9">
      <c r="A139" s="13" t="str">
        <f>'SR3'!A37</f>
        <v>BLETC 342</v>
      </c>
      <c r="B139" s="13" t="str">
        <f>'SR3'!B37</f>
        <v>BLM C06501239</v>
      </c>
      <c r="C139" s="13" t="str">
        <f>'SR3'!C37</f>
        <v>MEZZ NO 399</v>
      </c>
      <c r="D139" s="13" t="str">
        <f>'SR3'!D37</f>
        <v>3D00000E32304D01</v>
      </c>
      <c r="E139" s="13" t="str">
        <f>'SR3'!F37</f>
        <v>SR3</v>
      </c>
      <c r="F139" s="13" t="str">
        <f>'SR3'!G37</f>
        <v>R-05</v>
      </c>
      <c r="G139" s="15" t="str">
        <f>E139&amp;"-"&amp;F139</f>
        <v>SR3-R-05</v>
      </c>
      <c r="H139" s="360" t="b">
        <f>'SR3'!J37</f>
        <v>1</v>
      </c>
      <c r="I139"/>
    </row>
    <row r="140" spans="1:9">
      <c r="A140" s="13" t="str">
        <f>'SR3'!A38</f>
        <v>BLETC 343</v>
      </c>
      <c r="B140" s="13" t="str">
        <f>'SR3'!B38</f>
        <v>BLM C06501243</v>
      </c>
      <c r="C140" s="13" t="str">
        <f>'SR3'!C38</f>
        <v>MEZZ NO 400</v>
      </c>
      <c r="D140" s="13" t="str">
        <f>'SR3'!D38</f>
        <v>2800000E320C5801</v>
      </c>
      <c r="E140" s="13" t="str">
        <f>'SR3'!F38</f>
        <v>SR3</v>
      </c>
      <c r="F140" s="13" t="str">
        <f>'SR3'!G38</f>
        <v>R-06</v>
      </c>
      <c r="G140" s="15" t="str">
        <f>E140&amp;"-"&amp;F140</f>
        <v>SR3-R-06</v>
      </c>
      <c r="H140" s="360" t="b">
        <f>'SR3'!J38</f>
        <v>1</v>
      </c>
      <c r="I140"/>
    </row>
    <row r="141" spans="1:9">
      <c r="A141" s="13" t="str">
        <f>'SR3'!A39</f>
        <v>BLETC 344</v>
      </c>
      <c r="B141" s="13" t="str">
        <f>'SR3'!B39</f>
        <v>BLM C06501214</v>
      </c>
      <c r="C141" s="13" t="str">
        <f>'SR3'!C39</f>
        <v>MEZZ NO 401</v>
      </c>
      <c r="D141" s="13" t="str">
        <f>'SR3'!D39</f>
        <v>4D00000E322C8B01</v>
      </c>
      <c r="E141" s="13" t="str">
        <f>'SR3'!F39</f>
        <v>SR3</v>
      </c>
      <c r="F141" s="13" t="str">
        <f>'SR3'!G39</f>
        <v>R-07</v>
      </c>
      <c r="G141" s="15" t="str">
        <f>E141&amp;"-"&amp;F141</f>
        <v>SR3-R-07</v>
      </c>
      <c r="H141" s="360" t="b">
        <f>'SR3'!J39</f>
        <v>1</v>
      </c>
      <c r="I141"/>
    </row>
    <row r="142" spans="1:9">
      <c r="A142" s="13" t="str">
        <f>'SR3'!A40</f>
        <v>BLETC 345</v>
      </c>
      <c r="B142" s="13" t="str">
        <f>'SR3'!B40</f>
        <v>BLM C06501204</v>
      </c>
      <c r="C142" s="13" t="str">
        <f>'SR3'!C40</f>
        <v>MEZZ NO 402</v>
      </c>
      <c r="D142" s="13" t="str">
        <f>'SR3'!D40</f>
        <v>7900000E32366F01</v>
      </c>
      <c r="E142" s="13" t="str">
        <f>'SR3'!F40</f>
        <v>SR3</v>
      </c>
      <c r="F142" s="13" t="str">
        <f>'SR3'!G40</f>
        <v>R-08</v>
      </c>
      <c r="G142" s="15" t="str">
        <f>E142&amp;"-"&amp;F142</f>
        <v>SR3-R-08</v>
      </c>
      <c r="H142" s="360" t="b">
        <f>'SR3'!J40</f>
        <v>1</v>
      </c>
      <c r="I142"/>
    </row>
    <row r="143" spans="1:9">
      <c r="A143" s="13" t="str">
        <f>'SR3'!A41</f>
        <v>BLETC 346</v>
      </c>
      <c r="B143" s="13" t="str">
        <f>'SR3'!B41</f>
        <v>BLM C06501213</v>
      </c>
      <c r="C143" s="13" t="str">
        <f>'SR3'!C41</f>
        <v>MEZZ NO 403</v>
      </c>
      <c r="D143" s="13" t="str">
        <f>'SR3'!D41</f>
        <v>9600000E3219C001</v>
      </c>
      <c r="E143" s="13" t="str">
        <f>'SR3'!F41</f>
        <v>SR3</v>
      </c>
      <c r="F143" s="13" t="str">
        <f>'SR3'!G41</f>
        <v>R-09</v>
      </c>
      <c r="G143" s="15" t="str">
        <f>E143&amp;"-"&amp;F143</f>
        <v>SR3-R-09</v>
      </c>
      <c r="H143" s="360" t="b">
        <f>'SR3'!J41</f>
        <v>1</v>
      </c>
      <c r="I143"/>
    </row>
    <row r="144" spans="1:9">
      <c r="A144" s="13" t="str">
        <f>'SR3'!A42</f>
        <v>BLETC 347</v>
      </c>
      <c r="B144" s="13" t="str">
        <f>'SR3'!B42</f>
        <v>BLM C06501314</v>
      </c>
      <c r="C144" s="13" t="str">
        <f>'SR3'!C42</f>
        <v>MEZZ NO 404</v>
      </c>
      <c r="D144" s="13" t="str">
        <f>'SR3'!D42</f>
        <v>4800000E323AF701</v>
      </c>
      <c r="E144" s="13" t="str">
        <f>'SR3'!F42</f>
        <v>SR3</v>
      </c>
      <c r="F144" s="13" t="str">
        <f>'SR3'!G42</f>
        <v>R-10</v>
      </c>
      <c r="G144" s="15" t="str">
        <f>E144&amp;"-"&amp;F144</f>
        <v>SR3-R-10</v>
      </c>
      <c r="H144" s="360" t="b">
        <f>'SR3'!J42</f>
        <v>1</v>
      </c>
      <c r="I144"/>
    </row>
    <row r="145" spans="1:9">
      <c r="A145" s="13" t="str">
        <f>'SR3'!A43</f>
        <v>BLETC 348</v>
      </c>
      <c r="B145" s="13" t="str">
        <f>'SR3'!B43</f>
        <v>BLM C06501326</v>
      </c>
      <c r="C145" s="13" t="str">
        <f>'SR3'!C43</f>
        <v>MEZZ NO 405</v>
      </c>
      <c r="D145" s="13" t="str">
        <f>'SR3'!D43</f>
        <v>4700000E321C5601</v>
      </c>
      <c r="E145" s="13" t="str">
        <f>'SR3'!F43</f>
        <v>SR3</v>
      </c>
      <c r="F145" s="13" t="str">
        <f>'SR3'!G43</f>
        <v>R-11</v>
      </c>
      <c r="G145" s="15" t="str">
        <f>E145&amp;"-"&amp;F145</f>
        <v>SR3-R-11</v>
      </c>
      <c r="H145" s="360" t="b">
        <f>'SR3'!J43</f>
        <v>1</v>
      </c>
      <c r="I145"/>
    </row>
    <row r="146" spans="1:9">
      <c r="A146" s="21" t="str">
        <f>'SR3'!A44</f>
        <v>BOBR</v>
      </c>
      <c r="B146" s="21"/>
      <c r="C146" s="21"/>
      <c r="D146" s="21"/>
      <c r="E146" s="21" t="str">
        <f>'SR3'!F44</f>
        <v>SR3</v>
      </c>
      <c r="F146" s="21" t="str">
        <f>'SR3'!G44</f>
        <v>R-12</v>
      </c>
      <c r="G146" s="22" t="str">
        <f>E146&amp;"-"&amp;F146</f>
        <v>SR3-R-12</v>
      </c>
      <c r="H146" s="360" t="str">
        <f>'SR3'!J44</f>
        <v>BOBR</v>
      </c>
      <c r="I146"/>
    </row>
    <row r="147" spans="1:9">
      <c r="A147" s="13" t="str">
        <f>'SR3'!A45</f>
        <v>BLETC 349</v>
      </c>
      <c r="B147" s="13" t="str">
        <f>'SR3'!B45</f>
        <v>BLM C06501218</v>
      </c>
      <c r="C147" s="13" t="str">
        <f>'SR3'!C45</f>
        <v>MEZZ NO 406</v>
      </c>
      <c r="D147" s="13" t="str">
        <f>'SR3'!D45</f>
        <v>500000E32266F01</v>
      </c>
      <c r="E147" s="13" t="str">
        <f>'SR3'!F45</f>
        <v>SR3</v>
      </c>
      <c r="F147" s="13" t="str">
        <f>'SR3'!G45</f>
        <v>R-13</v>
      </c>
      <c r="G147" s="15" t="str">
        <f>E147&amp;"-"&amp;F147</f>
        <v>SR3-R-13</v>
      </c>
      <c r="H147" s="360" t="b">
        <f>'SR3'!J45</f>
        <v>1</v>
      </c>
      <c r="I147"/>
    </row>
    <row r="148" spans="1:9">
      <c r="A148" s="13" t="str">
        <f>'SR3'!A46</f>
        <v>BLETC 350</v>
      </c>
      <c r="B148" s="13" t="str">
        <f>'SR3'!B46</f>
        <v>BLM C06501327</v>
      </c>
      <c r="C148" s="13" t="str">
        <f>'SR3'!C46</f>
        <v>MEZZ NO 407</v>
      </c>
      <c r="D148" s="13" t="str">
        <f>'SR3'!D46</f>
        <v>1300000E32175901</v>
      </c>
      <c r="E148" s="13" t="str">
        <f>'SR3'!F46</f>
        <v>SR3</v>
      </c>
      <c r="F148" s="13" t="str">
        <f>'SR3'!G46</f>
        <v>R-14</v>
      </c>
      <c r="G148" s="15" t="str">
        <f>E148&amp;"-"&amp;F148</f>
        <v>SR3-R-14</v>
      </c>
      <c r="H148" s="360" t="b">
        <f>'SR3'!J46</f>
        <v>1</v>
      </c>
      <c r="I148"/>
    </row>
    <row r="149" spans="1:9">
      <c r="A149" s="13" t="str">
        <f>'SR3'!A47</f>
        <v>BLETC 351</v>
      </c>
      <c r="B149" s="13" t="str">
        <f>'SR3'!B47</f>
        <v>BLM C06501290</v>
      </c>
      <c r="C149" s="13" t="str">
        <f>'SR3'!C47</f>
        <v>MEZZ NO 408</v>
      </c>
      <c r="D149" s="13" t="str">
        <f>'SR3'!D47</f>
        <v>AE00000E321A1601</v>
      </c>
      <c r="E149" s="13" t="str">
        <f>'SR3'!F47</f>
        <v>SR3</v>
      </c>
      <c r="F149" s="13" t="str">
        <f>'SR3'!G47</f>
        <v>R-15</v>
      </c>
      <c r="G149" s="15" t="str">
        <f>E149&amp;"-"&amp;F149</f>
        <v>SR3-R-15</v>
      </c>
      <c r="H149" s="360" t="b">
        <f>'SR3'!J47</f>
        <v>1</v>
      </c>
      <c r="I149"/>
    </row>
    <row r="150" spans="1:9">
      <c r="A150" s="13" t="str">
        <f>'SR3'!A48</f>
        <v>BLETC 352</v>
      </c>
      <c r="B150" s="13" t="str">
        <f>'SR3'!B48</f>
        <v>BLM C06501313</v>
      </c>
      <c r="C150" s="13" t="str">
        <f>'SR3'!C48</f>
        <v>MEZZ NO 409</v>
      </c>
      <c r="D150" s="13" t="str">
        <f>'SR3'!D48</f>
        <v>FF00000E323F2F01</v>
      </c>
      <c r="E150" s="13" t="str">
        <f>'SR3'!F48</f>
        <v>SR3</v>
      </c>
      <c r="F150" s="13" t="str">
        <f>'SR3'!G48</f>
        <v>R-16</v>
      </c>
      <c r="G150" s="15" t="str">
        <f>E150&amp;"-"&amp;F150</f>
        <v>SR3-R-16</v>
      </c>
      <c r="H150" s="360" t="b">
        <f>'SR3'!J48</f>
        <v>1</v>
      </c>
      <c r="I150"/>
    </row>
    <row r="151" spans="1:9">
      <c r="A151" s="13" t="str">
        <f>'SR3'!A49</f>
        <v>BLETC 353</v>
      </c>
      <c r="B151" s="13" t="str">
        <f>'SR3'!B49</f>
        <v>BLM C06501247</v>
      </c>
      <c r="C151" s="13" t="str">
        <f>'SR3'!C49</f>
        <v>MEZZ NO 410</v>
      </c>
      <c r="D151" s="13" t="str">
        <f>'SR3'!D49</f>
        <v>8300000E32313801</v>
      </c>
      <c r="E151" s="13" t="str">
        <f>'SR3'!F49</f>
        <v>SR3</v>
      </c>
      <c r="F151" s="13" t="str">
        <f>'SR3'!G49</f>
        <v>R-17</v>
      </c>
      <c r="G151" s="15" t="str">
        <f>E151&amp;"-"&amp;F151</f>
        <v>SR3-R-17</v>
      </c>
      <c r="H151" s="360" t="b">
        <f>'SR3'!J49</f>
        <v>1</v>
      </c>
      <c r="I151"/>
    </row>
    <row r="152" spans="1:9">
      <c r="A152" s="13" t="str">
        <f>'SR3'!A50</f>
        <v>BLETC 354</v>
      </c>
      <c r="B152" s="13" t="str">
        <f>'SR3'!B50</f>
        <v>BLM C06501306</v>
      </c>
      <c r="C152" s="13" t="str">
        <f>'SR3'!C50</f>
        <v>MEZZ NO 411</v>
      </c>
      <c r="D152" s="13" t="str">
        <f>'SR3'!D50</f>
        <v>9400000E32100201</v>
      </c>
      <c r="E152" s="13" t="str">
        <f>'SR3'!F50</f>
        <v>SR3</v>
      </c>
      <c r="F152" s="13" t="str">
        <f>'SR3'!G50</f>
        <v>R-18</v>
      </c>
      <c r="G152" s="15" t="str">
        <f>E152&amp;"-"&amp;F152</f>
        <v>SR3-R-18</v>
      </c>
      <c r="H152" s="360" t="b">
        <f>'SR3'!J50</f>
        <v>1</v>
      </c>
      <c r="I152"/>
    </row>
    <row r="153" spans="1:9">
      <c r="A153" s="13" t="str">
        <f>'SR3'!A51</f>
        <v>BLETC 355</v>
      </c>
      <c r="B153" s="13" t="str">
        <f>'SR3'!B51</f>
        <v>BLM C06501252</v>
      </c>
      <c r="C153" s="13" t="str">
        <f>'SR3'!C51</f>
        <v>MEZZ NO 412</v>
      </c>
      <c r="D153" s="13" t="str">
        <f>'SR3'!D51</f>
        <v>D000000E3227BB01</v>
      </c>
      <c r="E153" s="13" t="str">
        <f>'SR3'!F51</f>
        <v>SR3</v>
      </c>
      <c r="F153" s="13" t="str">
        <f>'SR3'!G51</f>
        <v>R-19</v>
      </c>
      <c r="G153" s="15" t="str">
        <f>E153&amp;"-"&amp;F153</f>
        <v>SR3-R-19</v>
      </c>
      <c r="H153" s="360" t="b">
        <f>'SR3'!J51</f>
        <v>1</v>
      </c>
      <c r="I153"/>
    </row>
    <row r="154" spans="1:9">
      <c r="A154" s="13" t="str">
        <f>'SR3'!A52</f>
        <v>BLETC 356</v>
      </c>
      <c r="B154" s="13" t="str">
        <f>'SR3'!B52</f>
        <v>BLM C06501208</v>
      </c>
      <c r="C154" s="13" t="str">
        <f>'SR3'!C52</f>
        <v>MEZZ NO 413</v>
      </c>
      <c r="D154" s="13" t="str">
        <f>'SR3'!D52</f>
        <v>A000000E323D2B01</v>
      </c>
      <c r="E154" s="13" t="str">
        <f>'SR3'!F52</f>
        <v>SR3</v>
      </c>
      <c r="F154" s="13" t="str">
        <f>'SR3'!G52</f>
        <v>R-20</v>
      </c>
      <c r="G154" s="15" t="str">
        <f>E154&amp;"-"&amp;F154</f>
        <v>SR3-R-20</v>
      </c>
      <c r="H154" s="360" t="b">
        <f>'SR3'!J52</f>
        <v>1</v>
      </c>
      <c r="I154"/>
    </row>
    <row r="155" spans="1:9">
      <c r="A155" s="13" t="str">
        <f>'SR5'!A19</f>
        <v>BLETC 306</v>
      </c>
      <c r="B155" s="13" t="str">
        <f>'SR5'!B19</f>
        <v>BLM C06501233</v>
      </c>
      <c r="C155" s="13" t="str">
        <f>'SR5'!C19</f>
        <v>MEZZ NO 345</v>
      </c>
      <c r="D155" s="13" t="str">
        <f>'SR5'!D19</f>
        <v>C200000E321A0701</v>
      </c>
      <c r="E155" s="13" t="str">
        <f>'SR5'!F19</f>
        <v>SR5</v>
      </c>
      <c r="F155" s="13" t="str">
        <f>'SR5'!G19</f>
        <v>C-04</v>
      </c>
      <c r="G155" s="15" t="str">
        <f>E155&amp;"-"&amp;F155</f>
        <v>SR5-C-04</v>
      </c>
      <c r="H155" s="360" t="b">
        <f>'SR5'!J19</f>
        <v>1</v>
      </c>
      <c r="I155"/>
    </row>
    <row r="156" spans="1:9">
      <c r="A156" s="13" t="str">
        <f>'SR5'!A20</f>
        <v>BLETC 307</v>
      </c>
      <c r="B156" s="13" t="str">
        <f>'SR5'!B20</f>
        <v>BLM C06501236</v>
      </c>
      <c r="C156" s="13" t="str">
        <f>'SR5'!C20</f>
        <v>MEZZ NO 231</v>
      </c>
      <c r="D156" s="13" t="str">
        <f>'SR5'!D20</f>
        <v>E500000E321CC801</v>
      </c>
      <c r="E156" s="13" t="str">
        <f>'SR5'!F20</f>
        <v>SR5</v>
      </c>
      <c r="F156" s="13" t="str">
        <f>'SR5'!G20</f>
        <v>C-05</v>
      </c>
      <c r="G156" s="15" t="str">
        <f>E156&amp;"-"&amp;F156</f>
        <v>SR5-C-05</v>
      </c>
      <c r="H156" s="360" t="b">
        <f>'SR5'!J20</f>
        <v>1</v>
      </c>
      <c r="I156"/>
    </row>
    <row r="157" spans="1:9">
      <c r="A157" s="13" t="str">
        <f>'SR5'!A21</f>
        <v>BLETC 308</v>
      </c>
      <c r="B157" s="13" t="str">
        <f>'SR5'!B21</f>
        <v>BLM C06421154</v>
      </c>
      <c r="C157" s="13" t="str">
        <f>'SR5'!C21</f>
        <v>MEZZ NO 138</v>
      </c>
      <c r="D157" s="13" t="str">
        <f>'SR5'!D21</f>
        <v>3D00000E320A3501</v>
      </c>
      <c r="E157" s="13" t="str">
        <f>'SR5'!F21</f>
        <v>SR5</v>
      </c>
      <c r="F157" s="13" t="str">
        <f>'SR5'!G21</f>
        <v>C-06</v>
      </c>
      <c r="G157" s="15" t="str">
        <f>E157&amp;"-"&amp;F157</f>
        <v>SR5-C-06</v>
      </c>
      <c r="H157" s="360" t="b">
        <f>'SR5'!J21</f>
        <v>1</v>
      </c>
      <c r="I157"/>
    </row>
    <row r="158" spans="1:9">
      <c r="A158" s="13" t="str">
        <f>'SR5'!A22</f>
        <v>BLETC 309</v>
      </c>
      <c r="B158" s="13" t="str">
        <f>'SR5'!B22</f>
        <v>BLM C06501234</v>
      </c>
      <c r="C158" s="13" t="str">
        <f>'SR5'!C22</f>
        <v>MEZZ NO 102</v>
      </c>
      <c r="D158" s="13" t="str">
        <f>'SR5'!D22</f>
        <v>A100000E321E8E01</v>
      </c>
      <c r="E158" s="13" t="str">
        <f>'SR5'!F22</f>
        <v>SR5</v>
      </c>
      <c r="F158" s="13" t="str">
        <f>'SR5'!G22</f>
        <v>C-07</v>
      </c>
      <c r="G158" s="15" t="str">
        <f>E158&amp;"-"&amp;F158</f>
        <v>SR5-C-07</v>
      </c>
      <c r="H158" s="360" t="b">
        <f>'SR5'!J22</f>
        <v>1</v>
      </c>
      <c r="I158"/>
    </row>
    <row r="159" spans="1:9">
      <c r="A159" s="13" t="str">
        <f>'SR5'!A23</f>
        <v>BLETC 310</v>
      </c>
      <c r="B159" s="13" t="str">
        <f>'SR5'!B23</f>
        <v>BLM C06421178</v>
      </c>
      <c r="C159" s="13" t="str">
        <f>'SR5'!C23</f>
        <v>MEZZ NO 373</v>
      </c>
      <c r="D159" s="13" t="str">
        <f>'SR5'!D23</f>
        <v>D300000E3237A401</v>
      </c>
      <c r="E159" s="13" t="str">
        <f>'SR5'!F23</f>
        <v>SR5</v>
      </c>
      <c r="F159" s="13" t="str">
        <f>'SR5'!G23</f>
        <v>C-08</v>
      </c>
      <c r="G159" s="15" t="str">
        <f>E159&amp;"-"&amp;F159</f>
        <v>SR5-C-08</v>
      </c>
      <c r="H159" s="360" t="b">
        <f>'SR5'!J23</f>
        <v>1</v>
      </c>
      <c r="I159"/>
    </row>
    <row r="160" spans="1:9">
      <c r="A160" s="13" t="str">
        <f>'SR5'!A24</f>
        <v>BLETC 311</v>
      </c>
      <c r="B160" s="13" t="str">
        <f>'SR5'!B24</f>
        <v>BLM C06501232</v>
      </c>
      <c r="C160" s="13" t="str">
        <f>'SR5'!C24</f>
        <v>MEZZ NO 375</v>
      </c>
      <c r="D160" s="13" t="str">
        <f>'SR5'!D24</f>
        <v>9B00000E3232C701</v>
      </c>
      <c r="E160" s="13" t="str">
        <f>'SR5'!F24</f>
        <v>SR5</v>
      </c>
      <c r="F160" s="13" t="str">
        <f>'SR5'!G24</f>
        <v>C-09</v>
      </c>
      <c r="G160" s="15" t="str">
        <f>E160&amp;"-"&amp;F160</f>
        <v>SR5-C-09</v>
      </c>
      <c r="H160" s="360" t="b">
        <f>'SR5'!J24</f>
        <v>1</v>
      </c>
      <c r="I160"/>
    </row>
    <row r="161" spans="1:9">
      <c r="A161" s="25" t="str">
        <f>'SR5'!A25</f>
        <v>EMPTY</v>
      </c>
      <c r="B161" s="25"/>
      <c r="C161" s="25"/>
      <c r="D161" s="25"/>
      <c r="E161" s="25" t="str">
        <f>'SR5'!F25</f>
        <v>SR5</v>
      </c>
      <c r="F161" s="25" t="str">
        <f>'SR5'!G25</f>
        <v>C-10</v>
      </c>
      <c r="G161" s="26" t="str">
        <f>E161&amp;"-"&amp;F161</f>
        <v>SR5-C-10</v>
      </c>
      <c r="H161" s="360" t="str">
        <f>'SR5'!J25</f>
        <v>EMPTY</v>
      </c>
      <c r="I161"/>
    </row>
    <row r="162" spans="1:9">
      <c r="A162" s="25" t="str">
        <f>'SR5'!A26</f>
        <v>EMPTY</v>
      </c>
      <c r="B162" s="25"/>
      <c r="C162" s="25"/>
      <c r="D162" s="25"/>
      <c r="E162" s="25" t="str">
        <f>'SR5'!F26</f>
        <v>SR5</v>
      </c>
      <c r="F162" s="25" t="str">
        <f>'SR5'!G26</f>
        <v>C-11</v>
      </c>
      <c r="G162" s="26" t="str">
        <f>E162&amp;"-"&amp;F162</f>
        <v>SR5-C-11</v>
      </c>
      <c r="H162" s="360" t="str">
        <f>'SR5'!J26</f>
        <v>EMPTY</v>
      </c>
      <c r="I162"/>
    </row>
    <row r="163" spans="1:9">
      <c r="A163" s="21" t="str">
        <f>'SR5'!A27</f>
        <v>BOBR</v>
      </c>
      <c r="B163" s="21"/>
      <c r="C163" s="21"/>
      <c r="D163" s="21"/>
      <c r="E163" s="21" t="str">
        <f>'SR5'!F27</f>
        <v>SR5</v>
      </c>
      <c r="F163" s="21" t="str">
        <f>'SR5'!G27</f>
        <v>C-12</v>
      </c>
      <c r="G163" s="22" t="str">
        <f>E163&amp;"-"&amp;F163</f>
        <v>SR5-C-12</v>
      </c>
      <c r="H163" s="360" t="str">
        <f>'SR5'!J27</f>
        <v>BOBR</v>
      </c>
      <c r="I163"/>
    </row>
    <row r="164" spans="1:9">
      <c r="A164" s="13" t="str">
        <f>'SR5'!A28</f>
        <v>BLETC 312</v>
      </c>
      <c r="B164" s="13" t="str">
        <f>'SR5'!B28</f>
        <v>BLM C06501256</v>
      </c>
      <c r="C164" s="13" t="str">
        <f>'SR5'!C28</f>
        <v>MEZZ NO 366</v>
      </c>
      <c r="D164" s="13" t="str">
        <f>'SR5'!D28</f>
        <v>5300000E32291701</v>
      </c>
      <c r="E164" s="13" t="str">
        <f>'SR5'!F28</f>
        <v>SR5</v>
      </c>
      <c r="F164" s="13" t="str">
        <f>'SR5'!G28</f>
        <v>C-13</v>
      </c>
      <c r="G164" s="15" t="str">
        <f>E164&amp;"-"&amp;F164</f>
        <v>SR5-C-13</v>
      </c>
      <c r="H164" s="360" t="b">
        <f>'SR5'!J28</f>
        <v>1</v>
      </c>
      <c r="I164"/>
    </row>
    <row r="165" spans="1:9">
      <c r="A165" s="13" t="str">
        <f>'SR5'!A29</f>
        <v>BLETC 313</v>
      </c>
      <c r="B165" s="13" t="str">
        <f>'SR5'!B29</f>
        <v>BLM C06501249</v>
      </c>
      <c r="C165" s="13" t="str">
        <f>'SR5'!C29</f>
        <v>MEZZ NO 356</v>
      </c>
      <c r="D165" s="13" t="str">
        <f>'SR5'!D29</f>
        <v>BF00000E32250E01</v>
      </c>
      <c r="E165" s="13" t="str">
        <f>'SR5'!F29</f>
        <v>SR5</v>
      </c>
      <c r="F165" s="13" t="str">
        <f>'SR5'!G29</f>
        <v>C-14</v>
      </c>
      <c r="G165" s="15" t="str">
        <f>E165&amp;"-"&amp;F165</f>
        <v>SR5-C-14</v>
      </c>
      <c r="H165" s="360" t="b">
        <f>'SR5'!J29</f>
        <v>1</v>
      </c>
      <c r="I165"/>
    </row>
    <row r="166" spans="1:9">
      <c r="A166" s="13" t="str">
        <f>'SR5'!A30</f>
        <v>BLETC 314</v>
      </c>
      <c r="B166" s="13" t="str">
        <f>'SR5'!B30</f>
        <v>BLM C06421159</v>
      </c>
      <c r="C166" s="13" t="str">
        <f>'SR5'!C30</f>
        <v>MEZZ NO 374</v>
      </c>
      <c r="D166" s="13" t="str">
        <f>'SR5'!D30</f>
        <v>1900000E320D7501</v>
      </c>
      <c r="E166" s="13" t="str">
        <f>'SR5'!F30</f>
        <v>SR5</v>
      </c>
      <c r="F166" s="13" t="str">
        <f>'SR5'!G30</f>
        <v>C-15</v>
      </c>
      <c r="G166" s="15" t="str">
        <f>E166&amp;"-"&amp;F166</f>
        <v>SR5-C-15</v>
      </c>
      <c r="H166" s="360" t="b">
        <f>'SR5'!J30</f>
        <v>1</v>
      </c>
      <c r="I166"/>
    </row>
    <row r="167" spans="1:9">
      <c r="A167" s="13" t="str">
        <f>'SR5'!A31</f>
        <v>BLETC 315</v>
      </c>
      <c r="B167" s="13" t="str">
        <f>'SR5'!B31</f>
        <v>BLM C06421118</v>
      </c>
      <c r="C167" s="13" t="str">
        <f>'SR5'!C31</f>
        <v>MEZZ NO 368</v>
      </c>
      <c r="D167" s="13" t="str">
        <f>'SR5'!D31</f>
        <v>C400000E320DF401</v>
      </c>
      <c r="E167" s="13" t="str">
        <f>'SR5'!F31</f>
        <v>SR5</v>
      </c>
      <c r="F167" s="13" t="str">
        <f>'SR5'!G31</f>
        <v>C-16</v>
      </c>
      <c r="G167" s="15" t="str">
        <f>E167&amp;"-"&amp;F167</f>
        <v>SR5-C-16</v>
      </c>
      <c r="H167" s="360" t="b">
        <f>'SR5'!J31</f>
        <v>1</v>
      </c>
      <c r="I167"/>
    </row>
    <row r="168" spans="1:9">
      <c r="A168" s="13" t="str">
        <f>'SR5'!A32</f>
        <v>BLETC 316</v>
      </c>
      <c r="B168" s="13" t="str">
        <f>'SR5'!B32</f>
        <v>BLM C06421138</v>
      </c>
      <c r="C168" s="13" t="str">
        <f>'SR5'!C32</f>
        <v>MEZZ NO 372</v>
      </c>
      <c r="D168" s="13" t="str">
        <f>'SR5'!D32</f>
        <v>E800000E32223B01</v>
      </c>
      <c r="E168" s="13" t="str">
        <f>'SR5'!F32</f>
        <v>SR5</v>
      </c>
      <c r="F168" s="13" t="str">
        <f>'SR5'!G32</f>
        <v>C-17</v>
      </c>
      <c r="G168" s="15" t="str">
        <f>E168&amp;"-"&amp;F168</f>
        <v>SR5-C-17</v>
      </c>
      <c r="H168" s="360" t="b">
        <f>'SR5'!J32</f>
        <v>1</v>
      </c>
      <c r="I168"/>
    </row>
    <row r="169" spans="1:9">
      <c r="A169" s="13" t="str">
        <f>'SR5'!A33</f>
        <v>BLETC 317</v>
      </c>
      <c r="B169" s="13" t="str">
        <f>'SR5'!B33</f>
        <v>BLM C06421176</v>
      </c>
      <c r="C169" s="13" t="str">
        <f>'SR5'!C33</f>
        <v>MEZZ NO 369</v>
      </c>
      <c r="D169" s="13" t="str">
        <f>'SR5'!D33</f>
        <v>FF00000E3211BA01</v>
      </c>
      <c r="E169" s="13" t="str">
        <f>'SR5'!F33</f>
        <v>SR5</v>
      </c>
      <c r="F169" s="13" t="str">
        <f>'SR5'!G33</f>
        <v>C-18</v>
      </c>
      <c r="G169" s="15" t="str">
        <f>E169&amp;"-"&amp;F169</f>
        <v>SR5-C-18</v>
      </c>
      <c r="H169" s="360" t="b">
        <f>'SR5'!J33</f>
        <v>1</v>
      </c>
      <c r="I169"/>
    </row>
    <row r="170" spans="1:9">
      <c r="A170" s="25" t="str">
        <f>'SR5'!A34</f>
        <v>EMPTY</v>
      </c>
      <c r="B170" s="25"/>
      <c r="C170" s="25"/>
      <c r="D170" s="25"/>
      <c r="E170" s="25" t="str">
        <f>'SR5'!F34</f>
        <v>SR5</v>
      </c>
      <c r="F170" s="25" t="str">
        <f>'SR5'!G34</f>
        <v>C-19</v>
      </c>
      <c r="G170" s="26" t="str">
        <f>E170&amp;"-"&amp;F170</f>
        <v>SR5-C-19</v>
      </c>
      <c r="H170" s="360" t="str">
        <f>'SR5'!J34</f>
        <v>EMPTY</v>
      </c>
      <c r="I170"/>
    </row>
    <row r="171" spans="1:9">
      <c r="A171" s="25" t="str">
        <f>'SR5'!A35</f>
        <v>EMPTY</v>
      </c>
      <c r="B171" s="25"/>
      <c r="C171" s="25"/>
      <c r="D171" s="25"/>
      <c r="E171" s="25" t="str">
        <f>'SR5'!F35</f>
        <v>SR5</v>
      </c>
      <c r="F171" s="25" t="str">
        <f>'SR5'!G35</f>
        <v>C-20</v>
      </c>
      <c r="G171" s="26" t="str">
        <f>E171&amp;"-"&amp;F171</f>
        <v>SR5-C-20</v>
      </c>
      <c r="H171" s="360" t="str">
        <f>'SR5'!J35</f>
        <v>EMPTY</v>
      </c>
      <c r="I171"/>
    </row>
    <row r="172" spans="1:9">
      <c r="A172" s="13" t="str">
        <f>'SR5'!A2</f>
        <v>BLETC 216</v>
      </c>
      <c r="B172" s="13" t="str">
        <f>'SR5'!B2</f>
        <v>BLM C06421123</v>
      </c>
      <c r="C172" s="13" t="str">
        <f>'SR5'!C2</f>
        <v>MEZZ NO 263</v>
      </c>
      <c r="D172" s="13" t="str">
        <f>'SR5'!D2</f>
        <v>F100000E3231C801</v>
      </c>
      <c r="E172" s="13" t="str">
        <f>'SR5'!F2</f>
        <v>SR5</v>
      </c>
      <c r="F172" s="13" t="str">
        <f>'SR5'!G2</f>
        <v>L-04</v>
      </c>
      <c r="G172" s="15" t="str">
        <f>E172&amp;"-"&amp;F172</f>
        <v>SR5-L-04</v>
      </c>
      <c r="H172" s="360" t="b">
        <f>'SR5'!J2</f>
        <v>1</v>
      </c>
      <c r="I172"/>
    </row>
    <row r="173" spans="1:9">
      <c r="A173" s="13" t="str">
        <f>'SR5'!A3</f>
        <v>BLETC 217</v>
      </c>
      <c r="B173" s="13" t="str">
        <f>'SR5'!B3</f>
        <v>BLM C06421054</v>
      </c>
      <c r="C173" s="13" t="str">
        <f>'SR5'!C3</f>
        <v>MEZZ NO 186</v>
      </c>
      <c r="D173" s="13" t="str">
        <f>'SR5'!D3</f>
        <v>700000E322EB401</v>
      </c>
      <c r="E173" s="13" t="str">
        <f>'SR5'!F3</f>
        <v>SR5</v>
      </c>
      <c r="F173" s="13" t="str">
        <f>'SR5'!G3</f>
        <v>L-05</v>
      </c>
      <c r="G173" s="15" t="str">
        <f>E173&amp;"-"&amp;F173</f>
        <v>SR5-L-05</v>
      </c>
      <c r="H173" s="360" t="b">
        <f>'SR5'!J3</f>
        <v>1</v>
      </c>
      <c r="I173"/>
    </row>
    <row r="174" spans="1:9">
      <c r="A174" s="13" t="str">
        <f>'SR5'!A4</f>
        <v>BLETC 218</v>
      </c>
      <c r="B174" s="13" t="str">
        <f>'SR5'!B4</f>
        <v>BLM C06421089</v>
      </c>
      <c r="C174" s="13" t="str">
        <f>'SR5'!C4</f>
        <v>MEZZ NO 057</v>
      </c>
      <c r="D174" s="13" t="str">
        <f>'SR5'!D4</f>
        <v>8900000E32258A01</v>
      </c>
      <c r="E174" s="13" t="str">
        <f>'SR5'!F4</f>
        <v>SR5</v>
      </c>
      <c r="F174" s="13" t="str">
        <f>'SR5'!G4</f>
        <v>L-06</v>
      </c>
      <c r="G174" s="15" t="str">
        <f>E174&amp;"-"&amp;F174</f>
        <v>SR5-L-06</v>
      </c>
      <c r="H174" s="360" t="b">
        <f>'SR5'!J4</f>
        <v>1</v>
      </c>
      <c r="I174"/>
    </row>
    <row r="175" spans="1:9">
      <c r="A175" s="13" t="str">
        <f>'SR5'!A5</f>
        <v>BLETC 219</v>
      </c>
      <c r="B175" s="13" t="str">
        <f>'SR5'!B5</f>
        <v>BLM C06421081</v>
      </c>
      <c r="C175" s="13" t="str">
        <f>'SR5'!C5</f>
        <v>MEZZ NO 353</v>
      </c>
      <c r="D175" s="13" t="str">
        <f>'SR5'!D5</f>
        <v>2B00000E321E7501</v>
      </c>
      <c r="E175" s="13" t="str">
        <f>'SR5'!F5</f>
        <v>SR5</v>
      </c>
      <c r="F175" s="13" t="str">
        <f>'SR5'!G5</f>
        <v>L-07</v>
      </c>
      <c r="G175" s="15" t="str">
        <f>E175&amp;"-"&amp;F175</f>
        <v>SR5-L-07</v>
      </c>
      <c r="H175" s="360" t="b">
        <f>'SR5'!J5</f>
        <v>1</v>
      </c>
      <c r="I175"/>
    </row>
    <row r="176" spans="1:9">
      <c r="A176" s="13" t="str">
        <f>'SR5'!A6</f>
        <v>BLETC 220</v>
      </c>
      <c r="B176" s="13" t="str">
        <f>'SR5'!B6</f>
        <v>BLM C06421122</v>
      </c>
      <c r="C176" s="13" t="str">
        <f>'SR5'!C6</f>
        <v>MEZZ NO 018</v>
      </c>
      <c r="D176" s="13" t="str">
        <f>'SR5'!D6</f>
        <v>8D00000E3221C801</v>
      </c>
      <c r="E176" s="13" t="str">
        <f>'SR5'!F6</f>
        <v>SR5</v>
      </c>
      <c r="F176" s="13" t="str">
        <f>'SR5'!G6</f>
        <v>L-08</v>
      </c>
      <c r="G176" s="15" t="str">
        <f>E176&amp;"-"&amp;F176</f>
        <v>SR5-L-08</v>
      </c>
      <c r="H176" s="360" t="b">
        <f>'SR5'!J6</f>
        <v>1</v>
      </c>
      <c r="I176"/>
    </row>
    <row r="177" spans="1:9">
      <c r="A177" s="13" t="str">
        <f>'SR5'!A7</f>
        <v>BLETC 221</v>
      </c>
      <c r="B177" s="13" t="str">
        <f>'SR5'!B7</f>
        <v>BLM C06421060</v>
      </c>
      <c r="C177" s="13" t="str">
        <f>'SR5'!C7</f>
        <v>MEZZ NO 050</v>
      </c>
      <c r="D177" s="13" t="str">
        <f>'SR5'!D7</f>
        <v>3600000E3212AE01</v>
      </c>
      <c r="E177" s="13" t="str">
        <f>'SR5'!F7</f>
        <v>SR5</v>
      </c>
      <c r="F177" s="13" t="str">
        <f>'SR5'!G7</f>
        <v>L-09</v>
      </c>
      <c r="G177" s="15" t="str">
        <f>E177&amp;"-"&amp;F177</f>
        <v>SR5-L-09</v>
      </c>
      <c r="H177" s="360" t="b">
        <f>'SR5'!J7</f>
        <v>1</v>
      </c>
      <c r="I177"/>
    </row>
    <row r="178" spans="1:9">
      <c r="A178" s="13" t="str">
        <f>'SR5'!A8</f>
        <v>BLETC 222</v>
      </c>
      <c r="B178" s="13" t="str">
        <f>'SR5'!B8</f>
        <v>BLM C06421073</v>
      </c>
      <c r="C178" s="13" t="str">
        <f>'SR5'!C8</f>
        <v>MEZZ NO 060</v>
      </c>
      <c r="D178" s="13" t="str">
        <f>'SR5'!D8</f>
        <v>2300000E321E3901</v>
      </c>
      <c r="E178" s="13" t="str">
        <f>'SR5'!F8</f>
        <v>SR5</v>
      </c>
      <c r="F178" s="13" t="str">
        <f>'SR5'!G8</f>
        <v>L-10</v>
      </c>
      <c r="G178" s="15" t="str">
        <f>E178&amp;"-"&amp;F178</f>
        <v>SR5-L-10</v>
      </c>
      <c r="H178" s="360" t="b">
        <f>'SR5'!J8</f>
        <v>1</v>
      </c>
      <c r="I178"/>
    </row>
    <row r="179" spans="1:9">
      <c r="A179" s="13" t="str">
        <f>'SR5'!A9</f>
        <v>BLETC 223</v>
      </c>
      <c r="B179" s="13" t="str">
        <f>'SR5'!B9</f>
        <v>BLM C06421082</v>
      </c>
      <c r="C179" s="13" t="str">
        <f>'SR5'!C9</f>
        <v>MEZZ NO 184</v>
      </c>
      <c r="D179" s="13" t="str">
        <f>'SR5'!D9</f>
        <v>200000E32300001</v>
      </c>
      <c r="E179" s="13" t="str">
        <f>'SR5'!F9</f>
        <v>SR5</v>
      </c>
      <c r="F179" s="13" t="str">
        <f>'SR5'!G9</f>
        <v>L-11</v>
      </c>
      <c r="G179" s="15" t="str">
        <f>E179&amp;"-"&amp;F179</f>
        <v>SR5-L-11</v>
      </c>
      <c r="H179" s="360" t="b">
        <f>'SR5'!J9</f>
        <v>1</v>
      </c>
      <c r="I179"/>
    </row>
    <row r="180" spans="1:9">
      <c r="A180" s="21" t="str">
        <f>'SR5'!A10</f>
        <v>BOBR</v>
      </c>
      <c r="B180" s="21"/>
      <c r="C180" s="21"/>
      <c r="D180" s="21"/>
      <c r="E180" s="21" t="str">
        <f>'SR5'!F10</f>
        <v>SR5</v>
      </c>
      <c r="F180" s="21" t="str">
        <f>'SR5'!G10</f>
        <v>L-12</v>
      </c>
      <c r="G180" s="22" t="str">
        <f>E180&amp;"-"&amp;F180</f>
        <v>SR5-L-12</v>
      </c>
      <c r="H180" s="360" t="str">
        <f>'SR5'!J10</f>
        <v>BOBR</v>
      </c>
      <c r="I180"/>
    </row>
    <row r="181" spans="1:9">
      <c r="A181" s="13" t="str">
        <f>'SR5'!A11</f>
        <v>BLETC 224</v>
      </c>
      <c r="B181" s="13" t="str">
        <f>'SR5'!B11</f>
        <v>BLM C06421052</v>
      </c>
      <c r="C181" s="13" t="str">
        <f>'SR5'!C11</f>
        <v>MEZZ NO 185</v>
      </c>
      <c r="D181" s="13" t="str">
        <f>'SR5'!D11</f>
        <v>2600000E321CA801</v>
      </c>
      <c r="E181" s="13" t="str">
        <f>'SR5'!F11</f>
        <v>SR5</v>
      </c>
      <c r="F181" s="13" t="str">
        <f>'SR5'!G11</f>
        <v>L-13</v>
      </c>
      <c r="G181" s="15" t="str">
        <f>E181&amp;"-"&amp;F181</f>
        <v>SR5-L-13</v>
      </c>
      <c r="H181" s="360" t="b">
        <f>'SR5'!J11</f>
        <v>1</v>
      </c>
      <c r="I181"/>
    </row>
    <row r="182" spans="1:9">
      <c r="A182" s="13" t="str">
        <f>'SR5'!A12</f>
        <v>BLETC 225</v>
      </c>
      <c r="B182" s="13" t="str">
        <f>'SR5'!B12</f>
        <v>BLM C06421068</v>
      </c>
      <c r="C182" s="13" t="str">
        <f>'SR5'!C12</f>
        <v>MEZZ NO 039</v>
      </c>
      <c r="D182" s="13" t="str">
        <f>'SR5'!D12</f>
        <v>FA00000E3204ED01</v>
      </c>
      <c r="E182" s="13" t="str">
        <f>'SR5'!F12</f>
        <v>SR5</v>
      </c>
      <c r="F182" s="13" t="str">
        <f>'SR5'!G12</f>
        <v>L-14</v>
      </c>
      <c r="G182" s="15" t="str">
        <f>E182&amp;"-"&amp;F182</f>
        <v>SR5-L-14</v>
      </c>
      <c r="H182" s="360" t="b">
        <f>'SR5'!J12</f>
        <v>1</v>
      </c>
      <c r="I182"/>
    </row>
    <row r="183" spans="1:9">
      <c r="A183" s="13" t="str">
        <f>'SR5'!A13</f>
        <v>BLETC 319</v>
      </c>
      <c r="B183" s="13" t="str">
        <f>'SR5'!B13</f>
        <v>BLM C06501238</v>
      </c>
      <c r="C183" s="13" t="str">
        <f>'SR5'!C13</f>
        <v>MEZZ NO 371</v>
      </c>
      <c r="D183" s="13" t="str">
        <f>'SR5'!D13</f>
        <v>5700000E321B8101</v>
      </c>
      <c r="E183" s="13" t="str">
        <f>'SR5'!F13</f>
        <v>SR5</v>
      </c>
      <c r="F183" s="13" t="str">
        <f>'SR5'!G13</f>
        <v>L-15</v>
      </c>
      <c r="G183" s="15" t="str">
        <f>E183&amp;"-"&amp;F183</f>
        <v>SR5-L-15</v>
      </c>
      <c r="H183" s="360" t="b">
        <f>'SR5'!J13</f>
        <v>1</v>
      </c>
      <c r="I183"/>
    </row>
    <row r="184" spans="1:9">
      <c r="A184" s="13" t="str">
        <f>'SR5'!A14</f>
        <v>BLETC 227</v>
      </c>
      <c r="B184" s="13" t="str">
        <f>'SR5'!B14</f>
        <v>BLM C06421070</v>
      </c>
      <c r="C184" s="13" t="str">
        <f>'SR5'!C14</f>
        <v>MEZZ NO 180</v>
      </c>
      <c r="D184" s="13" t="str">
        <f>'SR5'!D14</f>
        <v>1200000E323B7B01</v>
      </c>
      <c r="E184" s="13" t="str">
        <f>'SR5'!F14</f>
        <v>SR5</v>
      </c>
      <c r="F184" s="13" t="str">
        <f>'SR5'!G14</f>
        <v>L-16</v>
      </c>
      <c r="G184" s="15" t="str">
        <f>E184&amp;"-"&amp;F184</f>
        <v>SR5-L-16</v>
      </c>
      <c r="H184" s="360" t="b">
        <f>'SR5'!J14</f>
        <v>1</v>
      </c>
      <c r="I184"/>
    </row>
    <row r="185" spans="1:9">
      <c r="A185" s="13" t="str">
        <f>'SR5'!A15</f>
        <v>BLETC 228</v>
      </c>
      <c r="B185" s="13" t="str">
        <f>'SR5'!B15</f>
        <v>BLM C06421056</v>
      </c>
      <c r="C185" s="13" t="str">
        <f>'SR5'!C15</f>
        <v>MEZZ NO 176</v>
      </c>
      <c r="D185" s="13" t="str">
        <f>'SR5'!D15</f>
        <v>4200000E321BBA01</v>
      </c>
      <c r="E185" s="13" t="str">
        <f>'SR5'!F15</f>
        <v>SR5</v>
      </c>
      <c r="F185" s="13" t="str">
        <f>'SR5'!G15</f>
        <v>L-17</v>
      </c>
      <c r="G185" s="15" t="str">
        <f>E185&amp;"-"&amp;F185</f>
        <v>SR5-L-17</v>
      </c>
      <c r="H185" s="360" t="b">
        <f>'SR5'!J15</f>
        <v>1</v>
      </c>
      <c r="I185"/>
    </row>
    <row r="186" spans="1:9">
      <c r="A186" s="13" t="str">
        <f>'SR5'!A16</f>
        <v>BLETC 229</v>
      </c>
      <c r="B186" s="13" t="str">
        <f>'SR5'!B16</f>
        <v>BLM C06421079</v>
      </c>
      <c r="C186" s="13" t="str">
        <f>'SR5'!C16</f>
        <v>MEZZ NO 271</v>
      </c>
      <c r="D186" s="13" t="str">
        <f>'SR5'!D16</f>
        <v>CB00000E321D8101</v>
      </c>
      <c r="E186" s="13" t="str">
        <f>'SR5'!F16</f>
        <v>SR5</v>
      </c>
      <c r="F186" s="13" t="str">
        <f>'SR5'!G16</f>
        <v>L-18</v>
      </c>
      <c r="G186" s="15" t="str">
        <f>E186&amp;"-"&amp;F186</f>
        <v>SR5-L-18</v>
      </c>
      <c r="H186" s="360" t="b">
        <f>'SR5'!J16</f>
        <v>1</v>
      </c>
      <c r="I186"/>
    </row>
    <row r="187" spans="1:9">
      <c r="A187" s="13" t="str">
        <f>'SR5'!A17</f>
        <v>BLETC 230</v>
      </c>
      <c r="B187" s="13" t="str">
        <f>'SR5'!B17</f>
        <v>BLM C06421059</v>
      </c>
      <c r="C187" s="13" t="str">
        <f>'SR5'!C17</f>
        <v>MEZZ NO 153</v>
      </c>
      <c r="D187" s="13" t="str">
        <f>'SR5'!D17</f>
        <v>E000000E320CE201</v>
      </c>
      <c r="E187" s="13" t="str">
        <f>'SR5'!F17</f>
        <v>SR5</v>
      </c>
      <c r="F187" s="13" t="str">
        <f>'SR5'!G17</f>
        <v>L-19</v>
      </c>
      <c r="G187" s="15" t="str">
        <f>E187&amp;"-"&amp;F187</f>
        <v>SR5-L-19</v>
      </c>
      <c r="H187" s="360" t="b">
        <f>'SR5'!J17</f>
        <v>1</v>
      </c>
      <c r="I187"/>
    </row>
    <row r="188" spans="1:9">
      <c r="A188" s="25" t="str">
        <f>'SR5'!A18</f>
        <v>EMPTY</v>
      </c>
      <c r="B188" s="25"/>
      <c r="C188" s="25"/>
      <c r="D188" s="25"/>
      <c r="E188" s="25" t="str">
        <f>'SR5'!F18</f>
        <v>SR5</v>
      </c>
      <c r="F188" s="25" t="str">
        <f>'SR5'!G18</f>
        <v>L-20</v>
      </c>
      <c r="G188" s="26" t="str">
        <f>E188&amp;"-"&amp;F188</f>
        <v>SR5-L-20</v>
      </c>
      <c r="H188" s="360" t="str">
        <f>'SR5'!J18</f>
        <v>EMPTY</v>
      </c>
      <c r="I188"/>
    </row>
    <row r="189" spans="1:9">
      <c r="A189" s="13" t="str">
        <f>'SR5'!A36</f>
        <v>BLETC 033</v>
      </c>
      <c r="B189" s="13" t="str">
        <f>'SR5'!B36</f>
        <v>BLM C06421035</v>
      </c>
      <c r="C189" s="13" t="str">
        <f>'SR5'!C36</f>
        <v>MEZZ NO 170</v>
      </c>
      <c r="D189" s="13" t="str">
        <f>'SR5'!D36</f>
        <v>A000000E320CB001</v>
      </c>
      <c r="E189" s="13" t="str">
        <f>'SR5'!F36</f>
        <v>SR5</v>
      </c>
      <c r="F189" s="13" t="str">
        <f>'SR5'!G36</f>
        <v>R-04</v>
      </c>
      <c r="G189" s="15" t="str">
        <f>E189&amp;"-"&amp;F189</f>
        <v>SR5-R-04</v>
      </c>
      <c r="H189" s="360" t="b">
        <f>'SR5'!J36</f>
        <v>1</v>
      </c>
      <c r="I189"/>
    </row>
    <row r="190" spans="1:9">
      <c r="A190" s="13" t="str">
        <f>'SR5'!A37</f>
        <v>BLETC 034</v>
      </c>
      <c r="B190" s="13" t="str">
        <f>'SR5'!B37</f>
        <v>BLM C06421041</v>
      </c>
      <c r="C190" s="13" t="str">
        <f>'SR5'!C37</f>
        <v>MEZZ NO 171</v>
      </c>
      <c r="D190" s="13" t="str">
        <f>'SR5'!D37</f>
        <v>1300000E32147201</v>
      </c>
      <c r="E190" s="13" t="str">
        <f>'SR5'!F37</f>
        <v>SR5</v>
      </c>
      <c r="F190" s="13" t="str">
        <f>'SR5'!G37</f>
        <v>R-05</v>
      </c>
      <c r="G190" s="15" t="str">
        <f>E190&amp;"-"&amp;F190</f>
        <v>SR5-R-05</v>
      </c>
      <c r="H190" s="360" t="b">
        <f>'SR5'!J37</f>
        <v>1</v>
      </c>
      <c r="I190"/>
    </row>
    <row r="191" spans="1:9">
      <c r="A191" s="13" t="str">
        <f>'SR5'!A38</f>
        <v>BLETC 035</v>
      </c>
      <c r="B191" s="13" t="str">
        <f>'SR5'!B38</f>
        <v>BLM C06421029</v>
      </c>
      <c r="C191" s="13" t="str">
        <f>'SR5'!C38</f>
        <v>MEZZ NO 172</v>
      </c>
      <c r="D191" s="13" t="str">
        <f>'SR5'!D38</f>
        <v>5700000E320B0801</v>
      </c>
      <c r="E191" s="13" t="str">
        <f>'SR5'!F38</f>
        <v>SR5</v>
      </c>
      <c r="F191" s="13" t="str">
        <f>'SR5'!G38</f>
        <v>R-06</v>
      </c>
      <c r="G191" s="15" t="str">
        <f>E191&amp;"-"&amp;F191</f>
        <v>SR5-R-06</v>
      </c>
      <c r="H191" s="360" t="b">
        <f>'SR5'!J38</f>
        <v>1</v>
      </c>
      <c r="I191"/>
    </row>
    <row r="192" spans="1:9">
      <c r="A192" s="13" t="str">
        <f>'SR5'!A39</f>
        <v>BLETC 036</v>
      </c>
      <c r="B192" s="13" t="str">
        <f>'SR5'!B39</f>
        <v>BLM C06421030</v>
      </c>
      <c r="C192" s="13" t="str">
        <f>'SR5'!C39</f>
        <v>MEZZ NO 174</v>
      </c>
      <c r="D192" s="13" t="str">
        <f>'SR5'!D39</f>
        <v>8F00000E32315201</v>
      </c>
      <c r="E192" s="13" t="str">
        <f>'SR5'!F39</f>
        <v>SR5</v>
      </c>
      <c r="F192" s="13" t="str">
        <f>'SR5'!G39</f>
        <v>R-07</v>
      </c>
      <c r="G192" s="15" t="str">
        <f>E192&amp;"-"&amp;F192</f>
        <v>SR5-R-07</v>
      </c>
      <c r="H192" s="360" t="b">
        <f>'SR5'!J39</f>
        <v>1</v>
      </c>
      <c r="I192"/>
    </row>
    <row r="193" spans="1:9">
      <c r="A193" s="13" t="str">
        <f>'SR5'!A40</f>
        <v>BLETC 037</v>
      </c>
      <c r="B193" s="13" t="str">
        <f>'SR5'!B40</f>
        <v>BLM C06421044</v>
      </c>
      <c r="C193" s="13" t="str">
        <f>'SR5'!C40</f>
        <v>MEZZ NO 268</v>
      </c>
      <c r="D193" s="13" t="str">
        <f>'SR5'!D40</f>
        <v>3E00000E32390A01</v>
      </c>
      <c r="E193" s="13" t="str">
        <f>'SR5'!F40</f>
        <v>SR5</v>
      </c>
      <c r="F193" s="13" t="str">
        <f>'SR5'!G40</f>
        <v>R-08</v>
      </c>
      <c r="G193" s="15" t="str">
        <f>E193&amp;"-"&amp;F193</f>
        <v>SR5-R-08</v>
      </c>
      <c r="H193" s="360" t="b">
        <f>'SR5'!J40</f>
        <v>1</v>
      </c>
      <c r="I193"/>
    </row>
    <row r="194" spans="1:9">
      <c r="A194" s="13" t="str">
        <f>'SR5'!A41</f>
        <v>BLETC 038</v>
      </c>
      <c r="B194" s="13" t="str">
        <f>'SR5'!B41</f>
        <v>BLM C06421031</v>
      </c>
      <c r="C194" s="13" t="str">
        <f>'SR5'!C41</f>
        <v>MEZZ NO 276</v>
      </c>
      <c r="D194" s="13" t="str">
        <f>'SR5'!D41</f>
        <v>DB00000E32403301</v>
      </c>
      <c r="E194" s="13" t="str">
        <f>'SR5'!F41</f>
        <v>SR5</v>
      </c>
      <c r="F194" s="13" t="str">
        <f>'SR5'!G41</f>
        <v>R-09</v>
      </c>
      <c r="G194" s="15" t="str">
        <f>E194&amp;"-"&amp;F194</f>
        <v>SR5-R-09</v>
      </c>
      <c r="H194" s="360" t="b">
        <f>'SR5'!J41</f>
        <v>1</v>
      </c>
      <c r="I194"/>
    </row>
    <row r="195" spans="1:9">
      <c r="A195" s="13" t="str">
        <f>'SR5'!A42</f>
        <v>BLETC 039</v>
      </c>
      <c r="B195" s="13" t="str">
        <f>'SR5'!B42</f>
        <v>BLM C06421027</v>
      </c>
      <c r="C195" s="13" t="str">
        <f>'SR5'!C42</f>
        <v>MEZZ NO 277</v>
      </c>
      <c r="D195" s="13" t="str">
        <f>'SR5'!D42</f>
        <v>D900000E32266B01</v>
      </c>
      <c r="E195" s="13" t="str">
        <f>'SR5'!F42</f>
        <v>SR5</v>
      </c>
      <c r="F195" s="13" t="str">
        <f>'SR5'!G42</f>
        <v>R-10</v>
      </c>
      <c r="G195" s="15" t="str">
        <f>E195&amp;"-"&amp;F195</f>
        <v>SR5-R-10</v>
      </c>
      <c r="H195" s="360" t="b">
        <f>'SR5'!J42</f>
        <v>1</v>
      </c>
      <c r="I195"/>
    </row>
    <row r="196" spans="1:9">
      <c r="A196" s="13" t="str">
        <f>'SR5'!A43</f>
        <v>BLETC 040</v>
      </c>
      <c r="B196" s="13" t="str">
        <f>'SR5'!B43</f>
        <v>BLM C06421025</v>
      </c>
      <c r="C196" s="13" t="str">
        <f>'SR5'!C43</f>
        <v>MEZZ NO 354</v>
      </c>
      <c r="D196" s="13" t="str">
        <f>'SR5'!D43</f>
        <v>9600000E32419701</v>
      </c>
      <c r="E196" s="13" t="str">
        <f>'SR5'!F43</f>
        <v>SR5</v>
      </c>
      <c r="F196" s="13" t="str">
        <f>'SR5'!G43</f>
        <v>R-11</v>
      </c>
      <c r="G196" s="15" t="str">
        <f>E196&amp;"-"&amp;F196</f>
        <v>SR5-R-11</v>
      </c>
      <c r="H196" s="360" t="b">
        <f>'SR5'!J43</f>
        <v>1</v>
      </c>
      <c r="I196"/>
    </row>
    <row r="197" spans="1:9">
      <c r="A197" s="21" t="str">
        <f>'SR5'!A44</f>
        <v>BOBR</v>
      </c>
      <c r="B197" s="21"/>
      <c r="C197" s="21"/>
      <c r="D197" s="21"/>
      <c r="E197" s="21" t="str">
        <f>'SR5'!F44</f>
        <v>SR5</v>
      </c>
      <c r="F197" s="21" t="str">
        <f>'SR5'!G44</f>
        <v>R-12</v>
      </c>
      <c r="G197" s="22" t="str">
        <f>E197&amp;"-"&amp;F197</f>
        <v>SR5-R-12</v>
      </c>
      <c r="H197" s="360" t="str">
        <f>'SR5'!J44</f>
        <v>BOBR</v>
      </c>
      <c r="I197"/>
    </row>
    <row r="198" spans="1:9">
      <c r="A198" s="13" t="str">
        <f>'SR5'!A45</f>
        <v>BLETC 041</v>
      </c>
      <c r="B198" s="13" t="str">
        <f>'SR5'!B45</f>
        <v>BLM C06421026</v>
      </c>
      <c r="C198" s="13" t="str">
        <f>'SR5'!C45</f>
        <v>MEZZ NO 044</v>
      </c>
      <c r="D198" s="13" t="str">
        <f>'SR5'!D45</f>
        <v>3900000E323B8801</v>
      </c>
      <c r="E198" s="13" t="str">
        <f>'SR5'!F45</f>
        <v>SR5</v>
      </c>
      <c r="F198" s="13" t="str">
        <f>'SR5'!G45</f>
        <v>R-13</v>
      </c>
      <c r="G198" s="15" t="str">
        <f>E198&amp;"-"&amp;F198</f>
        <v>SR5-R-13</v>
      </c>
      <c r="H198" s="360" t="b">
        <f>'SR5'!J45</f>
        <v>1</v>
      </c>
      <c r="I198"/>
    </row>
    <row r="199" spans="1:9">
      <c r="A199" s="13" t="str">
        <f>'SR5'!A46</f>
        <v>BLETC 042</v>
      </c>
      <c r="B199" s="13" t="str">
        <f>'SR5'!B46</f>
        <v>BLM C06421028</v>
      </c>
      <c r="C199" s="13" t="str">
        <f>'SR5'!C46</f>
        <v>MEZZ NO 355</v>
      </c>
      <c r="D199" s="13" t="str">
        <f>'SR5'!D46</f>
        <v>EA00000E323E0D01</v>
      </c>
      <c r="E199" s="13" t="str">
        <f>'SR5'!F46</f>
        <v>SR5</v>
      </c>
      <c r="F199" s="13" t="str">
        <f>'SR5'!G46</f>
        <v>R-14</v>
      </c>
      <c r="G199" s="15" t="str">
        <f>E199&amp;"-"&amp;F199</f>
        <v>SR5-R-14</v>
      </c>
      <c r="H199" s="360" t="b">
        <f>'SR5'!J46</f>
        <v>1</v>
      </c>
      <c r="I199"/>
    </row>
    <row r="200" spans="1:9">
      <c r="A200" s="13" t="str">
        <f>'SR5'!A47</f>
        <v>BLETC 043</v>
      </c>
      <c r="B200" s="13" t="str">
        <f>'SR5'!B47</f>
        <v>BLM C06421045</v>
      </c>
      <c r="C200" s="13" t="str">
        <f>'SR5'!C47</f>
        <v>MEZZ NO 269</v>
      </c>
      <c r="D200" s="13" t="str">
        <f>'SR5'!D47</f>
        <v>2B00000E3213C001</v>
      </c>
      <c r="E200" s="13" t="str">
        <f>'SR5'!F47</f>
        <v>SR5</v>
      </c>
      <c r="F200" s="13" t="str">
        <f>'SR5'!G47</f>
        <v>R-15</v>
      </c>
      <c r="G200" s="15" t="str">
        <f>E200&amp;"-"&amp;F200</f>
        <v>SR5-R-15</v>
      </c>
      <c r="H200" s="360" t="b">
        <f>'SR5'!J47</f>
        <v>1</v>
      </c>
      <c r="I200"/>
    </row>
    <row r="201" spans="1:9">
      <c r="A201" s="13" t="str">
        <f>'SR5'!A48</f>
        <v>BLETC 044</v>
      </c>
      <c r="B201" s="13" t="str">
        <f>'SR5'!B48</f>
        <v>BLM C06421117</v>
      </c>
      <c r="C201" s="13" t="str">
        <f>'SR5'!C48</f>
        <v>MEZZ NO 101</v>
      </c>
      <c r="D201" s="13" t="str">
        <f>'SR5'!D48</f>
        <v>7200000E320A9B01</v>
      </c>
      <c r="E201" s="13" t="str">
        <f>'SR5'!F48</f>
        <v>SR5</v>
      </c>
      <c r="F201" s="13" t="str">
        <f>'SR5'!G48</f>
        <v>R-16</v>
      </c>
      <c r="G201" s="15" t="str">
        <f>E201&amp;"-"&amp;F201</f>
        <v>SR5-R-16</v>
      </c>
      <c r="H201" s="360" t="b">
        <f>'SR5'!J48</f>
        <v>1</v>
      </c>
      <c r="I201"/>
    </row>
    <row r="202" spans="1:9">
      <c r="A202" s="13" t="str">
        <f>'SR5'!A49</f>
        <v>BLETC 045</v>
      </c>
      <c r="B202" s="13" t="str">
        <f>'SR5'!B49</f>
        <v>BLM C06421134</v>
      </c>
      <c r="C202" s="13" t="str">
        <f>'SR5'!C49</f>
        <v>MEZZ NO 073</v>
      </c>
      <c r="D202" s="13" t="str">
        <f>'SR5'!D49</f>
        <v>1000000E32308B01</v>
      </c>
      <c r="E202" s="13" t="str">
        <f>'SR5'!F49</f>
        <v>SR5</v>
      </c>
      <c r="F202" s="13" t="str">
        <f>'SR5'!G49</f>
        <v>R-17</v>
      </c>
      <c r="G202" s="15" t="str">
        <f>E202&amp;"-"&amp;F202</f>
        <v>SR5-R-17</v>
      </c>
      <c r="H202" s="360" t="b">
        <f>'SR5'!J49</f>
        <v>1</v>
      </c>
      <c r="I202"/>
    </row>
    <row r="203" spans="1:9">
      <c r="A203" s="13" t="str">
        <f>'SR5'!A50</f>
        <v>BLETC 046</v>
      </c>
      <c r="B203" s="13" t="str">
        <f>'SR5'!B50</f>
        <v>BLM C06421132</v>
      </c>
      <c r="C203" s="13" t="str">
        <f>'SR5'!C50</f>
        <v>MEZZ NO 109</v>
      </c>
      <c r="D203" s="13" t="str">
        <f>'SR5'!D50</f>
        <v>2A00000E32106E01</v>
      </c>
      <c r="E203" s="13" t="str">
        <f>'SR5'!F50</f>
        <v>SR5</v>
      </c>
      <c r="F203" s="13" t="str">
        <f>'SR5'!G50</f>
        <v>R-18</v>
      </c>
      <c r="G203" s="15" t="str">
        <f>E203&amp;"-"&amp;F203</f>
        <v>SR5-R-18</v>
      </c>
      <c r="H203" s="360" t="b">
        <f>'SR5'!J50</f>
        <v>1</v>
      </c>
      <c r="I203"/>
    </row>
    <row r="204" spans="1:9">
      <c r="A204" s="13" t="str">
        <f>'SR5'!A51</f>
        <v>BLETC 047</v>
      </c>
      <c r="B204" s="13" t="str">
        <f>'SR5'!B51</f>
        <v>BLM C06421062</v>
      </c>
      <c r="C204" s="13" t="str">
        <f>'SR5'!C51</f>
        <v>MEZZ NO 313</v>
      </c>
      <c r="D204" s="13" t="str">
        <f>'SR5'!D51</f>
        <v>9600000E322A6901</v>
      </c>
      <c r="E204" s="13" t="str">
        <f>'SR5'!F51</f>
        <v>SR5</v>
      </c>
      <c r="F204" s="13" t="str">
        <f>'SR5'!G51</f>
        <v>R-19</v>
      </c>
      <c r="G204" s="15" t="str">
        <f>E204&amp;"-"&amp;F204</f>
        <v>SR5-R-19</v>
      </c>
      <c r="H204" s="360" t="b">
        <f>'SR5'!J51</f>
        <v>1</v>
      </c>
      <c r="I204"/>
    </row>
    <row r="205" spans="1:9">
      <c r="A205" s="13" t="str">
        <f>'SR5'!A52</f>
        <v>BLETC 048</v>
      </c>
      <c r="B205" s="13" t="str">
        <f>'SR5'!B52</f>
        <v>BLM C06421158</v>
      </c>
      <c r="C205" s="13" t="str">
        <f>'SR5'!C52</f>
        <v>MEZZ NO 106</v>
      </c>
      <c r="D205" s="13" t="str">
        <f>'SR5'!D52</f>
        <v>B300000E32194A01</v>
      </c>
      <c r="E205" s="13" t="str">
        <f>'SR5'!F52</f>
        <v>SR5</v>
      </c>
      <c r="F205" s="13" t="str">
        <f>'SR5'!G52</f>
        <v>R-20</v>
      </c>
      <c r="G205" s="15" t="str">
        <f>E205&amp;"-"&amp;F205</f>
        <v>SR5-R-20</v>
      </c>
      <c r="H205" s="360" t="b">
        <f>'SR5'!J52</f>
        <v>1</v>
      </c>
      <c r="I205"/>
    </row>
    <row r="206" spans="1:9">
      <c r="A206" s="23" t="str">
        <f>'SR6'!A19</f>
        <v>BLETC 196</v>
      </c>
      <c r="B206" s="23" t="str">
        <f>'SR6'!B19</f>
        <v>BLM C06501194</v>
      </c>
      <c r="C206" s="23" t="str">
        <f>'SR6'!C19</f>
        <v>MEZZ NO 261</v>
      </c>
      <c r="D206" s="23" t="str">
        <f>'SR6'!D19</f>
        <v>3D00000E32388501</v>
      </c>
      <c r="E206" s="23" t="str">
        <f>'SR6'!F19</f>
        <v>SR6</v>
      </c>
      <c r="F206" s="23" t="str">
        <f>'SR6'!G19</f>
        <v>C-04</v>
      </c>
      <c r="G206" s="15" t="str">
        <f>E206&amp;"-"&amp;F206</f>
        <v>SR6-C-04</v>
      </c>
      <c r="H206" s="363" t="b">
        <f>'SR6'!J19</f>
        <v>1</v>
      </c>
      <c r="I206"/>
    </row>
    <row r="207" spans="1:9">
      <c r="A207" s="23" t="str">
        <f>'SR6'!A20</f>
        <v>BLETC 197</v>
      </c>
      <c r="B207" s="23" t="str">
        <f>'SR6'!B20</f>
        <v>BLM C06501196</v>
      </c>
      <c r="C207" s="23" t="str">
        <f>'SR6'!C20</f>
        <v>MEZZ NO 245</v>
      </c>
      <c r="D207" s="23" t="str">
        <f>'SR6'!D20</f>
        <v>4400000E3223C501</v>
      </c>
      <c r="E207" s="23" t="str">
        <f>'SR6'!F20</f>
        <v>SR6</v>
      </c>
      <c r="F207" s="23" t="str">
        <f>'SR6'!G20</f>
        <v>C-05</v>
      </c>
      <c r="G207" s="15" t="str">
        <f>E207&amp;"-"&amp;F207</f>
        <v>SR6-C-05</v>
      </c>
      <c r="H207" s="363" t="b">
        <f>'SR6'!J20</f>
        <v>1</v>
      </c>
      <c r="I207"/>
    </row>
    <row r="208" spans="1:9">
      <c r="A208" s="23" t="str">
        <f>'SR6'!A21</f>
        <v>BLETC 198</v>
      </c>
      <c r="B208" s="23" t="str">
        <f>'SR6'!B21</f>
        <v>BLM C06501198</v>
      </c>
      <c r="C208" s="23" t="str">
        <f>'SR6'!C21</f>
        <v>MEZZ NO 246</v>
      </c>
      <c r="D208" s="23" t="str">
        <f>'SR6'!D21</f>
        <v>6300000E3237B101</v>
      </c>
      <c r="E208" s="23" t="str">
        <f>'SR6'!F21</f>
        <v>SR6</v>
      </c>
      <c r="F208" s="23" t="str">
        <f>'SR6'!G21</f>
        <v>C-06</v>
      </c>
      <c r="G208" s="15" t="str">
        <f>E208&amp;"-"&amp;F208</f>
        <v>SR6-C-06</v>
      </c>
      <c r="H208" s="363" t="b">
        <f>'SR6'!J21</f>
        <v>1</v>
      </c>
      <c r="I208"/>
    </row>
    <row r="209" spans="1:9">
      <c r="A209" s="23" t="str">
        <f>'SR6'!A22</f>
        <v>BLETC 199</v>
      </c>
      <c r="B209" s="23" t="str">
        <f>'SR6'!B22</f>
        <v>BLM C06501202</v>
      </c>
      <c r="C209" s="23" t="str">
        <f>'SR6'!C22</f>
        <v>MEZZ NO 244</v>
      </c>
      <c r="D209" s="23" t="str">
        <f>'SR6'!D22</f>
        <v>5200000E321B2201</v>
      </c>
      <c r="E209" s="23" t="str">
        <f>'SR6'!F22</f>
        <v>SR6</v>
      </c>
      <c r="F209" s="23" t="str">
        <f>'SR6'!G22</f>
        <v>C-07</v>
      </c>
      <c r="G209" s="15" t="str">
        <f>E209&amp;"-"&amp;F209</f>
        <v>SR6-C-07</v>
      </c>
      <c r="H209" s="363" t="b">
        <f>'SR6'!J22</f>
        <v>1</v>
      </c>
      <c r="I209"/>
    </row>
    <row r="210" spans="1:9">
      <c r="A210" s="23" t="str">
        <f>'SR6'!A23</f>
        <v>BLETC 200</v>
      </c>
      <c r="B210" s="23" t="str">
        <f>'SR6'!B23</f>
        <v>BLM C06421163</v>
      </c>
      <c r="C210" s="23" t="str">
        <f>'SR6'!C23</f>
        <v>MEZZ NO 240</v>
      </c>
      <c r="D210" s="23" t="str">
        <f>'SR6'!D23</f>
        <v>DC00000E32364101</v>
      </c>
      <c r="E210" s="23" t="str">
        <f>'SR6'!F23</f>
        <v>SR6</v>
      </c>
      <c r="F210" s="23" t="str">
        <f>'SR6'!G23</f>
        <v>C-08</v>
      </c>
      <c r="G210" s="15" t="str">
        <f>E210&amp;"-"&amp;F210</f>
        <v>SR6-C-08</v>
      </c>
      <c r="H210" s="363" t="b">
        <f>'SR6'!J23</f>
        <v>1</v>
      </c>
      <c r="I210"/>
    </row>
    <row r="211" spans="1:9">
      <c r="A211" s="23" t="str">
        <f>'SR6'!A24</f>
        <v>BLETC 201</v>
      </c>
      <c r="B211" s="23" t="str">
        <f>'SR6'!B24</f>
        <v>BLM C06501216</v>
      </c>
      <c r="C211" s="23" t="str">
        <f>'SR6'!C24</f>
        <v>MEZZ NO 238</v>
      </c>
      <c r="D211" s="23" t="str">
        <f>'SR6'!D24</f>
        <v>E100000E3224A401</v>
      </c>
      <c r="E211" s="23" t="str">
        <f>'SR6'!F24</f>
        <v>SR6</v>
      </c>
      <c r="F211" s="23" t="str">
        <f>'SR6'!G24</f>
        <v>C-09</v>
      </c>
      <c r="G211" s="15" t="str">
        <f>E211&amp;"-"&amp;F211</f>
        <v>SR6-C-09</v>
      </c>
      <c r="H211" s="363" t="b">
        <f>'SR6'!J24</f>
        <v>1</v>
      </c>
      <c r="I211"/>
    </row>
    <row r="212" spans="1:9">
      <c r="A212" s="23" t="str">
        <f>'SR6'!A25</f>
        <v>BLETC 254</v>
      </c>
      <c r="B212" s="23" t="str">
        <f>'SR6'!B25</f>
        <v>BLM C06421172</v>
      </c>
      <c r="C212" s="23" t="str">
        <f>'SR6'!C25</f>
        <v>MEZZ NO 201</v>
      </c>
      <c r="D212" s="23" t="str">
        <f>'SR6'!D25</f>
        <v>900000E3215AC01</v>
      </c>
      <c r="E212" s="23" t="str">
        <f>'SR6'!F25</f>
        <v>SR6</v>
      </c>
      <c r="F212" s="23" t="str">
        <f>'SR6'!G25</f>
        <v>C-10</v>
      </c>
      <c r="G212" s="15" t="str">
        <f>E212&amp;"-"&amp;F212</f>
        <v>SR6-C-10</v>
      </c>
      <c r="H212" s="363" t="b">
        <f>'SR6'!J25</f>
        <v>1</v>
      </c>
      <c r="I212"/>
    </row>
    <row r="213" spans="1:9">
      <c r="A213" s="23" t="str">
        <f>'SR6'!A26</f>
        <v>BLETC 255</v>
      </c>
      <c r="B213" s="23" t="str">
        <f>'SR6'!B26</f>
        <v>BLM C06421149</v>
      </c>
      <c r="C213" s="23" t="str">
        <f>'SR6'!C26</f>
        <v>MEZZ NO 094</v>
      </c>
      <c r="D213" s="23" t="str">
        <f>'SR6'!D26</f>
        <v>3500000E32165C01</v>
      </c>
      <c r="E213" s="23" t="str">
        <f>'SR6'!F26</f>
        <v>SR6</v>
      </c>
      <c r="F213" s="23" t="str">
        <f>'SR6'!G26</f>
        <v>C-11</v>
      </c>
      <c r="G213" s="15" t="str">
        <f>E213&amp;"-"&amp;F213</f>
        <v>SR6-C-11</v>
      </c>
      <c r="H213" s="363" t="b">
        <f>'SR6'!J26</f>
        <v>1</v>
      </c>
      <c r="I213"/>
    </row>
    <row r="214" spans="1:9">
      <c r="A214" s="24" t="str">
        <f>'SR6'!A27</f>
        <v>BOBR</v>
      </c>
      <c r="B214" s="24"/>
      <c r="C214" s="24"/>
      <c r="D214" s="24"/>
      <c r="E214" s="24" t="str">
        <f>'SR6'!F27</f>
        <v>SR6</v>
      </c>
      <c r="F214" s="24" t="str">
        <f>'SR6'!G27</f>
        <v>C-12</v>
      </c>
      <c r="G214" s="22" t="str">
        <f>E214&amp;"-"&amp;F214</f>
        <v>SR6-C-12</v>
      </c>
      <c r="H214" s="363" t="str">
        <f>'SR6'!J27</f>
        <v>BOBR</v>
      </c>
      <c r="I214"/>
    </row>
    <row r="215" spans="1:9">
      <c r="A215" s="23" t="str">
        <f>'SR6'!A28</f>
        <v>BLETC 231</v>
      </c>
      <c r="B215" s="23" t="str">
        <f>'SR6'!B28</f>
        <v>BLM C06421102</v>
      </c>
      <c r="C215" s="23" t="str">
        <f>'SR6'!C28</f>
        <v>MEZZ NO 192</v>
      </c>
      <c r="D215" s="23" t="str">
        <f>'SR6'!D28</f>
        <v>1100000E32323C01</v>
      </c>
      <c r="E215" s="23" t="str">
        <f>'SR6'!F28</f>
        <v>SR6</v>
      </c>
      <c r="F215" s="23" t="str">
        <f>'SR6'!G28</f>
        <v>C-13</v>
      </c>
      <c r="G215" s="15" t="str">
        <f>E215&amp;"-"&amp;F215</f>
        <v>SR6-C-13</v>
      </c>
      <c r="H215" s="363" t="b">
        <f>'SR6'!J28</f>
        <v>0</v>
      </c>
      <c r="I215"/>
    </row>
    <row r="216" spans="1:9">
      <c r="A216" s="23" t="str">
        <f>'SR6'!A29</f>
        <v>BLETC 232</v>
      </c>
      <c r="B216" s="23" t="str">
        <f>'SR6'!B29</f>
        <v>BLM C06421075</v>
      </c>
      <c r="C216" s="23" t="str">
        <f>'SR6'!C29</f>
        <v>MEZZ NO 166</v>
      </c>
      <c r="D216" s="23" t="str">
        <f>'SR6'!D29</f>
        <v>6200000E322F7501</v>
      </c>
      <c r="E216" s="23" t="str">
        <f>'SR6'!F29</f>
        <v>SR6</v>
      </c>
      <c r="F216" s="23" t="str">
        <f>'SR6'!G29</f>
        <v>C-14</v>
      </c>
      <c r="G216" s="15" t="str">
        <f>E216&amp;"-"&amp;F216</f>
        <v>SR6-C-14</v>
      </c>
      <c r="H216" s="363" t="b">
        <f>'SR6'!J29</f>
        <v>1</v>
      </c>
      <c r="I216"/>
    </row>
    <row r="217" spans="1:9">
      <c r="A217" s="23" t="str">
        <f>'SR6'!A30</f>
        <v>BLETC 233</v>
      </c>
      <c r="B217" s="23" t="str">
        <f>'SR6'!B30</f>
        <v>BLM C06421057</v>
      </c>
      <c r="C217" s="23" t="str">
        <f>'SR6'!C30</f>
        <v>MEZZ NO 154</v>
      </c>
      <c r="D217" s="23" t="str">
        <f>'SR6'!D30</f>
        <v>C100000E323B8301</v>
      </c>
      <c r="E217" s="23" t="str">
        <f>'SR6'!F30</f>
        <v>SR6</v>
      </c>
      <c r="F217" s="23" t="str">
        <f>'SR6'!G30</f>
        <v>C-15</v>
      </c>
      <c r="G217" s="15" t="str">
        <f>E217&amp;"-"&amp;F217</f>
        <v>SR6-C-15</v>
      </c>
      <c r="H217" s="363" t="b">
        <f>'SR6'!J30</f>
        <v>1</v>
      </c>
      <c r="I217"/>
    </row>
    <row r="218" spans="1:9">
      <c r="A218" s="23" t="str">
        <f>'SR6'!A31</f>
        <v>BLETC 234</v>
      </c>
      <c r="B218" s="23" t="str">
        <f>'SR6'!B31</f>
        <v>BLM C06421085</v>
      </c>
      <c r="C218" s="23" t="str">
        <f>'SR6'!C31</f>
        <v>MEZZ NO 286</v>
      </c>
      <c r="D218" s="23" t="str">
        <f>'SR6'!D31</f>
        <v>5E00000E3237EF01</v>
      </c>
      <c r="E218" s="23" t="str">
        <f>'SR6'!F31</f>
        <v>SR6</v>
      </c>
      <c r="F218" s="23" t="str">
        <f>'SR6'!G31</f>
        <v>C-16</v>
      </c>
      <c r="G218" s="15" t="str">
        <f>E218&amp;"-"&amp;F218</f>
        <v>SR6-C-16</v>
      </c>
      <c r="H218" s="363" t="b">
        <f>'SR6'!J31</f>
        <v>1</v>
      </c>
      <c r="I218"/>
    </row>
    <row r="219" spans="1:9">
      <c r="A219" s="23" t="str">
        <f>'SR6'!A32</f>
        <v>BLETC 235</v>
      </c>
      <c r="B219" s="23" t="str">
        <f>'SR6'!B32</f>
        <v>BLM C06421077</v>
      </c>
      <c r="C219" s="23" t="str">
        <f>'SR6'!C32</f>
        <v>MEZZ NO 289</v>
      </c>
      <c r="D219" s="23" t="str">
        <f>'SR6'!D32</f>
        <v>BB00000E323A2601</v>
      </c>
      <c r="E219" s="23" t="str">
        <f>'SR6'!F32</f>
        <v>SR6</v>
      </c>
      <c r="F219" s="23" t="str">
        <f>'SR6'!G32</f>
        <v>C-17</v>
      </c>
      <c r="G219" s="15" t="str">
        <f>E219&amp;"-"&amp;F219</f>
        <v>SR6-C-17</v>
      </c>
      <c r="H219" s="363" t="b">
        <f>'SR6'!J32</f>
        <v>1</v>
      </c>
      <c r="I219"/>
    </row>
    <row r="220" spans="1:9">
      <c r="A220" s="23" t="str">
        <f>'SR6'!A33</f>
        <v>BLETC 236</v>
      </c>
      <c r="B220" s="23" t="str">
        <f>'SR6'!B33</f>
        <v>BLM C06421171</v>
      </c>
      <c r="C220" s="23" t="str">
        <f>'SR6'!C33</f>
        <v>MEZZ NO 307</v>
      </c>
      <c r="D220" s="23" t="str">
        <f>'SR6'!D33</f>
        <v>8C00000E32052201</v>
      </c>
      <c r="E220" s="23" t="str">
        <f>'SR6'!F33</f>
        <v>SR6</v>
      </c>
      <c r="F220" s="23" t="str">
        <f>'SR6'!G33</f>
        <v>C-18</v>
      </c>
      <c r="G220" s="15" t="str">
        <f>E220&amp;"-"&amp;F220</f>
        <v>SR6-C-18</v>
      </c>
      <c r="H220" s="363" t="b">
        <f>'SR6'!J33</f>
        <v>1</v>
      </c>
      <c r="I220"/>
    </row>
    <row r="221" spans="1:9">
      <c r="A221" s="23" t="str">
        <f>'SR6'!A34</f>
        <v>BLETC 256</v>
      </c>
      <c r="B221" s="23" t="str">
        <f>'SR6'!B34</f>
        <v>BLM C06501201</v>
      </c>
      <c r="C221" s="23" t="str">
        <f>'SR6'!C34</f>
        <v>MEZZ NO 069</v>
      </c>
      <c r="D221" s="23" t="str">
        <f>'SR6'!D34</f>
        <v>3100000E3239F601</v>
      </c>
      <c r="E221" s="23" t="str">
        <f>'SR6'!F34</f>
        <v>SR6</v>
      </c>
      <c r="F221" s="23" t="str">
        <f>'SR6'!G34</f>
        <v>C-19</v>
      </c>
      <c r="G221" s="15" t="str">
        <f>E221&amp;"-"&amp;F221</f>
        <v>SR6-C-19</v>
      </c>
      <c r="H221" s="363" t="b">
        <f>'SR6'!J34</f>
        <v>1</v>
      </c>
      <c r="I221"/>
    </row>
    <row r="222" spans="1:9">
      <c r="A222" s="23" t="str">
        <f>'SR6'!A35</f>
        <v>BLETC 257</v>
      </c>
      <c r="B222" s="23" t="str">
        <f>'SR6'!B35</f>
        <v>BLM C06501207</v>
      </c>
      <c r="C222" s="23" t="str">
        <f>'SR6'!C35</f>
        <v>MEZZ NO 081</v>
      </c>
      <c r="D222" s="23" t="str">
        <f>'SR6'!D35</f>
        <v>AC00000E32406001</v>
      </c>
      <c r="E222" s="23" t="str">
        <f>'SR6'!F35</f>
        <v>SR6</v>
      </c>
      <c r="F222" s="23" t="str">
        <f>'SR6'!G35</f>
        <v>C-20</v>
      </c>
      <c r="G222" s="15" t="str">
        <f>E222&amp;"-"&amp;F222</f>
        <v>SR6-C-20</v>
      </c>
      <c r="H222" s="363" t="b">
        <f>'SR6'!J35</f>
        <v>1</v>
      </c>
      <c r="I222"/>
    </row>
    <row r="223" spans="1:9">
      <c r="A223" s="23" t="str">
        <f>'SR6'!A2</f>
        <v>BLETC 182</v>
      </c>
      <c r="B223" s="23" t="str">
        <f>'SR6'!B2</f>
        <v>BLM C06501229</v>
      </c>
      <c r="C223" s="23" t="str">
        <f>'SR6'!C2</f>
        <v>MEZZ NO 196</v>
      </c>
      <c r="D223" s="23" t="str">
        <f>'SR6'!D2</f>
        <v>C000000E32240801</v>
      </c>
      <c r="E223" s="23" t="str">
        <f>'SR6'!F2</f>
        <v>SR6</v>
      </c>
      <c r="F223" s="23" t="str">
        <f>'SR6'!G2</f>
        <v>L-04</v>
      </c>
      <c r="G223" s="15" t="str">
        <f>E223&amp;"-"&amp;F223</f>
        <v>SR6-L-04</v>
      </c>
      <c r="H223" s="363" t="b">
        <f>'SR6'!J2</f>
        <v>1</v>
      </c>
      <c r="I223"/>
    </row>
    <row r="224" spans="1:9">
      <c r="A224" s="23" t="str">
        <f>'SR6'!A3</f>
        <v>BLETC 183</v>
      </c>
      <c r="B224" s="23" t="str">
        <f>'SR6'!B3</f>
        <v>BLM C06501200</v>
      </c>
      <c r="C224" s="23" t="str">
        <f>'SR6'!C3</f>
        <v>MEZZ NO 199</v>
      </c>
      <c r="D224" s="23" t="str">
        <f>'SR6'!D3</f>
        <v>DF00000E323F0601</v>
      </c>
      <c r="E224" s="23" t="str">
        <f>'SR6'!F3</f>
        <v>SR6</v>
      </c>
      <c r="F224" s="23" t="str">
        <f>'SR6'!G3</f>
        <v>L-05</v>
      </c>
      <c r="G224" s="15" t="str">
        <f>E224&amp;"-"&amp;F224</f>
        <v>SR6-L-05</v>
      </c>
      <c r="H224" s="363" t="b">
        <f>'SR6'!J3</f>
        <v>1</v>
      </c>
      <c r="I224"/>
    </row>
    <row r="225" spans="1:9">
      <c r="A225" s="23" t="str">
        <f>'SR6'!A4</f>
        <v>BLETC 184</v>
      </c>
      <c r="B225" s="23" t="str">
        <f>'SR6'!B4</f>
        <v>BLM C06501199</v>
      </c>
      <c r="C225" s="23" t="str">
        <f>'SR6'!C4</f>
        <v>MEZZ NO 249</v>
      </c>
      <c r="D225" s="23" t="str">
        <f>'SR6'!D4</f>
        <v>C100000E321DDE01</v>
      </c>
      <c r="E225" s="23" t="str">
        <f>'SR6'!F4</f>
        <v>SR6</v>
      </c>
      <c r="F225" s="23" t="str">
        <f>'SR6'!G4</f>
        <v>L-06</v>
      </c>
      <c r="G225" s="15" t="str">
        <f>E225&amp;"-"&amp;F225</f>
        <v>SR6-L-06</v>
      </c>
      <c r="H225" s="363" t="b">
        <f>'SR6'!J4</f>
        <v>1</v>
      </c>
      <c r="I225"/>
    </row>
    <row r="226" spans="1:9">
      <c r="A226" s="23" t="str">
        <f>'SR6'!A5</f>
        <v>BLETC 185</v>
      </c>
      <c r="B226" s="23" t="str">
        <f>'SR6'!B5</f>
        <v>BLM C06501203</v>
      </c>
      <c r="C226" s="23" t="str">
        <f>'SR6'!C5</f>
        <v>MEZZ NO 195</v>
      </c>
      <c r="D226" s="23" t="str">
        <f>'SR6'!D5</f>
        <v>2E00000E321CE401</v>
      </c>
      <c r="E226" s="23" t="str">
        <f>'SR6'!F5</f>
        <v>SR6</v>
      </c>
      <c r="F226" s="23" t="str">
        <f>'SR6'!G5</f>
        <v>L-07</v>
      </c>
      <c r="G226" s="15" t="str">
        <f>E226&amp;"-"&amp;F226</f>
        <v>SR6-L-07</v>
      </c>
      <c r="H226" s="363" t="b">
        <f>'SR6'!J5</f>
        <v>1</v>
      </c>
      <c r="I226"/>
    </row>
    <row r="227" spans="1:9">
      <c r="A227" s="23" t="str">
        <f>'SR6'!A6</f>
        <v>BLETC 186</v>
      </c>
      <c r="B227" s="23" t="str">
        <f>'SR6'!B6</f>
        <v>BLM C06501192</v>
      </c>
      <c r="C227" s="23" t="str">
        <f>'SR6'!C6</f>
        <v>MEZZ NO 264</v>
      </c>
      <c r="D227" s="23" t="str">
        <f>'SR6'!D6</f>
        <v>5500000E321CDD01</v>
      </c>
      <c r="E227" s="23" t="str">
        <f>'SR6'!F6</f>
        <v>SR6</v>
      </c>
      <c r="F227" s="23" t="str">
        <f>'SR6'!G6</f>
        <v>L-08</v>
      </c>
      <c r="G227" s="15" t="str">
        <f>E227&amp;"-"&amp;F227</f>
        <v>SR6-L-08</v>
      </c>
      <c r="H227" s="363" t="b">
        <f>'SR6'!J6</f>
        <v>1</v>
      </c>
      <c r="I227"/>
    </row>
    <row r="228" spans="1:9">
      <c r="A228" s="23" t="str">
        <f>'SR6'!A7</f>
        <v>BLETC 187</v>
      </c>
      <c r="B228" s="23" t="str">
        <f>'SR6'!B7</f>
        <v>BLM C06501191</v>
      </c>
      <c r="C228" s="23" t="str">
        <f>'SR6'!C7</f>
        <v>MEZZ NO 242</v>
      </c>
      <c r="D228" s="23" t="str">
        <f>'SR6'!D7</f>
        <v>D700000E32253901</v>
      </c>
      <c r="E228" s="23" t="str">
        <f>'SR6'!F7</f>
        <v>SR6</v>
      </c>
      <c r="F228" s="23" t="str">
        <f>'SR6'!G7</f>
        <v>L-09</v>
      </c>
      <c r="G228" s="15" t="str">
        <f>E228&amp;"-"&amp;F228</f>
        <v>SR6-L-09</v>
      </c>
      <c r="H228" s="363" t="b">
        <f>'SR6'!J7</f>
        <v>1</v>
      </c>
      <c r="I228"/>
    </row>
    <row r="229" spans="1:9">
      <c r="A229" s="23" t="str">
        <f>'SR6'!A8</f>
        <v>BLETC 188</v>
      </c>
      <c r="B229" s="23" t="str">
        <f>'SR6'!B8</f>
        <v>BLM C06501190</v>
      </c>
      <c r="C229" s="23" t="str">
        <f>'SR6'!C8</f>
        <v>MEZZ NO 239</v>
      </c>
      <c r="D229" s="23" t="str">
        <f>'SR6'!D8</f>
        <v>5000000E321E4C01</v>
      </c>
      <c r="E229" s="23" t="str">
        <f>'SR6'!F8</f>
        <v>SR6</v>
      </c>
      <c r="F229" s="23" t="str">
        <f>'SR6'!G8</f>
        <v>L-10</v>
      </c>
      <c r="G229" s="15" t="str">
        <f>E229&amp;"-"&amp;F229</f>
        <v>SR6-L-10</v>
      </c>
      <c r="H229" s="363" t="b">
        <f>'SR6'!J8</f>
        <v>1</v>
      </c>
      <c r="I229"/>
    </row>
    <row r="230" spans="1:9">
      <c r="A230" s="23" t="str">
        <f>'SR6'!A9</f>
        <v>BLETC 189</v>
      </c>
      <c r="B230" s="23" t="str">
        <f>'SR6'!B9</f>
        <v>BLM C06501189</v>
      </c>
      <c r="C230" s="23" t="str">
        <f>'SR6'!C9</f>
        <v>MEZZ NO 193</v>
      </c>
      <c r="D230" s="23" t="str">
        <f>'SR6'!D9</f>
        <v>2400000E323F9B01</v>
      </c>
      <c r="E230" s="23" t="str">
        <f>'SR6'!F9</f>
        <v>SR6</v>
      </c>
      <c r="F230" s="23" t="str">
        <f>'SR6'!G9</f>
        <v>L-11</v>
      </c>
      <c r="G230" s="15" t="str">
        <f>E230&amp;"-"&amp;F230</f>
        <v>SR6-L-11</v>
      </c>
      <c r="H230" s="363" t="b">
        <f>'SR6'!J9</f>
        <v>1</v>
      </c>
      <c r="I230"/>
    </row>
    <row r="231" spans="1:9">
      <c r="A231" s="24" t="str">
        <f>'SR6'!A10</f>
        <v>BOBR</v>
      </c>
      <c r="B231" s="24"/>
      <c r="C231" s="24"/>
      <c r="D231" s="24"/>
      <c r="E231" s="24" t="str">
        <f>'SR6'!F10</f>
        <v>SR6</v>
      </c>
      <c r="F231" s="24" t="str">
        <f>'SR6'!G10</f>
        <v>L-12</v>
      </c>
      <c r="G231" s="22" t="str">
        <f>E231&amp;"-"&amp;F231</f>
        <v>SR6-L-12</v>
      </c>
      <c r="H231" s="363" t="str">
        <f>'SR6'!J10</f>
        <v>BOBR</v>
      </c>
      <c r="I231"/>
    </row>
    <row r="232" spans="1:9">
      <c r="A232" s="23" t="str">
        <f>'SR6'!A11</f>
        <v>BLETC 190</v>
      </c>
      <c r="B232" s="23" t="str">
        <f>'SR6'!B11</f>
        <v>BLM C06501188</v>
      </c>
      <c r="C232" s="23" t="str">
        <f>'SR6'!C11</f>
        <v>MEZZ NO 248</v>
      </c>
      <c r="D232" s="23" t="str">
        <f>'SR6'!D11</f>
        <v>600000E322F2801</v>
      </c>
      <c r="E232" s="23" t="str">
        <f>'SR6'!F11</f>
        <v>SR6</v>
      </c>
      <c r="F232" s="23" t="str">
        <f>'SR6'!G11</f>
        <v>L-13</v>
      </c>
      <c r="G232" s="15" t="str">
        <f>E232&amp;"-"&amp;F232</f>
        <v>SR6-L-13</v>
      </c>
      <c r="H232" s="363" t="b">
        <f>'SR6'!J11</f>
        <v>1</v>
      </c>
      <c r="I232"/>
    </row>
    <row r="233" spans="1:9">
      <c r="A233" s="23" t="str">
        <f>'SR6'!A12</f>
        <v>BLETC 191</v>
      </c>
      <c r="B233" s="23" t="str">
        <f>'SR6'!B12</f>
        <v>BLM C06501187</v>
      </c>
      <c r="C233" s="23" t="str">
        <f>'SR6'!C12</f>
        <v>MEZZ NO 241</v>
      </c>
      <c r="D233" s="23" t="str">
        <f>'SR6'!D12</f>
        <v>1200000E320CB601</v>
      </c>
      <c r="E233" s="23" t="str">
        <f>'SR6'!F12</f>
        <v>SR6</v>
      </c>
      <c r="F233" s="23" t="str">
        <f>'SR6'!G12</f>
        <v>L-14</v>
      </c>
      <c r="G233" s="15" t="str">
        <f>E233&amp;"-"&amp;F233</f>
        <v>SR6-L-14</v>
      </c>
      <c r="H233" s="363" t="b">
        <f>'SR6'!J12</f>
        <v>1</v>
      </c>
      <c r="I233"/>
    </row>
    <row r="234" spans="1:9">
      <c r="A234" s="23" t="str">
        <f>'SR6'!A13</f>
        <v>BLETC 192</v>
      </c>
      <c r="B234" s="23" t="str">
        <f>'SR6'!B13</f>
        <v>BLM C06501185</v>
      </c>
      <c r="C234" s="23" t="str">
        <f>'SR6'!C13</f>
        <v>MEZZ NO 254</v>
      </c>
      <c r="D234" s="23" t="str">
        <f>'SR6'!D13</f>
        <v>8D00000E32398901</v>
      </c>
      <c r="E234" s="23" t="str">
        <f>'SR6'!F13</f>
        <v>SR6</v>
      </c>
      <c r="F234" s="23" t="str">
        <f>'SR6'!G13</f>
        <v>L-15</v>
      </c>
      <c r="G234" s="15" t="str">
        <f>E234&amp;"-"&amp;F234</f>
        <v>SR6-L-15</v>
      </c>
      <c r="H234" s="363" t="b">
        <f>'SR6'!J13</f>
        <v>1</v>
      </c>
      <c r="I234"/>
    </row>
    <row r="235" spans="1:9">
      <c r="A235" s="23" t="str">
        <f>'SR6'!A14</f>
        <v>BLETC 193</v>
      </c>
      <c r="B235" s="23" t="str">
        <f>'SR6'!B14</f>
        <v>BLM C06501193</v>
      </c>
      <c r="C235" s="23" t="str">
        <f>'SR6'!C14</f>
        <v>MEZZ NO 247</v>
      </c>
      <c r="D235" s="23" t="str">
        <f>'SR6'!D14</f>
        <v>2100000E322EA801</v>
      </c>
      <c r="E235" s="23" t="str">
        <f>'SR6'!F14</f>
        <v>SR6</v>
      </c>
      <c r="F235" s="23" t="str">
        <f>'SR6'!G14</f>
        <v>L-16</v>
      </c>
      <c r="G235" s="15" t="str">
        <f>E235&amp;"-"&amp;F235</f>
        <v>SR6-L-16</v>
      </c>
      <c r="H235" s="363" t="b">
        <f>'SR6'!J14</f>
        <v>1</v>
      </c>
      <c r="I235"/>
    </row>
    <row r="236" spans="1:9">
      <c r="A236" s="23" t="str">
        <f>'SR6'!A15</f>
        <v>BLETC 194</v>
      </c>
      <c r="B236" s="23" t="str">
        <f>'SR6'!B15</f>
        <v>BLM C06501195</v>
      </c>
      <c r="C236" s="23" t="str">
        <f>'SR6'!C15</f>
        <v>MEZZ NO 256</v>
      </c>
      <c r="D236" s="23" t="str">
        <f>'SR6'!D15</f>
        <v>B200000E322A6601</v>
      </c>
      <c r="E236" s="23" t="str">
        <f>'SR6'!F15</f>
        <v>SR6</v>
      </c>
      <c r="F236" s="23" t="str">
        <f>'SR6'!G15</f>
        <v>L-17</v>
      </c>
      <c r="G236" s="15" t="str">
        <f>E236&amp;"-"&amp;F236</f>
        <v>SR6-L-17</v>
      </c>
      <c r="H236" s="363" t="b">
        <f>'SR6'!J15</f>
        <v>1</v>
      </c>
      <c r="I236"/>
    </row>
    <row r="237" spans="1:9">
      <c r="A237" s="23" t="str">
        <f>'SR6'!A16</f>
        <v>BLETC 195</v>
      </c>
      <c r="B237" s="23" t="str">
        <f>'SR6'!B16</f>
        <v>BLM C06501197</v>
      </c>
      <c r="C237" s="23" t="str">
        <f>'SR6'!C16</f>
        <v>MEZZ NO 266</v>
      </c>
      <c r="D237" s="23" t="str">
        <f>'SR6'!D16</f>
        <v>E900000E3205FA01</v>
      </c>
      <c r="E237" s="23" t="str">
        <f>'SR6'!F16</f>
        <v>SR6</v>
      </c>
      <c r="F237" s="23" t="str">
        <f>'SR6'!G16</f>
        <v>L-18</v>
      </c>
      <c r="G237" s="15" t="str">
        <f>E237&amp;"-"&amp;F237</f>
        <v>SR6-L-18</v>
      </c>
      <c r="H237" s="363" t="b">
        <f>'SR6'!J16</f>
        <v>1</v>
      </c>
      <c r="I237"/>
    </row>
    <row r="238" spans="1:9">
      <c r="A238" s="27" t="str">
        <f>'SR6'!A17</f>
        <v>EMPTY</v>
      </c>
      <c r="B238" s="27"/>
      <c r="C238" s="27"/>
      <c r="D238" s="27"/>
      <c r="E238" s="27" t="str">
        <f>'SR6'!F17</f>
        <v>SR6</v>
      </c>
      <c r="F238" s="27" t="str">
        <f>'SR6'!G17</f>
        <v>L-19</v>
      </c>
      <c r="G238" s="26" t="str">
        <f>E238&amp;"-"&amp;F238</f>
        <v>SR6-L-19</v>
      </c>
      <c r="H238" s="363" t="str">
        <f>'SR6'!J17</f>
        <v>EMPTY</v>
      </c>
      <c r="I238"/>
    </row>
    <row r="239" spans="1:9">
      <c r="A239" s="27" t="str">
        <f>'SR6'!A18</f>
        <v>EMPTY</v>
      </c>
      <c r="B239" s="27"/>
      <c r="C239" s="27"/>
      <c r="D239" s="27"/>
      <c r="E239" s="27" t="str">
        <f>'SR6'!F18</f>
        <v>SR6</v>
      </c>
      <c r="F239" s="27" t="str">
        <f>'SR6'!G18</f>
        <v>L-20</v>
      </c>
      <c r="G239" s="26" t="str">
        <f>E239&amp;"-"&amp;F239</f>
        <v>SR6-L-20</v>
      </c>
      <c r="H239" s="363" t="str">
        <f>'SR6'!J18</f>
        <v>EMPTY</v>
      </c>
      <c r="I239"/>
    </row>
    <row r="240" spans="1:9">
      <c r="A240" s="23" t="str">
        <f>'SR6'!A36</f>
        <v>BLETC 237</v>
      </c>
      <c r="B240" s="23" t="str">
        <f>'SR6'!B36</f>
        <v>BLM C06421169</v>
      </c>
      <c r="C240" s="23" t="str">
        <f>'SR6'!C36</f>
        <v>MEZZ NO 257</v>
      </c>
      <c r="D240" s="23" t="str">
        <f>'SR6'!D36</f>
        <v>6E00000E322F1F01</v>
      </c>
      <c r="E240" s="23" t="str">
        <f>'SR6'!F36</f>
        <v>SR6</v>
      </c>
      <c r="F240" s="23" t="str">
        <f>'SR6'!G36</f>
        <v>R-04</v>
      </c>
      <c r="G240" s="15" t="str">
        <f>E240&amp;"-"&amp;F240</f>
        <v>SR6-R-04</v>
      </c>
      <c r="H240" s="363" t="b">
        <f>'SR6'!J36</f>
        <v>1</v>
      </c>
      <c r="I240"/>
    </row>
    <row r="241" spans="1:9">
      <c r="A241" s="23" t="str">
        <f>'SR6'!A37</f>
        <v>BLETC 238</v>
      </c>
      <c r="B241" s="23" t="str">
        <f>'SR6'!B37</f>
        <v>BLM C06421113</v>
      </c>
      <c r="C241" s="23" t="str">
        <f>'SR6'!C37</f>
        <v>MEZZ NO 207</v>
      </c>
      <c r="D241" s="23" t="str">
        <f>'SR6'!D37</f>
        <v>5D00000E323BD501</v>
      </c>
      <c r="E241" s="23" t="str">
        <f>'SR6'!F37</f>
        <v>SR6</v>
      </c>
      <c r="F241" s="23" t="str">
        <f>'SR6'!G37</f>
        <v>R-05</v>
      </c>
      <c r="G241" s="15" t="str">
        <f>E241&amp;"-"&amp;F241</f>
        <v>SR6-R-05</v>
      </c>
      <c r="H241" s="363" t="b">
        <f>'SR6'!J37</f>
        <v>1</v>
      </c>
      <c r="I241"/>
    </row>
    <row r="242" spans="1:9">
      <c r="A242" s="23" t="str">
        <f>'SR6'!A38</f>
        <v>BLETC 239</v>
      </c>
      <c r="B242" s="23" t="str">
        <f>'SR6'!B38</f>
        <v>BLM C06421182</v>
      </c>
      <c r="C242" s="23" t="str">
        <f>'SR6'!C38</f>
        <v>MEZZ NO 272</v>
      </c>
      <c r="D242" s="23" t="str">
        <f>'SR6'!D38</f>
        <v>6600000E323AA701</v>
      </c>
      <c r="E242" s="23" t="str">
        <f>'SR6'!F38</f>
        <v>SR6</v>
      </c>
      <c r="F242" s="23" t="str">
        <f>'SR6'!G38</f>
        <v>R-06</v>
      </c>
      <c r="G242" s="15" t="str">
        <f>E242&amp;"-"&amp;F242</f>
        <v>SR6-R-06</v>
      </c>
      <c r="H242" s="363" t="b">
        <f>'SR6'!J38</f>
        <v>1</v>
      </c>
      <c r="I242"/>
    </row>
    <row r="243" spans="1:9">
      <c r="A243" s="23" t="str">
        <f>'SR6'!A39</f>
        <v>BLETC 240</v>
      </c>
      <c r="B243" s="23" t="str">
        <f>'SR6'!B39</f>
        <v>BLM C06421150</v>
      </c>
      <c r="C243" s="23" t="str">
        <f>'SR6'!C39</f>
        <v>MEZZ NO 221</v>
      </c>
      <c r="D243" s="23" t="str">
        <f>'SR6'!D39</f>
        <v>B600000E32429501</v>
      </c>
      <c r="E243" s="23" t="str">
        <f>'SR6'!F39</f>
        <v>SR6</v>
      </c>
      <c r="F243" s="23" t="str">
        <f>'SR6'!G39</f>
        <v>R-07</v>
      </c>
      <c r="G243" s="15" t="str">
        <f>E243&amp;"-"&amp;F243</f>
        <v>SR6-R-07</v>
      </c>
      <c r="H243" s="363" t="b">
        <f>'SR6'!J39</f>
        <v>1</v>
      </c>
      <c r="I243"/>
    </row>
    <row r="244" spans="1:9">
      <c r="A244" s="23" t="str">
        <f>'SR6'!A40</f>
        <v>BLETC 241</v>
      </c>
      <c r="B244" s="23" t="str">
        <f>'SR6'!B40</f>
        <v>BLM C06421179</v>
      </c>
      <c r="C244" s="23" t="str">
        <f>'SR6'!C40</f>
        <v>MEZZ NO 197</v>
      </c>
      <c r="D244" s="23" t="str">
        <f>'SR6'!D40</f>
        <v>5500000E3241F701</v>
      </c>
      <c r="E244" s="23" t="str">
        <f>'SR6'!F40</f>
        <v>SR6</v>
      </c>
      <c r="F244" s="23" t="str">
        <f>'SR6'!G40</f>
        <v>R-08</v>
      </c>
      <c r="G244" s="15" t="str">
        <f>E244&amp;"-"&amp;F244</f>
        <v>SR6-R-08</v>
      </c>
      <c r="H244" s="363" t="b">
        <f>'SR6'!J40</f>
        <v>1</v>
      </c>
      <c r="I244"/>
    </row>
    <row r="245" spans="1:9">
      <c r="A245" s="23" t="str">
        <f>'SR6'!A41</f>
        <v>BLETC 242</v>
      </c>
      <c r="B245" s="23" t="str">
        <f>'SR6'!B41</f>
        <v>BLM C06421136</v>
      </c>
      <c r="C245" s="23" t="str">
        <f>'SR6'!C41</f>
        <v>MEZZ NO 194</v>
      </c>
      <c r="D245" s="23" t="str">
        <f>'SR6'!D41</f>
        <v>D500000E320EC201</v>
      </c>
      <c r="E245" s="23" t="str">
        <f>'SR6'!F41</f>
        <v>SR6</v>
      </c>
      <c r="F245" s="23" t="str">
        <f>'SR6'!G41</f>
        <v>R-09</v>
      </c>
      <c r="G245" s="15" t="str">
        <f>E245&amp;"-"&amp;F245</f>
        <v>SR6-R-09</v>
      </c>
      <c r="H245" s="363" t="b">
        <f>'SR6'!J41</f>
        <v>1</v>
      </c>
      <c r="I245"/>
    </row>
    <row r="246" spans="1:9">
      <c r="A246" s="23" t="str">
        <f>'SR6'!A42</f>
        <v>BLETC 243</v>
      </c>
      <c r="B246" s="23" t="str">
        <f>'SR6'!B42</f>
        <v>BLM C06421096</v>
      </c>
      <c r="C246" s="23" t="str">
        <f>'SR6'!C42</f>
        <v>MEZZ NO 123</v>
      </c>
      <c r="D246" s="23" t="str">
        <f>'SR6'!D42</f>
        <v>700000E323D1601</v>
      </c>
      <c r="E246" s="23" t="str">
        <f>'SR6'!F42</f>
        <v>SR6</v>
      </c>
      <c r="F246" s="23" t="str">
        <f>'SR6'!G42</f>
        <v>R-10</v>
      </c>
      <c r="G246" s="15" t="str">
        <f>E246&amp;"-"&amp;F246</f>
        <v>SR6-R-10</v>
      </c>
      <c r="H246" s="363" t="b">
        <f>'SR6'!J42</f>
        <v>1</v>
      </c>
      <c r="I246"/>
    </row>
    <row r="247" spans="1:9">
      <c r="A247" s="23" t="str">
        <f>'SR6'!A43</f>
        <v>BLETC 244</v>
      </c>
      <c r="B247" s="23" t="str">
        <f>'SR6'!B43</f>
        <v>BLM C06421095</v>
      </c>
      <c r="C247" s="23" t="str">
        <f>'SR6'!C43</f>
        <v>MEZZ NO 078</v>
      </c>
      <c r="D247" s="23" t="str">
        <f>'SR6'!D43</f>
        <v>9E00000E32068201</v>
      </c>
      <c r="E247" s="23" t="str">
        <f>'SR6'!F43</f>
        <v>SR6</v>
      </c>
      <c r="F247" s="23" t="str">
        <f>'SR6'!G43</f>
        <v>R-11</v>
      </c>
      <c r="G247" s="15" t="str">
        <f>E247&amp;"-"&amp;F247</f>
        <v>SR6-R-11</v>
      </c>
      <c r="H247" s="363" t="b">
        <f>'SR6'!J43</f>
        <v>1</v>
      </c>
      <c r="I247"/>
    </row>
    <row r="248" spans="1:9">
      <c r="A248" s="24" t="str">
        <f>'SR6'!A44</f>
        <v>BOBR</v>
      </c>
      <c r="B248" s="24"/>
      <c r="C248" s="24"/>
      <c r="D248" s="24"/>
      <c r="E248" s="24" t="str">
        <f>'SR6'!F44</f>
        <v>SR6</v>
      </c>
      <c r="F248" s="24" t="str">
        <f>'SR6'!G44</f>
        <v>R-12</v>
      </c>
      <c r="G248" s="22" t="str">
        <f>E248&amp;"-"&amp;F248</f>
        <v>SR6-R-12</v>
      </c>
      <c r="H248" s="363" t="str">
        <f>'SR6'!J44</f>
        <v>BOBR</v>
      </c>
      <c r="I248"/>
    </row>
    <row r="249" spans="1:9">
      <c r="A249" s="23" t="str">
        <f>'SR6'!A45</f>
        <v>BLETC 245</v>
      </c>
      <c r="B249" s="23" t="str">
        <f>'SR6'!B45</f>
        <v>BLM C06421097</v>
      </c>
      <c r="C249" s="23" t="str">
        <f>'SR6'!C45</f>
        <v>MEZZ NO 364</v>
      </c>
      <c r="D249" s="23" t="str">
        <f>'SR6'!D45</f>
        <v>1300000E322E0A01</v>
      </c>
      <c r="E249" s="23" t="str">
        <f>'SR6'!F45</f>
        <v>SR6</v>
      </c>
      <c r="F249" s="23" t="str">
        <f>'SR6'!G45</f>
        <v>R-13</v>
      </c>
      <c r="G249" s="15" t="str">
        <f>E249&amp;"-"&amp;F249</f>
        <v>SR6-R-13</v>
      </c>
      <c r="H249" s="363" t="b">
        <f>'SR6'!J45</f>
        <v>1</v>
      </c>
      <c r="I249"/>
    </row>
    <row r="250" spans="1:9">
      <c r="A250" s="23" t="str">
        <f>'SR6'!A46</f>
        <v>BLETC 246</v>
      </c>
      <c r="B250" s="23" t="str">
        <f>'SR6'!B46</f>
        <v>BLM C06421175</v>
      </c>
      <c r="C250" s="23" t="str">
        <f>'SR6'!C46</f>
        <v>MEZZ NO 250</v>
      </c>
      <c r="D250" s="23" t="str">
        <f>'SR6'!D46</f>
        <v>8600000E320AFA01</v>
      </c>
      <c r="E250" s="23" t="str">
        <f>'SR6'!F46</f>
        <v>SR6</v>
      </c>
      <c r="F250" s="23" t="str">
        <f>'SR6'!G46</f>
        <v>R-14</v>
      </c>
      <c r="G250" s="15" t="str">
        <f>E250&amp;"-"&amp;F250</f>
        <v>SR6-R-14</v>
      </c>
      <c r="H250" s="363" t="b">
        <f>'SR6'!J46</f>
        <v>1</v>
      </c>
      <c r="I250"/>
    </row>
    <row r="251" spans="1:9">
      <c r="A251" s="23" t="str">
        <f>'SR6'!A47</f>
        <v>BLETC 247</v>
      </c>
      <c r="B251" s="23" t="str">
        <f>'SR6'!B47</f>
        <v>BLM C06421165</v>
      </c>
      <c r="C251" s="23" t="str">
        <f>'SR6'!C47</f>
        <v>MEZZ NO 098</v>
      </c>
      <c r="D251" s="23" t="str">
        <f>'SR6'!D47</f>
        <v>A00000E323FCB01</v>
      </c>
      <c r="E251" s="23" t="str">
        <f>'SR6'!F47</f>
        <v>SR6</v>
      </c>
      <c r="F251" s="23" t="str">
        <f>'SR6'!G47</f>
        <v>R-15</v>
      </c>
      <c r="G251" s="15" t="str">
        <f>E251&amp;"-"&amp;F251</f>
        <v>SR6-R-15</v>
      </c>
      <c r="H251" s="363" t="b">
        <f>'SR6'!J47</f>
        <v>1</v>
      </c>
      <c r="I251"/>
    </row>
    <row r="252" spans="1:9">
      <c r="A252" s="23" t="str">
        <f>'SR6'!A48</f>
        <v>BLETC 248</v>
      </c>
      <c r="B252" s="23" t="str">
        <f>'SR6'!B48</f>
        <v>BLM C06421164</v>
      </c>
      <c r="C252" s="23" t="str">
        <f>'SR6'!C48</f>
        <v>MEZZ NO 120</v>
      </c>
      <c r="D252" s="23" t="str">
        <f>'SR6'!D48</f>
        <v>7800000E32421A01</v>
      </c>
      <c r="E252" s="23" t="str">
        <f>'SR6'!F48</f>
        <v>SR6</v>
      </c>
      <c r="F252" s="23" t="str">
        <f>'SR6'!G48</f>
        <v>R-16</v>
      </c>
      <c r="G252" s="15" t="str">
        <f>E252&amp;"-"&amp;F252</f>
        <v>SR6-R-16</v>
      </c>
      <c r="H252" s="363" t="b">
        <f>'SR6'!J48</f>
        <v>1</v>
      </c>
      <c r="I252"/>
    </row>
    <row r="253" spans="1:9">
      <c r="A253" s="23" t="str">
        <f>'SR6'!A49</f>
        <v>BLETC 249</v>
      </c>
      <c r="B253" s="23" t="str">
        <f>'SR6'!B49</f>
        <v>BLM C06421139</v>
      </c>
      <c r="C253" s="23" t="str">
        <f>'SR6'!C49</f>
        <v>MEZZ NO 218</v>
      </c>
      <c r="D253" s="23" t="str">
        <f>'SR6'!D49</f>
        <v>3D00000E321ABC01</v>
      </c>
      <c r="E253" s="23" t="str">
        <f>'SR6'!F49</f>
        <v>SR6</v>
      </c>
      <c r="F253" s="23" t="str">
        <f>'SR6'!G49</f>
        <v>R-17</v>
      </c>
      <c r="G253" s="15" t="str">
        <f>E253&amp;"-"&amp;F253</f>
        <v>SR6-R-17</v>
      </c>
      <c r="H253" s="363" t="b">
        <f>'SR6'!J49</f>
        <v>1</v>
      </c>
      <c r="I253"/>
    </row>
    <row r="254" spans="1:9">
      <c r="A254" s="23" t="str">
        <f>'SR6'!A50</f>
        <v>BLETC 250</v>
      </c>
      <c r="B254" s="23" t="str">
        <f>'SR6'!B50</f>
        <v>BLM C06421126</v>
      </c>
      <c r="C254" s="23" t="str">
        <f>'SR6'!C50</f>
        <v>MEZZ NO 206</v>
      </c>
      <c r="D254" s="23" t="str">
        <f>'SR6'!D50</f>
        <v>EF00000E32331B01</v>
      </c>
      <c r="E254" s="23" t="str">
        <f>'SR6'!F50</f>
        <v>SR6</v>
      </c>
      <c r="F254" s="23" t="str">
        <f>'SR6'!G50</f>
        <v>R-18</v>
      </c>
      <c r="G254" s="15" t="str">
        <f>E254&amp;"-"&amp;F254</f>
        <v>SR6-R-18</v>
      </c>
      <c r="H254" s="363" t="b">
        <f>'SR6'!J50</f>
        <v>1</v>
      </c>
      <c r="I254"/>
    </row>
    <row r="255" spans="1:9">
      <c r="A255" s="23" t="str">
        <f>'SR6'!A51</f>
        <v>BLETC 251</v>
      </c>
      <c r="B255" s="23" t="str">
        <f>'SR6'!B51</f>
        <v>BLM C06421180</v>
      </c>
      <c r="C255" s="23" t="str">
        <f>'SR6'!C51</f>
        <v>MEZZ NO 224</v>
      </c>
      <c r="D255" s="23" t="str">
        <f>'SR6'!D51</f>
        <v>6F00000E3229CC01</v>
      </c>
      <c r="E255" s="23" t="str">
        <f>'SR6'!F51</f>
        <v>SR6</v>
      </c>
      <c r="F255" s="23" t="str">
        <f>'SR6'!G51</f>
        <v>R-19</v>
      </c>
      <c r="G255" s="15" t="str">
        <f>E255&amp;"-"&amp;F255</f>
        <v>SR6-R-19</v>
      </c>
      <c r="H255" s="363" t="b">
        <f>'SR6'!J51</f>
        <v>1</v>
      </c>
      <c r="I255"/>
    </row>
    <row r="256" spans="1:9">
      <c r="A256" s="27" t="str">
        <f>'SR6'!A52</f>
        <v>EMPTY</v>
      </c>
      <c r="B256" s="27"/>
      <c r="C256" s="27"/>
      <c r="D256" s="27"/>
      <c r="E256" s="27" t="str">
        <f>'SR6'!F52</f>
        <v>SR6</v>
      </c>
      <c r="F256" s="27" t="str">
        <f>'SR6'!G52</f>
        <v>R-20</v>
      </c>
      <c r="G256" s="26" t="str">
        <f>E256&amp;"-"&amp;F256</f>
        <v>SR6-R-20</v>
      </c>
      <c r="H256" s="363" t="str">
        <f>'SR6'!J52</f>
        <v>EMPTY</v>
      </c>
      <c r="I256"/>
    </row>
    <row r="257" spans="1:9">
      <c r="A257" s="13" t="str">
        <f>'SR7'!A19</f>
        <v>BLETC 149</v>
      </c>
      <c r="B257" s="13" t="str">
        <f>'SR7'!B19</f>
        <v>BLM C06501375</v>
      </c>
      <c r="C257" s="13" t="str">
        <f>'SR7'!C19</f>
        <v>MEZZ NO 310</v>
      </c>
      <c r="D257" s="13" t="str">
        <f>'SR7'!D19</f>
        <v>1A00000E32243901</v>
      </c>
      <c r="E257" s="13" t="str">
        <f>'SR7'!F19</f>
        <v>SR7</v>
      </c>
      <c r="F257" s="13" t="str">
        <f>'SR7'!G19</f>
        <v>C-04</v>
      </c>
      <c r="G257" s="15" t="str">
        <f>E257&amp;"-"&amp;F257</f>
        <v>SR7-C-04</v>
      </c>
      <c r="H257" s="360" t="b">
        <f>'SR7'!J19</f>
        <v>1</v>
      </c>
      <c r="I257"/>
    </row>
    <row r="258" spans="1:9">
      <c r="A258" s="13" t="str">
        <f>'SR7'!A20</f>
        <v>BLETC 150</v>
      </c>
      <c r="B258" s="13" t="str">
        <f>'SR7'!B20</f>
        <v>BLM C06501350</v>
      </c>
      <c r="C258" s="13" t="str">
        <f>'SR7'!C20</f>
        <v>MEZZ NO 309</v>
      </c>
      <c r="D258" s="13" t="str">
        <f>'SR7'!D20</f>
        <v>8F00000E32327901</v>
      </c>
      <c r="E258" s="13" t="str">
        <f>'SR7'!F20</f>
        <v>SR7</v>
      </c>
      <c r="F258" s="13" t="str">
        <f>'SR7'!G20</f>
        <v>C-05</v>
      </c>
      <c r="G258" s="15" t="str">
        <f>E258&amp;"-"&amp;F258</f>
        <v>SR7-C-05</v>
      </c>
      <c r="H258" s="360" t="b">
        <f>'SR7'!J20</f>
        <v>1</v>
      </c>
      <c r="I258"/>
    </row>
    <row r="259" spans="1:9">
      <c r="A259" s="13" t="str">
        <f>'SR7'!A21</f>
        <v>BLETC 151</v>
      </c>
      <c r="B259" s="13" t="str">
        <f>'SR7'!B21</f>
        <v>BLM C06501376</v>
      </c>
      <c r="C259" s="13" t="str">
        <f>'SR7'!C21</f>
        <v>MEZZ NO 317</v>
      </c>
      <c r="D259" s="13" t="str">
        <f>'SR7'!D21</f>
        <v>AF00000E322D5E01</v>
      </c>
      <c r="E259" s="13" t="str">
        <f>'SR7'!F21</f>
        <v>SR7</v>
      </c>
      <c r="F259" s="13" t="str">
        <f>'SR7'!G21</f>
        <v>C-06</v>
      </c>
      <c r="G259" s="15" t="str">
        <f>E259&amp;"-"&amp;F259</f>
        <v>SR7-C-06</v>
      </c>
      <c r="H259" s="360" t="b">
        <f>'SR7'!J21</f>
        <v>1</v>
      </c>
      <c r="I259"/>
    </row>
    <row r="260" spans="1:9">
      <c r="A260" s="13" t="str">
        <f>'SR7'!A22</f>
        <v>BLETC 152</v>
      </c>
      <c r="B260" s="13" t="str">
        <f>'SR7'!B22</f>
        <v>BLM C06501352</v>
      </c>
      <c r="C260" s="13" t="str">
        <f>'SR7'!C22</f>
        <v>MEZZ NO 308</v>
      </c>
      <c r="D260" s="13" t="str">
        <f>'SR7'!D22</f>
        <v>6300000E322EE901</v>
      </c>
      <c r="E260" s="13" t="str">
        <f>'SR7'!F22</f>
        <v>SR7</v>
      </c>
      <c r="F260" s="13" t="str">
        <f>'SR7'!G22</f>
        <v>C-07</v>
      </c>
      <c r="G260" s="15" t="str">
        <f>E260&amp;"-"&amp;F260</f>
        <v>SR7-C-07</v>
      </c>
      <c r="H260" s="360" t="b">
        <f>'SR7'!J22</f>
        <v>1</v>
      </c>
      <c r="I260"/>
    </row>
    <row r="261" spans="1:9">
      <c r="A261" s="13" t="str">
        <f>'SR7'!A23</f>
        <v>BLETC 153</v>
      </c>
      <c r="B261" s="13" t="str">
        <f>'SR7'!B23</f>
        <v>BLM C06421111</v>
      </c>
      <c r="C261" s="13" t="str">
        <f>'SR7'!C23</f>
        <v>MEZZ NO 322</v>
      </c>
      <c r="D261" s="13" t="str">
        <f>'SR7'!D23</f>
        <v>9F00000E32381B01</v>
      </c>
      <c r="E261" s="13" t="str">
        <f>'SR7'!F23</f>
        <v>SR7</v>
      </c>
      <c r="F261" s="13" t="str">
        <f>'SR7'!G23</f>
        <v>C-08</v>
      </c>
      <c r="G261" s="15" t="str">
        <f>E261&amp;"-"&amp;F261</f>
        <v>SR7-C-08</v>
      </c>
      <c r="H261" s="360" t="b">
        <f>'SR7'!J23</f>
        <v>1</v>
      </c>
      <c r="I261"/>
    </row>
    <row r="262" spans="1:9">
      <c r="A262" s="13" t="str">
        <f>'SR7'!A24</f>
        <v>BLETC 154</v>
      </c>
      <c r="B262" s="13" t="str">
        <f>'SR7'!B24</f>
        <v>BLM C06501353</v>
      </c>
      <c r="C262" s="13" t="str">
        <f>'SR7'!C24</f>
        <v>MEZZ NO 323</v>
      </c>
      <c r="D262" s="33" t="str">
        <f>'SR7'!D24</f>
        <v>E32101801</v>
      </c>
      <c r="E262" s="13" t="str">
        <f>'SR7'!F24</f>
        <v>SR7</v>
      </c>
      <c r="F262" s="13" t="str">
        <f>'SR7'!G24</f>
        <v>C-09</v>
      </c>
      <c r="G262" s="15" t="str">
        <f>E262&amp;"-"&amp;F262</f>
        <v>SR7-C-09</v>
      </c>
      <c r="H262" s="360" t="b">
        <f>'SR7'!J24</f>
        <v>1</v>
      </c>
      <c r="I262"/>
    </row>
    <row r="263" spans="1:9">
      <c r="A263" s="13" t="str">
        <f>'SR7'!A25</f>
        <v>BLETC 155</v>
      </c>
      <c r="B263" s="13" t="str">
        <f>'SR7'!B25</f>
        <v>BLM C06501349</v>
      </c>
      <c r="C263" s="13" t="str">
        <f>'SR7'!C25</f>
        <v>MEZZ NO 319</v>
      </c>
      <c r="D263" s="13" t="str">
        <f>'SR7'!D25</f>
        <v>D300000E32240601</v>
      </c>
      <c r="E263" s="13" t="str">
        <f>'SR7'!F25</f>
        <v>SR7</v>
      </c>
      <c r="F263" s="13" t="str">
        <f>'SR7'!G25</f>
        <v>C-10</v>
      </c>
      <c r="G263" s="15" t="str">
        <f>E263&amp;"-"&amp;F263</f>
        <v>SR7-C-10</v>
      </c>
      <c r="H263" s="360" t="str">
        <f>'SR7'!J25</f>
        <v>EMPTY</v>
      </c>
      <c r="I263"/>
    </row>
    <row r="264" spans="1:9">
      <c r="A264" s="13" t="str">
        <f>'SR7'!A26</f>
        <v>BLETC 156</v>
      </c>
      <c r="B264" s="13" t="str">
        <f>'SR7'!B26</f>
        <v>BLM C06501381</v>
      </c>
      <c r="C264" s="13" t="str">
        <f>'SR7'!C26</f>
        <v>MEZZ NO 318</v>
      </c>
      <c r="D264" s="13" t="str">
        <f>'SR7'!D26</f>
        <v>6800000E3205DB01</v>
      </c>
      <c r="E264" s="13" t="str">
        <f>'SR7'!F26</f>
        <v>SR7</v>
      </c>
      <c r="F264" s="13" t="str">
        <f>'SR7'!G26</f>
        <v>C-11</v>
      </c>
      <c r="G264" s="15" t="str">
        <f>E264&amp;"-"&amp;F264</f>
        <v>SR7-C-11</v>
      </c>
      <c r="H264" s="360" t="str">
        <f>'SR7'!J26</f>
        <v>EMPTY</v>
      </c>
      <c r="I264"/>
    </row>
    <row r="265" spans="1:9">
      <c r="A265" s="21" t="str">
        <f>'SR7'!A27</f>
        <v>BOBR</v>
      </c>
      <c r="B265" s="21"/>
      <c r="C265" s="21"/>
      <c r="D265" s="21"/>
      <c r="E265" s="21" t="str">
        <f>'SR7'!F27</f>
        <v>SR7</v>
      </c>
      <c r="F265" s="21" t="str">
        <f>'SR7'!G27</f>
        <v>C-12</v>
      </c>
      <c r="G265" s="22" t="str">
        <f>E265&amp;"-"&amp;F265</f>
        <v>SR7-C-12</v>
      </c>
      <c r="H265" s="360" t="str">
        <f>'SR7'!J27</f>
        <v>BOBR</v>
      </c>
      <c r="I265"/>
    </row>
    <row r="266" spans="1:9">
      <c r="A266" s="13" t="str">
        <f>'SR7'!A28</f>
        <v>BLETC 157</v>
      </c>
      <c r="B266" s="13" t="str">
        <f>'SR7'!B28</f>
        <v>BLM C06501370</v>
      </c>
      <c r="C266" s="13" t="str">
        <f>'SR7'!C28</f>
        <v>MEZZ NO 306</v>
      </c>
      <c r="D266" s="13" t="str">
        <f>'SR7'!D28</f>
        <v>5700000E3242CF01</v>
      </c>
      <c r="E266" s="13" t="str">
        <f>'SR7'!F28</f>
        <v>SR7</v>
      </c>
      <c r="F266" s="13" t="str">
        <f>'SR7'!G28</f>
        <v>C-13</v>
      </c>
      <c r="G266" s="15" t="str">
        <f>E266&amp;"-"&amp;F266</f>
        <v>SR7-C-13</v>
      </c>
      <c r="H266" s="360" t="b">
        <f>'SR7'!J28</f>
        <v>1</v>
      </c>
      <c r="I266"/>
    </row>
    <row r="267" spans="1:9">
      <c r="A267" s="13" t="str">
        <f>'SR7'!A29</f>
        <v>BLETC 158</v>
      </c>
      <c r="B267" s="13" t="str">
        <f>'SR7'!B29</f>
        <v>BLM C06501351</v>
      </c>
      <c r="C267" s="13" t="str">
        <f>'SR7'!C29</f>
        <v>MEZZ NO 285</v>
      </c>
      <c r="D267" s="13" t="str">
        <f>'SR7'!D29</f>
        <v>1200000E32264701</v>
      </c>
      <c r="E267" s="13" t="str">
        <f>'SR7'!F29</f>
        <v>SR7</v>
      </c>
      <c r="F267" s="13" t="str">
        <f>'SR7'!G29</f>
        <v>C-14</v>
      </c>
      <c r="G267" s="15" t="str">
        <f>E267&amp;"-"&amp;F267</f>
        <v>SR7-C-14</v>
      </c>
      <c r="H267" s="360" t="b">
        <f>'SR7'!J29</f>
        <v>1</v>
      </c>
      <c r="I267"/>
    </row>
    <row r="268" spans="1:9">
      <c r="A268" s="13" t="str">
        <f>'SR7'!A30</f>
        <v>BLETC 159</v>
      </c>
      <c r="B268" s="13" t="str">
        <f>'SR7'!B30</f>
        <v>BLM C06501369</v>
      </c>
      <c r="C268" s="13" t="str">
        <f>'SR7'!C30</f>
        <v>MEZZ NO 287</v>
      </c>
      <c r="D268" s="13" t="str">
        <f>'SR7'!D30</f>
        <v>F800000E32101301</v>
      </c>
      <c r="E268" s="13" t="str">
        <f>'SR7'!F30</f>
        <v>SR7</v>
      </c>
      <c r="F268" s="13" t="str">
        <f>'SR7'!G30</f>
        <v>C-15</v>
      </c>
      <c r="G268" s="15" t="str">
        <f>E268&amp;"-"&amp;F268</f>
        <v>SR7-C-15</v>
      </c>
      <c r="H268" s="360" t="b">
        <f>'SR7'!J30</f>
        <v>1</v>
      </c>
      <c r="I268"/>
    </row>
    <row r="269" spans="1:9">
      <c r="A269" s="13" t="str">
        <f>'SR7'!A31</f>
        <v>BLETC 160</v>
      </c>
      <c r="B269" s="13" t="str">
        <f>'SR7'!B31</f>
        <v>BLM C06501325</v>
      </c>
      <c r="C269" s="13" t="str">
        <f>'SR7'!C31</f>
        <v>MEZZ NO 293</v>
      </c>
      <c r="D269" s="13" t="str">
        <f>'SR7'!D31</f>
        <v>6D00000E32401301</v>
      </c>
      <c r="E269" s="13" t="str">
        <f>'SR7'!F31</f>
        <v>SR7</v>
      </c>
      <c r="F269" s="13" t="str">
        <f>'SR7'!G31</f>
        <v>C-16</v>
      </c>
      <c r="G269" s="15" t="str">
        <f>E269&amp;"-"&amp;F269</f>
        <v>SR7-C-16</v>
      </c>
      <c r="H269" s="360" t="b">
        <f>'SR7'!J31</f>
        <v>1</v>
      </c>
      <c r="I269"/>
    </row>
    <row r="270" spans="1:9">
      <c r="A270" s="13" t="str">
        <f>'SR7'!A32</f>
        <v>BLETC 161</v>
      </c>
      <c r="B270" s="13" t="str">
        <f>'SR7'!B32</f>
        <v>BLM C06501382</v>
      </c>
      <c r="C270" s="13" t="str">
        <f>'SR7'!C32</f>
        <v>MEZZ NO 305</v>
      </c>
      <c r="D270" s="33" t="str">
        <f>'SR7'!D32</f>
        <v>E321E8601</v>
      </c>
      <c r="E270" s="13" t="str">
        <f>'SR7'!F32</f>
        <v>SR7</v>
      </c>
      <c r="F270" s="13" t="str">
        <f>'SR7'!G32</f>
        <v>C-17</v>
      </c>
      <c r="G270" s="15" t="str">
        <f>E270&amp;"-"&amp;F270</f>
        <v>SR7-C-17</v>
      </c>
      <c r="H270" s="360" t="b">
        <f>'SR7'!J32</f>
        <v>1</v>
      </c>
      <c r="I270"/>
    </row>
    <row r="271" spans="1:9">
      <c r="A271" s="13" t="str">
        <f>'SR7'!A33</f>
        <v>BLETC 162</v>
      </c>
      <c r="B271" s="13" t="str">
        <f>'SR7'!B33</f>
        <v>BLM C06501344</v>
      </c>
      <c r="C271" s="13" t="str">
        <f>'SR7'!C33</f>
        <v>MEZZ NO 290</v>
      </c>
      <c r="D271" s="13" t="str">
        <f>'SR7'!D33</f>
        <v>400000E320F3001</v>
      </c>
      <c r="E271" s="13" t="str">
        <f>'SR7'!F33</f>
        <v>SR7</v>
      </c>
      <c r="F271" s="13" t="str">
        <f>'SR7'!G33</f>
        <v>C-18</v>
      </c>
      <c r="G271" s="15" t="str">
        <f>E271&amp;"-"&amp;F271</f>
        <v>SR7-C-18</v>
      </c>
      <c r="H271" s="360" t="b">
        <f>'SR7'!J33</f>
        <v>1</v>
      </c>
      <c r="I271"/>
    </row>
    <row r="272" spans="1:9">
      <c r="A272" s="13" t="str">
        <f>'SR7'!A34</f>
        <v>BLETC 163</v>
      </c>
      <c r="B272" s="13" t="str">
        <f>'SR7'!B34</f>
        <v>BLM C06501372</v>
      </c>
      <c r="C272" s="13" t="str">
        <f>'SR7'!C34</f>
        <v>MEZZ NO 291</v>
      </c>
      <c r="D272" s="13" t="str">
        <f>'SR7'!D34</f>
        <v>4500000E32240F01</v>
      </c>
      <c r="E272" s="13" t="str">
        <f>'SR7'!F34</f>
        <v>SR7</v>
      </c>
      <c r="F272" s="13" t="str">
        <f>'SR7'!G34</f>
        <v>C-19</v>
      </c>
      <c r="G272" s="15" t="str">
        <f>E272&amp;"-"&amp;F272</f>
        <v>SR7-C-19</v>
      </c>
      <c r="H272" s="360" t="b">
        <f>'SR7'!J34</f>
        <v>1</v>
      </c>
      <c r="I272"/>
    </row>
    <row r="273" spans="1:9">
      <c r="A273" s="13" t="str">
        <f>'SR7'!A35</f>
        <v>BLETC 164</v>
      </c>
      <c r="B273" s="13" t="str">
        <f>'SR7'!B35</f>
        <v>BLM C06501371</v>
      </c>
      <c r="C273" s="13" t="str">
        <f>'SR7'!C35</f>
        <v>MEZZ NO 320</v>
      </c>
      <c r="D273" s="13" t="str">
        <f>'SR7'!D35</f>
        <v>4200000E32068601</v>
      </c>
      <c r="E273" s="13" t="str">
        <f>'SR7'!F35</f>
        <v>SR7</v>
      </c>
      <c r="F273" s="13" t="str">
        <f>'SR7'!G35</f>
        <v>C-20</v>
      </c>
      <c r="G273" s="15" t="str">
        <f>E273&amp;"-"&amp;F273</f>
        <v>SR7-C-20</v>
      </c>
      <c r="H273" s="360" t="str">
        <f>'SR7'!J35</f>
        <v>EMPTY</v>
      </c>
      <c r="I273"/>
    </row>
    <row r="274" spans="1:9">
      <c r="A274" s="13" t="str">
        <f>'SR7'!A53</f>
        <v>BLETC 320</v>
      </c>
      <c r="B274" s="13" t="str">
        <f>'SR7'!B53</f>
        <v>BLM C06501292</v>
      </c>
      <c r="C274" s="13" t="str">
        <f>'SR7'!C53</f>
        <v>MEZZ NO 377</v>
      </c>
      <c r="D274" s="13" t="str">
        <f>'SR7'!D53</f>
        <v>2600000E32174B01</v>
      </c>
      <c r="E274" s="13" t="str">
        <f>'SR7'!F53</f>
        <v>SR7</v>
      </c>
      <c r="F274" s="13" t="str">
        <f>'SR7'!G53</f>
        <v>E-04</v>
      </c>
      <c r="G274" s="15" t="str">
        <f>E274&amp;"-"&amp;F274</f>
        <v>SR7-E-04</v>
      </c>
      <c r="H274" s="360" t="b">
        <f>'SR7'!J53</f>
        <v>1</v>
      </c>
      <c r="I274"/>
    </row>
    <row r="275" spans="1:9">
      <c r="A275" s="13" t="str">
        <f>'SR7'!A54</f>
        <v>BLETC 321</v>
      </c>
      <c r="B275" s="13" t="str">
        <f>'SR7'!B54</f>
        <v>BLM C06501220</v>
      </c>
      <c r="C275" s="13" t="str">
        <f>'SR7'!C54</f>
        <v>MEZZ NO 378</v>
      </c>
      <c r="D275" s="13" t="str">
        <f>'SR7'!D54</f>
        <v>A400000E321F3401</v>
      </c>
      <c r="E275" s="13" t="str">
        <f>'SR7'!F54</f>
        <v>SR7</v>
      </c>
      <c r="F275" s="13" t="str">
        <f>'SR7'!G54</f>
        <v>E-05</v>
      </c>
      <c r="G275" s="15" t="str">
        <f>E275&amp;"-"&amp;F275</f>
        <v>SR7-E-05</v>
      </c>
      <c r="H275" s="360" t="b">
        <f>'SR7'!J54</f>
        <v>1</v>
      </c>
      <c r="I275"/>
    </row>
    <row r="276" spans="1:9">
      <c r="A276" s="25" t="str">
        <f>'SR7'!A55</f>
        <v>EMPTY</v>
      </c>
      <c r="B276" s="25"/>
      <c r="C276" s="25"/>
      <c r="D276" s="25"/>
      <c r="E276" s="25" t="str">
        <f>'SR7'!F55</f>
        <v>SR7</v>
      </c>
      <c r="F276" s="25" t="str">
        <f>'SR7'!G55</f>
        <v>E-06</v>
      </c>
      <c r="G276" s="26" t="str">
        <f>E276&amp;"-"&amp;F276</f>
        <v>SR7-E-06</v>
      </c>
      <c r="H276" s="360" t="str">
        <f>'SR7'!J55</f>
        <v>EMPTY</v>
      </c>
      <c r="I276"/>
    </row>
    <row r="277" spans="1:9">
      <c r="A277" s="25" t="str">
        <f>'SR7'!A56</f>
        <v>EMPTY</v>
      </c>
      <c r="B277" s="25"/>
      <c r="C277" s="25"/>
      <c r="D277" s="25"/>
      <c r="E277" s="25" t="str">
        <f>'SR7'!F56</f>
        <v>SR7</v>
      </c>
      <c r="F277" s="25" t="str">
        <f>'SR7'!G56</f>
        <v>E-07</v>
      </c>
      <c r="G277" s="26" t="str">
        <f>E277&amp;"-"&amp;F277</f>
        <v>SR7-E-07</v>
      </c>
      <c r="H277" s="360" t="str">
        <f>'SR7'!J56</f>
        <v>EMPTY</v>
      </c>
      <c r="I277"/>
    </row>
    <row r="278" spans="1:9">
      <c r="A278" s="25" t="str">
        <f>'SR7'!A57</f>
        <v>EMPTY</v>
      </c>
      <c r="B278" s="25"/>
      <c r="C278" s="25"/>
      <c r="D278" s="25"/>
      <c r="E278" s="25" t="str">
        <f>'SR7'!F57</f>
        <v>SR7</v>
      </c>
      <c r="F278" s="25" t="str">
        <f>'SR7'!G57</f>
        <v>E-08</v>
      </c>
      <c r="G278" s="26" t="str">
        <f>E278&amp;"-"&amp;F278</f>
        <v>SR7-E-08</v>
      </c>
      <c r="H278" s="360" t="str">
        <f>'SR7'!J57</f>
        <v>EMPTY</v>
      </c>
      <c r="I278"/>
    </row>
    <row r="279" spans="1:9">
      <c r="A279" s="25" t="str">
        <f>'SR7'!A58</f>
        <v>EMPTY</v>
      </c>
      <c r="B279" s="25"/>
      <c r="C279" s="25"/>
      <c r="D279" s="25"/>
      <c r="E279" s="25" t="str">
        <f>'SR7'!F58</f>
        <v>SR7</v>
      </c>
      <c r="F279" s="25" t="str">
        <f>'SR7'!G58</f>
        <v>E-09</v>
      </c>
      <c r="G279" s="26" t="str">
        <f>E279&amp;"-"&amp;F279</f>
        <v>SR7-E-09</v>
      </c>
      <c r="H279" s="360" t="str">
        <f>'SR7'!J58</f>
        <v>EMPTY</v>
      </c>
      <c r="I279"/>
    </row>
    <row r="280" spans="1:9">
      <c r="A280" s="25" t="str">
        <f>'SR7'!A59</f>
        <v>EMPTY</v>
      </c>
      <c r="B280" s="25"/>
      <c r="C280" s="25"/>
      <c r="D280" s="25"/>
      <c r="E280" s="25" t="str">
        <f>'SR7'!F59</f>
        <v>SR7</v>
      </c>
      <c r="F280" s="25" t="str">
        <f>'SR7'!G59</f>
        <v>E-10</v>
      </c>
      <c r="G280" s="26" t="str">
        <f>E280&amp;"-"&amp;F280</f>
        <v>SR7-E-10</v>
      </c>
      <c r="H280" s="360" t="str">
        <f>'SR7'!J59</f>
        <v>EMPTY</v>
      </c>
      <c r="I280"/>
    </row>
    <row r="281" spans="1:9">
      <c r="A281" s="25" t="str">
        <f>'SR7'!A60</f>
        <v>EMPTY</v>
      </c>
      <c r="B281" s="25"/>
      <c r="C281" s="25"/>
      <c r="D281" s="25"/>
      <c r="E281" s="25" t="str">
        <f>'SR7'!F60</f>
        <v>SR7</v>
      </c>
      <c r="F281" s="25" t="str">
        <f>'SR7'!G60</f>
        <v>E-11</v>
      </c>
      <c r="G281" s="26" t="str">
        <f>E281&amp;"-"&amp;F281</f>
        <v>SR7-E-11</v>
      </c>
      <c r="H281" s="360" t="str">
        <f>'SR7'!J60</f>
        <v>EMPTY</v>
      </c>
      <c r="I281"/>
    </row>
    <row r="282" spans="1:9">
      <c r="A282" s="21" t="str">
        <f>'SR7'!A61</f>
        <v>BOBR</v>
      </c>
      <c r="B282" s="21"/>
      <c r="C282" s="21"/>
      <c r="D282" s="21"/>
      <c r="E282" s="21" t="str">
        <f>'SR7'!F61</f>
        <v>SR7</v>
      </c>
      <c r="F282" s="21" t="str">
        <f>'SR7'!G61</f>
        <v>E-12</v>
      </c>
      <c r="G282" s="22" t="str">
        <f>E282&amp;"-"&amp;F282</f>
        <v>SR7-E-12</v>
      </c>
      <c r="H282" s="360" t="str">
        <f>'SR7'!J61</f>
        <v>BOBR</v>
      </c>
      <c r="I282"/>
    </row>
    <row r="283" spans="1:9">
      <c r="A283" s="13" t="str">
        <f>'SR7'!A62</f>
        <v>BLETC 322</v>
      </c>
      <c r="B283" s="13" t="str">
        <f>'SR7'!B62</f>
        <v>BLM C06501297</v>
      </c>
      <c r="C283" s="13" t="str">
        <f>'SR7'!C62</f>
        <v>MEZZ NO 379</v>
      </c>
      <c r="D283" s="13" t="str">
        <f>'SR7'!D62</f>
        <v>9000000E3225DB01</v>
      </c>
      <c r="E283" s="13" t="str">
        <f>'SR7'!F62</f>
        <v>SR7</v>
      </c>
      <c r="F283" s="13" t="str">
        <f>'SR7'!G62</f>
        <v>E-13</v>
      </c>
      <c r="G283" s="15" t="str">
        <f>E283&amp;"-"&amp;F283</f>
        <v>SR7-E-13</v>
      </c>
      <c r="H283" s="360" t="b">
        <f>'SR7'!J62</f>
        <v>1</v>
      </c>
      <c r="I283"/>
    </row>
    <row r="284" spans="1:9">
      <c r="A284" s="13" t="str">
        <f>'SR7'!A63</f>
        <v>BLETC 323</v>
      </c>
      <c r="B284" s="13" t="str">
        <f>'SR7'!B63</f>
        <v>BLM C06501255</v>
      </c>
      <c r="C284" s="13" t="str">
        <f>'SR7'!C63</f>
        <v>MEZZ NO 380</v>
      </c>
      <c r="D284" s="13" t="str">
        <f>'SR7'!D63</f>
        <v>1300000E320E0101</v>
      </c>
      <c r="E284" s="13" t="str">
        <f>'SR7'!F63</f>
        <v>SR7</v>
      </c>
      <c r="F284" s="13" t="str">
        <f>'SR7'!G63</f>
        <v>E-14</v>
      </c>
      <c r="G284" s="15" t="str">
        <f>E284&amp;"-"&amp;F284</f>
        <v>SR7-E-14</v>
      </c>
      <c r="H284" s="360" t="b">
        <f>'SR7'!J63</f>
        <v>0</v>
      </c>
      <c r="I284"/>
    </row>
    <row r="285" spans="1:9">
      <c r="A285" s="25" t="str">
        <f>'SR7'!A64</f>
        <v>EMPTY</v>
      </c>
      <c r="B285" s="25"/>
      <c r="C285" s="25"/>
      <c r="D285" s="25"/>
      <c r="E285" s="25" t="str">
        <f>'SR7'!F64</f>
        <v>SR7</v>
      </c>
      <c r="F285" s="25" t="str">
        <f>'SR7'!G64</f>
        <v>E-15</v>
      </c>
      <c r="G285" s="26" t="str">
        <f>E285&amp;"-"&amp;F285</f>
        <v>SR7-E-15</v>
      </c>
      <c r="H285" s="360" t="str">
        <f>'SR7'!J64</f>
        <v>EMPTY</v>
      </c>
      <c r="I285"/>
    </row>
    <row r="286" spans="1:9">
      <c r="A286" s="25" t="str">
        <f>'SR7'!A65</f>
        <v>EMPTY</v>
      </c>
      <c r="B286" s="25"/>
      <c r="C286" s="25"/>
      <c r="D286" s="25"/>
      <c r="E286" s="25" t="str">
        <f>'SR7'!F65</f>
        <v>SR7</v>
      </c>
      <c r="F286" s="25" t="str">
        <f>'SR7'!G65</f>
        <v>E-16</v>
      </c>
      <c r="G286" s="26" t="str">
        <f>E286&amp;"-"&amp;F286</f>
        <v>SR7-E-16</v>
      </c>
      <c r="H286" s="360" t="str">
        <f>'SR7'!J65</f>
        <v>EMPTY</v>
      </c>
      <c r="I286"/>
    </row>
    <row r="287" spans="1:9">
      <c r="A287" s="25" t="str">
        <f>'SR7'!A66</f>
        <v>EMPTY</v>
      </c>
      <c r="B287" s="25"/>
      <c r="C287" s="25"/>
      <c r="D287" s="25"/>
      <c r="E287" s="25" t="str">
        <f>'SR7'!F66</f>
        <v>SR7</v>
      </c>
      <c r="F287" s="25" t="str">
        <f>'SR7'!G66</f>
        <v>E-17</v>
      </c>
      <c r="G287" s="26" t="str">
        <f>E287&amp;"-"&amp;F287</f>
        <v>SR7-E-17</v>
      </c>
      <c r="H287" s="360" t="str">
        <f>'SR7'!J66</f>
        <v>EMPTY</v>
      </c>
      <c r="I287"/>
    </row>
    <row r="288" spans="1:9">
      <c r="A288" s="25" t="str">
        <f>'SR7'!A67</f>
        <v>EMPTY</v>
      </c>
      <c r="B288" s="25"/>
      <c r="C288" s="25"/>
      <c r="D288" s="25"/>
      <c r="E288" s="25" t="str">
        <f>'SR7'!F67</f>
        <v>SR7</v>
      </c>
      <c r="F288" s="25" t="str">
        <f>'SR7'!G67</f>
        <v>E-18</v>
      </c>
      <c r="G288" s="26" t="str">
        <f>E288&amp;"-"&amp;F288</f>
        <v>SR7-E-18</v>
      </c>
      <c r="H288" s="360" t="str">
        <f>'SR7'!J67</f>
        <v>EMPTY</v>
      </c>
      <c r="I288"/>
    </row>
    <row r="289" spans="1:9">
      <c r="A289" s="25" t="str">
        <f>'SR7'!A68</f>
        <v>EMPTY</v>
      </c>
      <c r="B289" s="25"/>
      <c r="C289" s="25"/>
      <c r="D289" s="25"/>
      <c r="E289" s="25" t="str">
        <f>'SR7'!F68</f>
        <v>SR7</v>
      </c>
      <c r="F289" s="25" t="str">
        <f>'SR7'!G68</f>
        <v>E-19</v>
      </c>
      <c r="G289" s="26" t="str">
        <f>E289&amp;"-"&amp;F289</f>
        <v>SR7-E-19</v>
      </c>
      <c r="H289" s="360" t="str">
        <f>'SR7'!J68</f>
        <v>EMPTY</v>
      </c>
      <c r="I289"/>
    </row>
    <row r="290" spans="1:9">
      <c r="A290" s="25" t="str">
        <f>'SR7'!A69</f>
        <v>EMPTY</v>
      </c>
      <c r="B290" s="25"/>
      <c r="C290" s="25"/>
      <c r="D290" s="25"/>
      <c r="E290" s="25" t="str">
        <f>'SR7'!F69</f>
        <v>SR7</v>
      </c>
      <c r="F290" s="25" t="str">
        <f>'SR7'!G69</f>
        <v>E-20</v>
      </c>
      <c r="G290" s="26" t="str">
        <f>E290&amp;"-"&amp;F290</f>
        <v>SR7-E-20</v>
      </c>
      <c r="H290" s="360" t="str">
        <f>'SR7'!J69</f>
        <v>EMPTY</v>
      </c>
      <c r="I290"/>
    </row>
    <row r="291" spans="1:9">
      <c r="A291" s="13" t="str">
        <f>'SR7'!A2</f>
        <v>BLETC 134</v>
      </c>
      <c r="B291" s="13" t="str">
        <f>'SR7'!B2</f>
        <v>BLM C06501331</v>
      </c>
      <c r="C291" s="13" t="str">
        <f>'SR7'!C2</f>
        <v>MEZZ NO 028</v>
      </c>
      <c r="D291" s="13" t="str">
        <f>'SR7'!D2</f>
        <v>5500000E3238B201</v>
      </c>
      <c r="E291" s="13" t="str">
        <f>'SR7'!F2</f>
        <v>SR7</v>
      </c>
      <c r="F291" s="13" t="str">
        <f>'SR7'!G2</f>
        <v>L-04</v>
      </c>
      <c r="G291" s="15" t="str">
        <f>E291&amp;"-"&amp;F291</f>
        <v>SR7-L-04</v>
      </c>
      <c r="H291" s="360" t="b">
        <f>'SR7'!J2</f>
        <v>1</v>
      </c>
      <c r="I291"/>
    </row>
    <row r="292" spans="1:9">
      <c r="A292" s="13" t="str">
        <f>'SR7'!A3</f>
        <v>BLETC 135</v>
      </c>
      <c r="B292" s="13" t="str">
        <f>'SR7'!B3</f>
        <v>BLM C06501361</v>
      </c>
      <c r="C292" s="13" t="str">
        <f>'SR7'!C3</f>
        <v>MEZZ NO 038</v>
      </c>
      <c r="D292" s="13" t="str">
        <f>'SR7'!D3</f>
        <v>6C00000E32095101</v>
      </c>
      <c r="E292" s="13" t="str">
        <f>'SR7'!F3</f>
        <v>SR7</v>
      </c>
      <c r="F292" s="13" t="str">
        <f>'SR7'!G3</f>
        <v>L-05</v>
      </c>
      <c r="G292" s="15" t="str">
        <f>E292&amp;"-"&amp;F292</f>
        <v>SR7-L-05</v>
      </c>
      <c r="H292" s="360" t="b">
        <f>'SR7'!J3</f>
        <v>1</v>
      </c>
      <c r="I292"/>
    </row>
    <row r="293" spans="1:9">
      <c r="A293" s="13" t="str">
        <f>'SR7'!A4</f>
        <v>BLETC 136</v>
      </c>
      <c r="B293" s="13" t="str">
        <f>'SR7'!B4</f>
        <v>BLM C06501356</v>
      </c>
      <c r="C293" s="13" t="str">
        <f>'SR7'!C4</f>
        <v>MEZZ NO 030</v>
      </c>
      <c r="D293" s="13" t="str">
        <f>'SR7'!D4</f>
        <v>7E00000E3237C601</v>
      </c>
      <c r="E293" s="13" t="str">
        <f>'SR7'!F4</f>
        <v>SR7</v>
      </c>
      <c r="F293" s="13" t="str">
        <f>'SR7'!G4</f>
        <v>L-06</v>
      </c>
      <c r="G293" s="15" t="str">
        <f>E293&amp;"-"&amp;F293</f>
        <v>SR7-L-06</v>
      </c>
      <c r="H293" s="360" t="b">
        <f>'SR7'!J4</f>
        <v>1</v>
      </c>
      <c r="I293"/>
    </row>
    <row r="294" spans="1:9">
      <c r="A294" s="13" t="str">
        <f>'SR7'!A5</f>
        <v>BLETC 137</v>
      </c>
      <c r="B294" s="13" t="str">
        <f>'SR7'!B5</f>
        <v>BLM C06501335</v>
      </c>
      <c r="C294" s="13" t="str">
        <f>'SR7'!C5</f>
        <v>MEZZ NO 055</v>
      </c>
      <c r="D294" s="13" t="str">
        <f>'SR7'!D5</f>
        <v>E700000E3238B401</v>
      </c>
      <c r="E294" s="13" t="str">
        <f>'SR7'!F5</f>
        <v>SR7</v>
      </c>
      <c r="F294" s="13" t="str">
        <f>'SR7'!G5</f>
        <v>L-07</v>
      </c>
      <c r="G294" s="15" t="str">
        <f>E294&amp;"-"&amp;F294</f>
        <v>SR7-L-07</v>
      </c>
      <c r="H294" s="360" t="b">
        <f>'SR7'!J5</f>
        <v>1</v>
      </c>
      <c r="I294"/>
    </row>
    <row r="295" spans="1:9">
      <c r="A295" s="13" t="str">
        <f>'SR7'!A6</f>
        <v>BLETC 138</v>
      </c>
      <c r="B295" s="13" t="str">
        <f>'SR7'!B6</f>
        <v>BLM C06501357</v>
      </c>
      <c r="C295" s="13" t="str">
        <f>'SR7'!C6</f>
        <v>MEZZ NO 041</v>
      </c>
      <c r="D295" s="13" t="str">
        <f>'SR7'!D6</f>
        <v>CB00000E322D0301</v>
      </c>
      <c r="E295" s="13" t="str">
        <f>'SR7'!F6</f>
        <v>SR7</v>
      </c>
      <c r="F295" s="13" t="str">
        <f>'SR7'!G6</f>
        <v>L-08</v>
      </c>
      <c r="G295" s="15" t="str">
        <f>E295&amp;"-"&amp;F295</f>
        <v>SR7-L-08</v>
      </c>
      <c r="H295" s="360" t="b">
        <f>'SR7'!J6</f>
        <v>1</v>
      </c>
      <c r="I295"/>
    </row>
    <row r="296" spans="1:9">
      <c r="A296" s="13" t="str">
        <f>'SR7'!A7</f>
        <v>BLETC 139</v>
      </c>
      <c r="B296" s="13" t="str">
        <f>'SR7'!B7</f>
        <v>BLM C06501333</v>
      </c>
      <c r="C296" s="13" t="str">
        <f>'SR7'!C7</f>
        <v>MEZZ NO 032</v>
      </c>
      <c r="D296" s="13" t="str">
        <f>'SR7'!D7</f>
        <v>B500000E32213501</v>
      </c>
      <c r="E296" s="13" t="str">
        <f>'SR7'!F7</f>
        <v>SR7</v>
      </c>
      <c r="F296" s="13" t="str">
        <f>'SR7'!G7</f>
        <v>L-09</v>
      </c>
      <c r="G296" s="15" t="str">
        <f>E296&amp;"-"&amp;F296</f>
        <v>SR7-L-09</v>
      </c>
      <c r="H296" s="360" t="b">
        <f>'SR7'!J7</f>
        <v>1</v>
      </c>
      <c r="I296"/>
    </row>
    <row r="297" spans="1:9">
      <c r="A297" s="13" t="str">
        <f>'SR7'!A8</f>
        <v>BLETC 140</v>
      </c>
      <c r="B297" s="13" t="str">
        <f>'SR7'!B8</f>
        <v>BLM C06501334</v>
      </c>
      <c r="C297" s="13" t="str">
        <f>'SR7'!C8</f>
        <v>MEZZ NO 072</v>
      </c>
      <c r="D297" s="13" t="str">
        <f>'SR7'!D8</f>
        <v>E400000E320EF601</v>
      </c>
      <c r="E297" s="13" t="str">
        <f>'SR7'!F8</f>
        <v>SR7</v>
      </c>
      <c r="F297" s="13" t="str">
        <f>'SR7'!G8</f>
        <v>L-10</v>
      </c>
      <c r="G297" s="15" t="str">
        <f>E297&amp;"-"&amp;F297</f>
        <v>SR7-L-10</v>
      </c>
      <c r="H297" s="360" t="b">
        <f>'SR7'!J8</f>
        <v>1</v>
      </c>
      <c r="I297"/>
    </row>
    <row r="298" spans="1:9">
      <c r="A298" s="13" t="str">
        <f>'SR7'!A9</f>
        <v>BLETC 141</v>
      </c>
      <c r="B298" s="13" t="str">
        <f>'SR7'!B9</f>
        <v>BLM C06501354</v>
      </c>
      <c r="C298" s="13" t="str">
        <f>'SR7'!C9</f>
        <v>MEZZ NO 037</v>
      </c>
      <c r="D298" s="13" t="str">
        <f>'SR7'!D9</f>
        <v>BC00000E32059301</v>
      </c>
      <c r="E298" s="13" t="str">
        <f>'SR7'!F9</f>
        <v>SR7</v>
      </c>
      <c r="F298" s="13" t="str">
        <f>'SR7'!G9</f>
        <v>L-11</v>
      </c>
      <c r="G298" s="15" t="str">
        <f>E298&amp;"-"&amp;F298</f>
        <v>SR7-L-11</v>
      </c>
      <c r="H298" s="360" t="b">
        <f>'SR7'!J9</f>
        <v>1</v>
      </c>
      <c r="I298"/>
    </row>
    <row r="299" spans="1:9">
      <c r="A299" s="21" t="str">
        <f>'SR7'!A10</f>
        <v>BOBR</v>
      </c>
      <c r="B299" s="21"/>
      <c r="C299" s="21"/>
      <c r="D299" s="21"/>
      <c r="E299" s="21" t="str">
        <f>'SR7'!F10</f>
        <v>SR7</v>
      </c>
      <c r="F299" s="21" t="str">
        <f>'SR7'!G10</f>
        <v>L-12</v>
      </c>
      <c r="G299" s="22" t="str">
        <f>E299&amp;"-"&amp;F299</f>
        <v>SR7-L-12</v>
      </c>
      <c r="H299" s="360" t="str">
        <f>'SR7'!J10</f>
        <v>BOBR</v>
      </c>
      <c r="I299"/>
    </row>
    <row r="300" spans="1:9">
      <c r="A300" s="13" t="str">
        <f>'SR7'!A11</f>
        <v>BLETC 142</v>
      </c>
      <c r="B300" s="13" t="str">
        <f>'SR7'!B11</f>
        <v>BLM C06501337</v>
      </c>
      <c r="C300" s="13" t="str">
        <f>'SR7'!C11</f>
        <v>MEZZ NO 063</v>
      </c>
      <c r="D300" s="13" t="str">
        <f>'SR7'!D11</f>
        <v>3300000E320E2801</v>
      </c>
      <c r="E300" s="13" t="str">
        <f>'SR7'!F11</f>
        <v>SR7</v>
      </c>
      <c r="F300" s="13" t="str">
        <f>'SR7'!G11</f>
        <v>L-13</v>
      </c>
      <c r="G300" s="15" t="str">
        <f>E300&amp;"-"&amp;F300</f>
        <v>SR7-L-13</v>
      </c>
      <c r="H300" s="360" t="b">
        <f>'SR7'!J11</f>
        <v>1</v>
      </c>
      <c r="I300"/>
    </row>
    <row r="301" spans="1:9">
      <c r="A301" s="13" t="str">
        <f>'SR7'!A12</f>
        <v>BLETC 143</v>
      </c>
      <c r="B301" s="13" t="str">
        <f>'SR7'!B12</f>
        <v>BLM C06501355</v>
      </c>
      <c r="C301" s="13" t="str">
        <f>'SR7'!C12</f>
        <v>MEZZ NO 051</v>
      </c>
      <c r="D301" s="13" t="str">
        <f>'SR7'!D12</f>
        <v>F200000E323ABD01</v>
      </c>
      <c r="E301" s="13" t="str">
        <f>'SR7'!F12</f>
        <v>SR7</v>
      </c>
      <c r="F301" s="13" t="str">
        <f>'SR7'!G12</f>
        <v>L-14</v>
      </c>
      <c r="G301" s="15" t="str">
        <f>E301&amp;"-"&amp;F301</f>
        <v>SR7-L-14</v>
      </c>
      <c r="H301" s="360" t="b">
        <f>'SR7'!J12</f>
        <v>1</v>
      </c>
      <c r="I301"/>
    </row>
    <row r="302" spans="1:9">
      <c r="A302" s="13" t="str">
        <f>'SR7'!A13</f>
        <v>BLETC 144</v>
      </c>
      <c r="B302" s="13" t="str">
        <f>'SR7'!B13</f>
        <v>BLM C06501336</v>
      </c>
      <c r="C302" s="13" t="str">
        <f>'SR7'!C13</f>
        <v>MEZZ NO 047</v>
      </c>
      <c r="D302" s="13" t="str">
        <f>'SR7'!D13</f>
        <v>CA00000E323B5901</v>
      </c>
      <c r="E302" s="13" t="str">
        <f>'SR7'!F13</f>
        <v>SR7</v>
      </c>
      <c r="F302" s="13" t="str">
        <f>'SR7'!G13</f>
        <v>L-15</v>
      </c>
      <c r="G302" s="15" t="str">
        <f>E302&amp;"-"&amp;F302</f>
        <v>SR7-L-15</v>
      </c>
      <c r="H302" s="360" t="b">
        <f>'SR7'!J13</f>
        <v>1</v>
      </c>
      <c r="I302"/>
    </row>
    <row r="303" spans="1:9">
      <c r="A303" s="13" t="str">
        <f>'SR7'!A14</f>
        <v>BLETC 145</v>
      </c>
      <c r="B303" s="13" t="str">
        <f>'SR7'!B14</f>
        <v>BLM C06501373</v>
      </c>
      <c r="C303" s="13" t="str">
        <f>'SR7'!C14</f>
        <v>MEZZ NO 314</v>
      </c>
      <c r="D303" s="13" t="str">
        <f>'SR7'!D14</f>
        <v>2100000E32245201</v>
      </c>
      <c r="E303" s="13" t="str">
        <f>'SR7'!F14</f>
        <v>SR7</v>
      </c>
      <c r="F303" s="13" t="str">
        <f>'SR7'!G14</f>
        <v>L-16</v>
      </c>
      <c r="G303" s="15" t="str">
        <f>E303&amp;"-"&amp;F303</f>
        <v>SR7-L-16</v>
      </c>
      <c r="H303" s="360" t="b">
        <f>'SR7'!J14</f>
        <v>1</v>
      </c>
      <c r="I303"/>
    </row>
    <row r="304" spans="1:9">
      <c r="A304" s="13" t="str">
        <f>'SR7'!A15</f>
        <v>BLETC 146</v>
      </c>
      <c r="B304" s="13" t="str">
        <f>'SR7'!B15</f>
        <v>BLM C06501347</v>
      </c>
      <c r="C304" s="13" t="str">
        <f>'SR7'!C15</f>
        <v>MEZZ NO 315</v>
      </c>
      <c r="D304" s="13" t="str">
        <f>'SR7'!D15</f>
        <v>D400000E32143401</v>
      </c>
      <c r="E304" s="13" t="str">
        <f>'SR7'!F15</f>
        <v>SR7</v>
      </c>
      <c r="F304" s="13" t="str">
        <f>'SR7'!G15</f>
        <v>L-17</v>
      </c>
      <c r="G304" s="15" t="str">
        <f>E304&amp;"-"&amp;F304</f>
        <v>SR7-L-17</v>
      </c>
      <c r="H304" s="360" t="b">
        <f>'SR7'!J15</f>
        <v>0</v>
      </c>
      <c r="I304"/>
    </row>
    <row r="305" spans="1:9">
      <c r="A305" s="13" t="str">
        <f>'SR7'!A16</f>
        <v>BLETC 147</v>
      </c>
      <c r="B305" s="13" t="str">
        <f>'SR7'!B16</f>
        <v>BLM C06501374</v>
      </c>
      <c r="C305" s="13" t="str">
        <f>'SR7'!C16</f>
        <v>MEZZ NO 316</v>
      </c>
      <c r="D305" s="13" t="str">
        <f>'SR7'!D16</f>
        <v>9800000E32106801</v>
      </c>
      <c r="E305" s="13" t="str">
        <f>'SR7'!F16</f>
        <v>SR7</v>
      </c>
      <c r="F305" s="13" t="str">
        <f>'SR7'!G16</f>
        <v>L-18</v>
      </c>
      <c r="G305" s="15" t="str">
        <f>E305&amp;"-"&amp;F305</f>
        <v>SR7-L-18</v>
      </c>
      <c r="H305" s="360" t="b">
        <f>'SR7'!J16</f>
        <v>1</v>
      </c>
      <c r="I305"/>
    </row>
    <row r="306" spans="1:9">
      <c r="A306" s="13" t="str">
        <f>'SR7'!A17</f>
        <v>BLETC 148</v>
      </c>
      <c r="B306" s="13" t="str">
        <f>'SR7'!B17</f>
        <v>BLM C06501348</v>
      </c>
      <c r="C306" s="13" t="str">
        <f>'SR7'!C17</f>
        <v>MEZZ NO 311</v>
      </c>
      <c r="D306" s="13" t="str">
        <f>'SR7'!D17</f>
        <v>6100000E3228AC01</v>
      </c>
      <c r="E306" s="13" t="str">
        <f>'SR7'!F17</f>
        <v>SR7</v>
      </c>
      <c r="F306" s="13" t="str">
        <f>'SR7'!G17</f>
        <v>L-19</v>
      </c>
      <c r="G306" s="15" t="str">
        <f>E306&amp;"-"&amp;F306</f>
        <v>SR7-L-19</v>
      </c>
      <c r="H306" s="360" t="b">
        <f>'SR7'!J17</f>
        <v>1</v>
      </c>
      <c r="I306"/>
    </row>
    <row r="307" spans="1:9">
      <c r="A307" s="25" t="str">
        <f>'SR7'!A18</f>
        <v>EMPTY</v>
      </c>
      <c r="B307" s="25"/>
      <c r="C307" s="25"/>
      <c r="D307" s="25"/>
      <c r="E307" s="25" t="str">
        <f>'SR7'!F18</f>
        <v>SR7</v>
      </c>
      <c r="F307" s="25" t="str">
        <f>'SR7'!G18</f>
        <v>L-20</v>
      </c>
      <c r="G307" s="26" t="str">
        <f>E307&amp;"-"&amp;F307</f>
        <v>SR7-L-20</v>
      </c>
      <c r="H307" s="360" t="str">
        <f>'SR7'!J18</f>
        <v>EMPTY</v>
      </c>
      <c r="I307"/>
    </row>
    <row r="308" spans="1:9">
      <c r="A308" s="13" t="str">
        <f>'SR7'!A36</f>
        <v>BLETC 165</v>
      </c>
      <c r="B308" s="13" t="str">
        <f>'SR7'!B36</f>
        <v>BLM C06421106</v>
      </c>
      <c r="C308" s="13" t="str">
        <f>'SR7'!C36</f>
        <v>MEZZ NO 297</v>
      </c>
      <c r="D308" s="13" t="str">
        <f>'SR7'!D36</f>
        <v>6D00000E323B6401</v>
      </c>
      <c r="E308" s="13" t="str">
        <f>'SR7'!F36</f>
        <v>SR7</v>
      </c>
      <c r="F308" s="13" t="str">
        <f>'SR7'!G36</f>
        <v>R-04</v>
      </c>
      <c r="G308" s="15" t="str">
        <f>E308&amp;"-"&amp;F308</f>
        <v>SR7-R-04</v>
      </c>
      <c r="H308" s="360" t="b">
        <f>'SR7'!J36</f>
        <v>1</v>
      </c>
      <c r="I308"/>
    </row>
    <row r="309" spans="1:9">
      <c r="A309" s="13" t="str">
        <f>'SR7'!A37</f>
        <v>BLETC 166</v>
      </c>
      <c r="B309" s="13" t="str">
        <f>'SR7'!B37</f>
        <v>BLM C06421078</v>
      </c>
      <c r="C309" s="13" t="str">
        <f>'SR7'!C37</f>
        <v>MEZZ NO 299</v>
      </c>
      <c r="D309" s="13" t="str">
        <f>'SR7'!D37</f>
        <v>CE00000E320AE401</v>
      </c>
      <c r="E309" s="13" t="str">
        <f>'SR7'!F37</f>
        <v>SR7</v>
      </c>
      <c r="F309" s="13" t="str">
        <f>'SR7'!G37</f>
        <v>R-05</v>
      </c>
      <c r="G309" s="15" t="str">
        <f>E309&amp;"-"&amp;F309</f>
        <v>SR7-R-05</v>
      </c>
      <c r="H309" s="360" t="b">
        <f>'SR7'!J37</f>
        <v>1</v>
      </c>
      <c r="I309"/>
    </row>
    <row r="310" spans="1:9">
      <c r="A310" s="13" t="str">
        <f>'SR7'!A38</f>
        <v>BLETC 167</v>
      </c>
      <c r="B310" s="13" t="str">
        <f>'SR7'!B38</f>
        <v>BLM C06421071</v>
      </c>
      <c r="C310" s="13" t="str">
        <f>'SR7'!C38</f>
        <v>MEZZ NO 300</v>
      </c>
      <c r="D310" s="13" t="str">
        <f>'SR7'!D38</f>
        <v>CE00000E32247101</v>
      </c>
      <c r="E310" s="13" t="str">
        <f>'SR7'!F38</f>
        <v>SR7</v>
      </c>
      <c r="F310" s="13" t="str">
        <f>'SR7'!G38</f>
        <v>R-06</v>
      </c>
      <c r="G310" s="15" t="str">
        <f>E310&amp;"-"&amp;F310</f>
        <v>SR7-R-06</v>
      </c>
      <c r="H310" s="360" t="b">
        <f>'SR7'!J38</f>
        <v>1</v>
      </c>
      <c r="I310"/>
    </row>
    <row r="311" spans="1:9">
      <c r="A311" s="13" t="str">
        <f>'SR7'!A39</f>
        <v>BLETC 168</v>
      </c>
      <c r="B311" s="13" t="str">
        <f>'SR7'!B39</f>
        <v>BLM C06421065</v>
      </c>
      <c r="C311" s="13" t="str">
        <f>'SR7'!C39</f>
        <v>MEZZ NO 298</v>
      </c>
      <c r="D311" s="13" t="str">
        <f>'SR7'!D39</f>
        <v>DB00000E3236F101</v>
      </c>
      <c r="E311" s="13" t="str">
        <f>'SR7'!F39</f>
        <v>SR7</v>
      </c>
      <c r="F311" s="13" t="str">
        <f>'SR7'!G39</f>
        <v>R-07</v>
      </c>
      <c r="G311" s="15" t="str">
        <f>E311&amp;"-"&amp;F311</f>
        <v>SR7-R-07</v>
      </c>
      <c r="H311" s="360" t="b">
        <f>'SR7'!J39</f>
        <v>1</v>
      </c>
      <c r="I311"/>
    </row>
    <row r="312" spans="1:9">
      <c r="A312" s="13" t="str">
        <f>'SR7'!A40</f>
        <v>BLETC 169</v>
      </c>
      <c r="B312" s="13" t="str">
        <f>'SR7'!B40</f>
        <v>BLM C06421105</v>
      </c>
      <c r="C312" s="13" t="str">
        <f>'SR7'!C40</f>
        <v>MEZZ NO 294</v>
      </c>
      <c r="D312" s="13" t="str">
        <f>'SR7'!D40</f>
        <v>4400000E323B8401</v>
      </c>
      <c r="E312" s="13" t="str">
        <f>'SR7'!F40</f>
        <v>SR7</v>
      </c>
      <c r="F312" s="13" t="str">
        <f>'SR7'!G40</f>
        <v>R-08</v>
      </c>
      <c r="G312" s="15" t="str">
        <f>E312&amp;"-"&amp;F312</f>
        <v>SR7-R-08</v>
      </c>
      <c r="H312" s="360" t="b">
        <f>'SR7'!J40</f>
        <v>1</v>
      </c>
      <c r="I312"/>
    </row>
    <row r="313" spans="1:9">
      <c r="A313" s="13" t="str">
        <f>'SR7'!A41</f>
        <v>BLETC 170</v>
      </c>
      <c r="B313" s="13" t="str">
        <f>'SR7'!B41</f>
        <v>BLM C06421066</v>
      </c>
      <c r="C313" s="13" t="str">
        <f>'SR7'!C41</f>
        <v>MEZZ NO 303</v>
      </c>
      <c r="D313" s="13" t="str">
        <f>'SR7'!D41</f>
        <v>E700000E32150A01</v>
      </c>
      <c r="E313" s="13" t="str">
        <f>'SR7'!F41</f>
        <v>SR7</v>
      </c>
      <c r="F313" s="13" t="str">
        <f>'SR7'!G41</f>
        <v>R-09</v>
      </c>
      <c r="G313" s="15" t="str">
        <f>E313&amp;"-"&amp;F313</f>
        <v>SR7-R-09</v>
      </c>
      <c r="H313" s="360" t="b">
        <f>'SR7'!J41</f>
        <v>1</v>
      </c>
      <c r="I313"/>
    </row>
    <row r="314" spans="1:9">
      <c r="A314" s="13" t="str">
        <f>'SR7'!A42</f>
        <v>BLETC 171</v>
      </c>
      <c r="B314" s="13" t="str">
        <f>'SR7'!B42</f>
        <v>BLM C06421069</v>
      </c>
      <c r="C314" s="13" t="str">
        <f>'SR7'!C42</f>
        <v>MEZZ NO 301</v>
      </c>
      <c r="D314" s="13" t="str">
        <f>'SR7'!D42</f>
        <v>B700000E3209E501</v>
      </c>
      <c r="E314" s="13" t="str">
        <f>'SR7'!F42</f>
        <v>SR7</v>
      </c>
      <c r="F314" s="13" t="str">
        <f>'SR7'!G42</f>
        <v>R-10</v>
      </c>
      <c r="G314" s="15" t="str">
        <f>E314&amp;"-"&amp;F314</f>
        <v>SR7-R-10</v>
      </c>
      <c r="H314" s="360" t="b">
        <f>'SR7'!J42</f>
        <v>1</v>
      </c>
      <c r="I314"/>
    </row>
    <row r="315" spans="1:9">
      <c r="A315" s="13" t="str">
        <f>'SR7'!A43</f>
        <v>BLETC 172</v>
      </c>
      <c r="B315" s="13" t="str">
        <f>'SR7'!B43</f>
        <v>BLM C06421074</v>
      </c>
      <c r="C315" s="13" t="str">
        <f>'SR7'!C43</f>
        <v>MEZZ NO 304</v>
      </c>
      <c r="D315" s="13" t="str">
        <f>'SR7'!D43</f>
        <v>9800000E322B0901</v>
      </c>
      <c r="E315" s="13" t="str">
        <f>'SR7'!F43</f>
        <v>SR7</v>
      </c>
      <c r="F315" s="13" t="str">
        <f>'SR7'!G43</f>
        <v>R-11</v>
      </c>
      <c r="G315" s="15" t="str">
        <f>E315&amp;"-"&amp;F315</f>
        <v>SR7-R-11</v>
      </c>
      <c r="H315" s="360" t="b">
        <f>'SR7'!J43</f>
        <v>1</v>
      </c>
      <c r="I315"/>
    </row>
    <row r="316" spans="1:9">
      <c r="A316" s="21" t="str">
        <f>'SR7'!A44</f>
        <v>BOBR</v>
      </c>
      <c r="B316" s="21"/>
      <c r="C316" s="21"/>
      <c r="D316" s="21"/>
      <c r="E316" s="21" t="str">
        <f>'SR7'!F44</f>
        <v>SR7</v>
      </c>
      <c r="F316" s="21" t="str">
        <f>'SR7'!G44</f>
        <v>R-12</v>
      </c>
      <c r="G316" s="22" t="str">
        <f>E316&amp;"-"&amp;F316</f>
        <v>SR7-R-12</v>
      </c>
      <c r="H316" s="360" t="str">
        <f>'SR7'!J44</f>
        <v>BOBR</v>
      </c>
      <c r="I316"/>
    </row>
    <row r="317" spans="1:9">
      <c r="A317" s="13" t="str">
        <f>'SR7'!A45</f>
        <v>BLETC 173</v>
      </c>
      <c r="B317" s="13" t="str">
        <f>'SR7'!B45</f>
        <v>BLM C06421101</v>
      </c>
      <c r="C317" s="13" t="str">
        <f>'SR7'!C45</f>
        <v>MEZZ NO 292</v>
      </c>
      <c r="D317" s="13" t="str">
        <f>'SR7'!D45</f>
        <v>2B00000E320A9801</v>
      </c>
      <c r="E317" s="13" t="str">
        <f>'SR7'!F45</f>
        <v>SR7</v>
      </c>
      <c r="F317" s="13" t="str">
        <f>'SR7'!G45</f>
        <v>R-13</v>
      </c>
      <c r="G317" s="15" t="str">
        <f>E317&amp;"-"&amp;F317</f>
        <v>SR7-R-13</v>
      </c>
      <c r="H317" s="360" t="b">
        <f>'SR7'!J45</f>
        <v>0</v>
      </c>
      <c r="I317"/>
    </row>
    <row r="318" spans="1:9">
      <c r="A318" s="13" t="str">
        <f>'SR7'!A46</f>
        <v>BLETC 174</v>
      </c>
      <c r="B318" s="13" t="str">
        <f>'SR7'!B46</f>
        <v>BLM C06421109</v>
      </c>
      <c r="C318" s="13" t="str">
        <f>'SR7'!C46</f>
        <v>MEZZ NO 296</v>
      </c>
      <c r="D318" s="13" t="str">
        <f>'SR7'!D46</f>
        <v>A700000E3226F101</v>
      </c>
      <c r="E318" s="13" t="str">
        <f>'SR7'!F46</f>
        <v>SR7</v>
      </c>
      <c r="F318" s="13" t="str">
        <f>'SR7'!G46</f>
        <v>R-14</v>
      </c>
      <c r="G318" s="15" t="str">
        <f>E318&amp;"-"&amp;F318</f>
        <v>SR7-R-14</v>
      </c>
      <c r="H318" s="360" t="b">
        <f>'SR7'!J46</f>
        <v>1</v>
      </c>
      <c r="I318"/>
    </row>
    <row r="319" spans="1:9">
      <c r="A319" s="13" t="str">
        <f>'SR7'!A47</f>
        <v>BLETC 175</v>
      </c>
      <c r="B319" s="13" t="str">
        <f>'SR7'!B47</f>
        <v>BLM C06421076</v>
      </c>
      <c r="C319" s="13" t="str">
        <f>'SR7'!C47</f>
        <v>MEZZ NO 288</v>
      </c>
      <c r="D319" s="13" t="str">
        <f>'SR7'!D47</f>
        <v>7B00000E32238801</v>
      </c>
      <c r="E319" s="13" t="str">
        <f>'SR7'!F47</f>
        <v>SR7</v>
      </c>
      <c r="F319" s="13" t="str">
        <f>'SR7'!G47</f>
        <v>R-15</v>
      </c>
      <c r="G319" s="15" t="str">
        <f>E319&amp;"-"&amp;F319</f>
        <v>SR7-R-15</v>
      </c>
      <c r="H319" s="360" t="b">
        <f>'SR7'!J47</f>
        <v>1</v>
      </c>
      <c r="I319"/>
    </row>
    <row r="320" spans="1:9">
      <c r="A320" s="13" t="str">
        <f>'SR7'!A48</f>
        <v>BLETC 176</v>
      </c>
      <c r="B320" s="13" t="str">
        <f>'SR7'!B48</f>
        <v>BLM C06421061</v>
      </c>
      <c r="C320" s="13" t="str">
        <f>'SR7'!C48</f>
        <v>MEZZ NO 273</v>
      </c>
      <c r="D320" s="13" t="str">
        <f>'SR7'!D48</f>
        <v>B200000E320A6D01</v>
      </c>
      <c r="E320" s="13" t="str">
        <f>'SR7'!F48</f>
        <v>SR7</v>
      </c>
      <c r="F320" s="13" t="str">
        <f>'SR7'!G48</f>
        <v>R-16</v>
      </c>
      <c r="G320" s="15" t="str">
        <f>E320&amp;"-"&amp;F320</f>
        <v>SR7-R-16</v>
      </c>
      <c r="H320" s="360" t="b">
        <f>'SR7'!J48</f>
        <v>1</v>
      </c>
      <c r="I320"/>
    </row>
    <row r="321" spans="1:9">
      <c r="A321" s="13" t="str">
        <f>'SR7'!A49</f>
        <v>BLETC 177</v>
      </c>
      <c r="B321" s="13" t="str">
        <f>'SR7'!B49</f>
        <v>BLM C06421103</v>
      </c>
      <c r="C321" s="13" t="str">
        <f>'SR7'!C49</f>
        <v>MEZZ NO 278</v>
      </c>
      <c r="D321" s="13" t="str">
        <f>'SR7'!D49</f>
        <v>4D00000E3235D301</v>
      </c>
      <c r="E321" s="13" t="str">
        <f>'SR7'!F49</f>
        <v>SR7</v>
      </c>
      <c r="F321" s="13" t="str">
        <f>'SR7'!G49</f>
        <v>R-17</v>
      </c>
      <c r="G321" s="15" t="str">
        <f>E321&amp;"-"&amp;F321</f>
        <v>SR7-R-17</v>
      </c>
      <c r="H321" s="360" t="b">
        <f>'SR7'!J49</f>
        <v>1</v>
      </c>
      <c r="I321"/>
    </row>
    <row r="322" spans="1:9">
      <c r="A322" s="13" t="str">
        <f>'SR7'!A50</f>
        <v>BLETC 178</v>
      </c>
      <c r="B322" s="13" t="str">
        <f>'SR7'!B50</f>
        <v>BLM C06421051</v>
      </c>
      <c r="C322" s="13" t="str">
        <f>'SR7'!C50</f>
        <v>MEZZ NO 284</v>
      </c>
      <c r="D322" s="13" t="str">
        <f>'SR7'!D50</f>
        <v>ED00000E322A5001</v>
      </c>
      <c r="E322" s="13" t="str">
        <f>'SR7'!F50</f>
        <v>SR7</v>
      </c>
      <c r="F322" s="13" t="str">
        <f>'SR7'!G50</f>
        <v>R-18</v>
      </c>
      <c r="G322" s="15" t="str">
        <f>E322&amp;"-"&amp;F322</f>
        <v>SR7-R-18</v>
      </c>
      <c r="H322" s="360" t="b">
        <f>'SR7'!J50</f>
        <v>1</v>
      </c>
      <c r="I322"/>
    </row>
    <row r="323" spans="1:9">
      <c r="A323" s="13" t="str">
        <f>'SR7'!A51</f>
        <v>BLETC 179</v>
      </c>
      <c r="B323" s="13" t="str">
        <f>'SR7'!B51</f>
        <v>BLM C06421067</v>
      </c>
      <c r="C323" s="13" t="str">
        <f>'SR7'!C51</f>
        <v>MEZZ NO 029</v>
      </c>
      <c r="D323" s="13" t="str">
        <f>'SR7'!D51</f>
        <v>C800000E3228E801</v>
      </c>
      <c r="E323" s="13" t="str">
        <f>'SR7'!F51</f>
        <v>SR7</v>
      </c>
      <c r="F323" s="13" t="str">
        <f>'SR7'!G51</f>
        <v>R-19</v>
      </c>
      <c r="G323" s="15" t="str">
        <f>E323&amp;"-"&amp;F323</f>
        <v>SR7-R-19</v>
      </c>
      <c r="H323" s="360" t="b">
        <f>'SR7'!J51</f>
        <v>1</v>
      </c>
      <c r="I323"/>
    </row>
    <row r="324" spans="1:9">
      <c r="A324" s="13" t="str">
        <f>'SR7'!A52</f>
        <v>BLETC 180</v>
      </c>
      <c r="B324" s="13" t="str">
        <f>'SR7'!B52</f>
        <v>BLM C06421063</v>
      </c>
      <c r="C324" s="13" t="str">
        <f>'SR7'!C52</f>
        <v>MEZZ NO 068</v>
      </c>
      <c r="D324" s="13" t="str">
        <f>'SR7'!D52</f>
        <v>800000E32326D01</v>
      </c>
      <c r="E324" s="13" t="str">
        <f>'SR7'!F52</f>
        <v>SR7</v>
      </c>
      <c r="F324" s="13" t="str">
        <f>'SR7'!G52</f>
        <v>R-20</v>
      </c>
      <c r="G324" s="15" t="str">
        <f>E324&amp;"-"&amp;F324</f>
        <v>SR7-R-20</v>
      </c>
      <c r="H324" s="360" t="b">
        <f>'SR7'!J52</f>
        <v>1</v>
      </c>
      <c r="I324"/>
    </row>
    <row r="325" spans="1:9">
      <c r="A325" s="13" t="str">
        <f>'SR8'!A19</f>
        <v>BLETC 064</v>
      </c>
      <c r="B325" s="13" t="str">
        <f>'SR8'!B19</f>
        <v>BLM C06421168</v>
      </c>
      <c r="C325" s="13" t="str">
        <f>'SR8'!C19</f>
        <v>MEZZ NO 108</v>
      </c>
      <c r="D325" s="13" t="str">
        <f>'SR8'!D19</f>
        <v>1800000E323A3D01</v>
      </c>
      <c r="E325" s="13" t="str">
        <f>'SR8'!F19</f>
        <v>SR8</v>
      </c>
      <c r="F325" s="13" t="str">
        <f>'SR8'!G19</f>
        <v>C-04</v>
      </c>
      <c r="G325" s="15" t="str">
        <f>E325&amp;"-"&amp;F325</f>
        <v>SR8-C-04</v>
      </c>
      <c r="H325" s="360" t="b">
        <f>'SR8'!J19</f>
        <v>0</v>
      </c>
      <c r="I325"/>
    </row>
    <row r="326" spans="1:9">
      <c r="A326" s="13" t="str">
        <f>'SR8'!A20</f>
        <v>BLETC 293</v>
      </c>
      <c r="B326" s="13" t="str">
        <f>'SR8'!B20</f>
        <v>BLM C06501368</v>
      </c>
      <c r="C326" s="13" t="str">
        <f>'SR8'!C20</f>
        <v>MEZZ NO 053</v>
      </c>
      <c r="D326" s="13" t="str">
        <f>'SR8'!D20</f>
        <v>A500000E320C1301</v>
      </c>
      <c r="E326" s="13" t="str">
        <f>'SR8'!F20</f>
        <v>SR8</v>
      </c>
      <c r="F326" s="13" t="str">
        <f>'SR8'!G20</f>
        <v>C-05</v>
      </c>
      <c r="G326" s="15" t="str">
        <f>E326&amp;"-"&amp;F326</f>
        <v>SR8-C-05</v>
      </c>
      <c r="H326" s="360" t="b">
        <f>'SR8'!J20</f>
        <v>1</v>
      </c>
      <c r="I326"/>
    </row>
    <row r="327" spans="1:9">
      <c r="A327" s="13" t="str">
        <f>'SR8'!A21</f>
        <v>BLETC 066</v>
      </c>
      <c r="B327" s="13" t="str">
        <f>'SR8'!B21</f>
        <v>BLM C06421167</v>
      </c>
      <c r="C327" s="13" t="str">
        <f>'SR8'!C21</f>
        <v>MEZZ NO 110</v>
      </c>
      <c r="D327" s="13" t="str">
        <f>'SR8'!D21</f>
        <v>3500000E32095201</v>
      </c>
      <c r="E327" s="13" t="str">
        <f>'SR8'!F21</f>
        <v>SR8</v>
      </c>
      <c r="F327" s="13" t="str">
        <f>'SR8'!G21</f>
        <v>C-06</v>
      </c>
      <c r="G327" s="15" t="str">
        <f>E327&amp;"-"&amp;F327</f>
        <v>SR8-C-06</v>
      </c>
      <c r="H327" s="360" t="b">
        <f>'SR8'!J21</f>
        <v>0</v>
      </c>
      <c r="I327"/>
    </row>
    <row r="328" spans="1:9">
      <c r="A328" s="13" t="str">
        <f>'SR8'!A22</f>
        <v>BLETC 067</v>
      </c>
      <c r="B328" s="13" t="str">
        <f>'SR8'!B22</f>
        <v>BLM C06421166</v>
      </c>
      <c r="C328" s="13" t="str">
        <f>'SR8'!C22</f>
        <v>MEZZ NO 113</v>
      </c>
      <c r="D328" s="13" t="str">
        <f>'SR8'!D22</f>
        <v>C200000E32250201</v>
      </c>
      <c r="E328" s="13" t="str">
        <f>'SR8'!F22</f>
        <v>SR8</v>
      </c>
      <c r="F328" s="13" t="str">
        <f>'SR8'!G22</f>
        <v>C-07</v>
      </c>
      <c r="G328" s="15" t="str">
        <f>E328&amp;"-"&amp;F328</f>
        <v>SR8-C-07</v>
      </c>
      <c r="H328" s="360" t="b">
        <f>'SR8'!J22</f>
        <v>1</v>
      </c>
      <c r="I328"/>
    </row>
    <row r="329" spans="1:9">
      <c r="A329" s="13" t="str">
        <f>'SR8'!A23</f>
        <v>BLETC 068</v>
      </c>
      <c r="B329" s="13" t="str">
        <f>'SR8'!B23</f>
        <v>BLM C06421145</v>
      </c>
      <c r="C329" s="13" t="str">
        <f>'SR8'!C23</f>
        <v>MEZZ NO 114</v>
      </c>
      <c r="D329" s="13" t="str">
        <f>'SR8'!D23</f>
        <v>8B00000E320B0C01</v>
      </c>
      <c r="E329" s="13" t="str">
        <f>'SR8'!F23</f>
        <v>SR8</v>
      </c>
      <c r="F329" s="13" t="str">
        <f>'SR8'!G23</f>
        <v>C-08</v>
      </c>
      <c r="G329" s="15" t="str">
        <f>E329&amp;"-"&amp;F329</f>
        <v>SR8-C-08</v>
      </c>
      <c r="H329" s="360" t="b">
        <f>'SR8'!J23</f>
        <v>0</v>
      </c>
      <c r="I329"/>
    </row>
    <row r="330" spans="1:9">
      <c r="A330" s="13" t="str">
        <f>'SR8'!A24</f>
        <v>BLETC 069</v>
      </c>
      <c r="B330" s="13" t="str">
        <f>'SR8'!B24</f>
        <v>BLM C06421144</v>
      </c>
      <c r="C330" s="13" t="str">
        <f>'SR8'!C24</f>
        <v>MEZZ NO 188</v>
      </c>
      <c r="D330" s="13" t="str">
        <f>'SR8'!D24</f>
        <v>3C00000E32369E01</v>
      </c>
      <c r="E330" s="13" t="str">
        <f>'SR8'!F24</f>
        <v>SR8</v>
      </c>
      <c r="F330" s="13" t="str">
        <f>'SR8'!G24</f>
        <v>C-09</v>
      </c>
      <c r="G330" s="15" t="str">
        <f>E330&amp;"-"&amp;F330</f>
        <v>SR8-C-09</v>
      </c>
      <c r="H330" s="360" t="b">
        <f>'SR8'!J24</f>
        <v>1</v>
      </c>
      <c r="I330"/>
    </row>
    <row r="331" spans="1:9">
      <c r="A331" s="25" t="str">
        <f>'SR8'!A25</f>
        <v>EMPTY</v>
      </c>
      <c r="B331" s="25"/>
      <c r="C331" s="25"/>
      <c r="D331" s="25"/>
      <c r="E331" s="25" t="str">
        <f>'SR8'!F25</f>
        <v>SR8</v>
      </c>
      <c r="F331" s="25" t="str">
        <f>'SR8'!G25</f>
        <v>C-10</v>
      </c>
      <c r="G331" s="26" t="str">
        <f>E331&amp;"-"&amp;F331</f>
        <v>SR8-C-10</v>
      </c>
      <c r="H331" s="360" t="str">
        <f>'SR8'!J25</f>
        <v>EMPTY</v>
      </c>
      <c r="I331"/>
    </row>
    <row r="332" spans="1:9">
      <c r="A332" s="25" t="str">
        <f>'SR8'!A26</f>
        <v>EMPTY</v>
      </c>
      <c r="B332" s="25"/>
      <c r="C332" s="25"/>
      <c r="D332" s="25"/>
      <c r="E332" s="25" t="str">
        <f>'SR8'!F26</f>
        <v>SR8</v>
      </c>
      <c r="F332" s="25" t="str">
        <f>'SR8'!G26</f>
        <v>C-11</v>
      </c>
      <c r="G332" s="26" t="str">
        <f>E332&amp;"-"&amp;F332</f>
        <v>SR8-C-11</v>
      </c>
      <c r="H332" s="360" t="str">
        <f>'SR8'!J26</f>
        <v>EMPTY</v>
      </c>
      <c r="I332"/>
    </row>
    <row r="333" spans="1:9">
      <c r="A333" s="21" t="str">
        <f>'SR8'!A27</f>
        <v>BOBR</v>
      </c>
      <c r="B333" s="21"/>
      <c r="C333" s="21"/>
      <c r="D333" s="21"/>
      <c r="E333" s="21" t="str">
        <f>'SR8'!F27</f>
        <v>SR8</v>
      </c>
      <c r="F333" s="21" t="str">
        <f>'SR8'!G27</f>
        <v>C-12</v>
      </c>
      <c r="G333" s="22" t="str">
        <f>E333&amp;"-"&amp;F333</f>
        <v>SR8-C-12</v>
      </c>
      <c r="H333" s="360" t="str">
        <f>'SR8'!J27</f>
        <v>BOBR</v>
      </c>
      <c r="I333"/>
    </row>
    <row r="334" spans="1:9">
      <c r="A334" s="13" t="str">
        <f>'SR8'!A28</f>
        <v>BLETC 070</v>
      </c>
      <c r="B334" s="13" t="str">
        <f>'SR8'!B28</f>
        <v>BLM C06421141</v>
      </c>
      <c r="C334" s="13" t="str">
        <f>'SR8'!C28</f>
        <v>MEZZ NO 189</v>
      </c>
      <c r="D334" s="13" t="str">
        <f>'SR8'!D28</f>
        <v>1500000E32238A01</v>
      </c>
      <c r="E334" s="13" t="str">
        <f>'SR8'!F28</f>
        <v>SR8</v>
      </c>
      <c r="F334" s="13" t="str">
        <f>'SR8'!G28</f>
        <v>C-13</v>
      </c>
      <c r="G334" s="15" t="str">
        <f>E334&amp;"-"&amp;F334</f>
        <v>SR8-C-13</v>
      </c>
      <c r="H334" s="360" t="b">
        <f>'SR8'!J28</f>
        <v>1</v>
      </c>
      <c r="I334"/>
    </row>
    <row r="335" spans="1:9">
      <c r="A335" s="13" t="str">
        <f>'SR8'!A29</f>
        <v>BLETC 071</v>
      </c>
      <c r="B335" s="13" t="str">
        <f>'SR8'!B29</f>
        <v>BLM C06421146</v>
      </c>
      <c r="C335" s="13" t="str">
        <f>'SR8'!C29</f>
        <v>MEZZ NO 181</v>
      </c>
      <c r="D335" s="13" t="str">
        <f>'SR8'!D29</f>
        <v>8A00000E320FED01</v>
      </c>
      <c r="E335" s="13" t="str">
        <f>'SR8'!F29</f>
        <v>SR8</v>
      </c>
      <c r="F335" s="13" t="str">
        <f>'SR8'!G29</f>
        <v>C-14</v>
      </c>
      <c r="G335" s="15" t="str">
        <f>E335&amp;"-"&amp;F335</f>
        <v>SR8-C-14</v>
      </c>
      <c r="H335" s="360" t="b">
        <f>'SR8'!J29</f>
        <v>1</v>
      </c>
      <c r="I335"/>
    </row>
    <row r="336" spans="1:9">
      <c r="A336" s="13" t="str">
        <f>'SR8'!A30</f>
        <v>BLETC 072</v>
      </c>
      <c r="B336" s="13" t="str">
        <f>'SR8'!B30</f>
        <v>BLM C06421140</v>
      </c>
      <c r="C336" s="13" t="str">
        <f>'SR8'!C30</f>
        <v>MEZZ NO 190</v>
      </c>
      <c r="D336" s="13" t="str">
        <f>'SR8'!D30</f>
        <v>FC00000E3227F801</v>
      </c>
      <c r="E336" s="13" t="str">
        <f>'SR8'!F30</f>
        <v>SR8</v>
      </c>
      <c r="F336" s="13" t="str">
        <f>'SR8'!G30</f>
        <v>C-15</v>
      </c>
      <c r="G336" s="15" t="str">
        <f>E336&amp;"-"&amp;F336</f>
        <v>SR8-C-15</v>
      </c>
      <c r="H336" s="360" t="b">
        <f>'SR8'!J30</f>
        <v>0</v>
      </c>
      <c r="I336"/>
    </row>
    <row r="337" spans="1:9">
      <c r="A337" s="13" t="str">
        <f>'SR8'!A31</f>
        <v>BLETC 073</v>
      </c>
      <c r="B337" s="13" t="str">
        <f>'SR8'!B31</f>
        <v>BLM C06421174</v>
      </c>
      <c r="C337" s="13" t="str">
        <f>'SR8'!C31</f>
        <v>MEZZ NO 183</v>
      </c>
      <c r="D337" s="13" t="str">
        <f>'SR8'!D31</f>
        <v>2D00000E323F5201</v>
      </c>
      <c r="E337" s="13" t="str">
        <f>'SR8'!F31</f>
        <v>SR8</v>
      </c>
      <c r="F337" s="13" t="str">
        <f>'SR8'!G31</f>
        <v>C-16</v>
      </c>
      <c r="G337" s="15" t="str">
        <f>E337&amp;"-"&amp;F337</f>
        <v>SR8-C-16</v>
      </c>
      <c r="H337" s="360" t="b">
        <f>'SR8'!J31</f>
        <v>1</v>
      </c>
      <c r="I337"/>
    </row>
    <row r="338" spans="1:9">
      <c r="A338" s="13" t="str">
        <f>'SR8'!A32</f>
        <v>BLETC 074</v>
      </c>
      <c r="B338" s="13" t="str">
        <f>'SR8'!B32</f>
        <v>BLM C06421155</v>
      </c>
      <c r="C338" s="13" t="str">
        <f>'SR8'!C32</f>
        <v>MEZZ NO 187</v>
      </c>
      <c r="D338" s="13" t="str">
        <f>'SR8'!D32</f>
        <v>A600000E322FA501</v>
      </c>
      <c r="E338" s="13" t="str">
        <f>'SR8'!F32</f>
        <v>SR8</v>
      </c>
      <c r="F338" s="13" t="str">
        <f>'SR8'!G32</f>
        <v>C-17</v>
      </c>
      <c r="G338" s="15" t="str">
        <f>E338&amp;"-"&amp;F338</f>
        <v>SR8-C-17</v>
      </c>
      <c r="H338" s="360" t="b">
        <f>'SR8'!J32</f>
        <v>0</v>
      </c>
      <c r="I338"/>
    </row>
    <row r="339" spans="1:9">
      <c r="A339" s="13" t="str">
        <f>'SR8'!A33</f>
        <v>BLETC 075</v>
      </c>
      <c r="B339" s="13" t="str">
        <f>'SR8'!B33</f>
        <v>BLM C06421143</v>
      </c>
      <c r="C339" s="13" t="str">
        <f>'SR8'!C33</f>
        <v>MEZZ NO 177</v>
      </c>
      <c r="D339" s="13" t="str">
        <f>'SR8'!D33</f>
        <v>F200000E3222FC01</v>
      </c>
      <c r="E339" s="13" t="str">
        <f>'SR8'!F33</f>
        <v>SR8</v>
      </c>
      <c r="F339" s="13" t="str">
        <f>'SR8'!G33</f>
        <v>C-18</v>
      </c>
      <c r="G339" s="15" t="str">
        <f>E339&amp;"-"&amp;F339</f>
        <v>SR8-C-18</v>
      </c>
      <c r="H339" s="360" t="b">
        <f>'SR8'!J33</f>
        <v>1</v>
      </c>
      <c r="I339"/>
    </row>
    <row r="340" spans="1:9">
      <c r="A340" s="13" t="str">
        <f>'SR8'!A34</f>
        <v>BLETC 076</v>
      </c>
      <c r="B340" s="13" t="str">
        <f>'SR8'!B34</f>
        <v>BLM C06421135</v>
      </c>
      <c r="C340" s="13" t="str">
        <f>'SR8'!C34</f>
        <v>MEZZ NO 178</v>
      </c>
      <c r="D340" s="13" t="str">
        <f>'SR8'!D34</f>
        <v>4500000E3209B101</v>
      </c>
      <c r="E340" s="13" t="str">
        <f>'SR8'!F34</f>
        <v>SR8</v>
      </c>
      <c r="F340" s="13" t="str">
        <f>'SR8'!G34</f>
        <v>C-19</v>
      </c>
      <c r="G340" s="15" t="str">
        <f>E340&amp;"-"&amp;F340</f>
        <v>SR8-C-19</v>
      </c>
      <c r="H340" s="360" t="b">
        <f>'SR8'!J34</f>
        <v>1</v>
      </c>
      <c r="I340"/>
    </row>
    <row r="341" spans="1:9">
      <c r="A341" s="25" t="str">
        <f>'SR8'!A35</f>
        <v>EMPTY</v>
      </c>
      <c r="B341" s="25"/>
      <c r="C341" s="25"/>
      <c r="D341" s="25"/>
      <c r="E341" s="25" t="str">
        <f>'SR8'!F35</f>
        <v>SR8</v>
      </c>
      <c r="F341" s="25" t="str">
        <f>'SR8'!G35</f>
        <v>C-20</v>
      </c>
      <c r="G341" s="26" t="str">
        <f>E341&amp;"-"&amp;F341</f>
        <v>SR8-C-20</v>
      </c>
      <c r="H341" s="360" t="str">
        <f>'SR8'!J35</f>
        <v>EMPTY</v>
      </c>
      <c r="I341"/>
    </row>
    <row r="342" spans="1:9">
      <c r="A342" s="13" t="str">
        <f>'SR8'!A2</f>
        <v>BLETC 049</v>
      </c>
      <c r="B342" s="13" t="str">
        <f>'SR8'!B2</f>
        <v>BLM C06421116</v>
      </c>
      <c r="C342" s="13" t="str">
        <f>'SR8'!C2</f>
        <v>MEZZ NO 119</v>
      </c>
      <c r="D342" s="13" t="str">
        <f>'SR8'!D2</f>
        <v>BB00000E32390D01</v>
      </c>
      <c r="E342" s="13" t="str">
        <f>'SR8'!F2</f>
        <v>SR8</v>
      </c>
      <c r="F342" s="13" t="str">
        <f>'SR8'!G2</f>
        <v>L-04</v>
      </c>
      <c r="G342" s="15" t="str">
        <f>E342&amp;"-"&amp;F342</f>
        <v>SR8-L-04</v>
      </c>
      <c r="H342" s="360" t="b">
        <f>'SR8'!J2</f>
        <v>1</v>
      </c>
      <c r="I342"/>
    </row>
    <row r="343" spans="1:9">
      <c r="A343" s="13" t="str">
        <f>'SR8'!A3</f>
        <v>BLETC 050</v>
      </c>
      <c r="B343" s="13" t="str">
        <f>'SR8'!B3</f>
        <v>BLM C06421153</v>
      </c>
      <c r="C343" s="13" t="str">
        <f>'SR8'!C3</f>
        <v>MEZZ NO 107</v>
      </c>
      <c r="D343" s="13" t="str">
        <f>'SR8'!D3</f>
        <v>B00000E321E5C01</v>
      </c>
      <c r="E343" s="13" t="str">
        <f>'SR8'!F3</f>
        <v>SR8</v>
      </c>
      <c r="F343" s="13" t="str">
        <f>'SR8'!G3</f>
        <v>L-05</v>
      </c>
      <c r="G343" s="15" t="str">
        <f>E343&amp;"-"&amp;F343</f>
        <v>SR8-L-05</v>
      </c>
      <c r="H343" s="360" t="b">
        <f>'SR8'!J3</f>
        <v>1</v>
      </c>
      <c r="I343"/>
    </row>
    <row r="344" spans="1:9">
      <c r="A344" s="13" t="str">
        <f>'SR8'!A4</f>
        <v>BLETC 051</v>
      </c>
      <c r="B344" s="13" t="str">
        <f>'SR8'!B4</f>
        <v>BLM C06421151</v>
      </c>
      <c r="C344" s="13" t="str">
        <f>'SR8'!C4</f>
        <v>MEZZ NO 117</v>
      </c>
      <c r="D344" s="13" t="str">
        <f>'SR8'!D4</f>
        <v>1900000E32115001</v>
      </c>
      <c r="E344" s="13" t="str">
        <f>'SR8'!F4</f>
        <v>SR8</v>
      </c>
      <c r="F344" s="13" t="str">
        <f>'SR8'!G4</f>
        <v>L-06</v>
      </c>
      <c r="G344" s="15" t="str">
        <f>E344&amp;"-"&amp;F344</f>
        <v>SR8-L-06</v>
      </c>
      <c r="H344" s="360" t="b">
        <f>'SR8'!J4</f>
        <v>1</v>
      </c>
      <c r="I344"/>
    </row>
    <row r="345" spans="1:9">
      <c r="A345" s="13" t="str">
        <f>'SR8'!A5</f>
        <v>BLETC 052</v>
      </c>
      <c r="B345" s="13" t="str">
        <f>'SR8'!B5</f>
        <v>BLM C06421055</v>
      </c>
      <c r="C345" s="13" t="str">
        <f>'SR8'!C5</f>
        <v>MEZZ NO 070</v>
      </c>
      <c r="D345" s="13" t="str">
        <f>'SR8'!D5</f>
        <v>E700000E322C5901</v>
      </c>
      <c r="E345" s="13" t="str">
        <f>'SR8'!F5</f>
        <v>SR8</v>
      </c>
      <c r="F345" s="13" t="str">
        <f>'SR8'!G5</f>
        <v>L-07</v>
      </c>
      <c r="G345" s="15" t="str">
        <f>E345&amp;"-"&amp;F345</f>
        <v>SR8-L-07</v>
      </c>
      <c r="H345" s="360" t="b">
        <f>'SR8'!J5</f>
        <v>1</v>
      </c>
      <c r="I345"/>
    </row>
    <row r="346" spans="1:9">
      <c r="A346" s="13" t="str">
        <f>'SR8'!A6</f>
        <v>BLETC 053</v>
      </c>
      <c r="B346" s="13" t="str">
        <f>'SR8'!B6</f>
        <v>BLM C06421110</v>
      </c>
      <c r="C346" s="13" t="str">
        <f>'SR8'!C6</f>
        <v>MEZZ NO 067</v>
      </c>
      <c r="D346" s="13" t="str">
        <f>'SR8'!D6</f>
        <v>2000000E322A4901</v>
      </c>
      <c r="E346" s="13" t="str">
        <f>'SR8'!F6</f>
        <v>SR8</v>
      </c>
      <c r="F346" s="13" t="str">
        <f>'SR8'!G6</f>
        <v>L-08</v>
      </c>
      <c r="G346" s="15" t="str">
        <f>E346&amp;"-"&amp;F346</f>
        <v>SR8-L-08</v>
      </c>
      <c r="H346" s="360" t="b">
        <f>'SR8'!J6</f>
        <v>1</v>
      </c>
      <c r="I346"/>
    </row>
    <row r="347" spans="1:9">
      <c r="A347" s="13" t="str">
        <f>'SR8'!A7</f>
        <v>BLETC 054</v>
      </c>
      <c r="B347" s="13" t="str">
        <f>'SR8'!B7</f>
        <v>BLM C06421108</v>
      </c>
      <c r="C347" s="13" t="str">
        <f>'SR8'!C7</f>
        <v>MEZZ NO 111</v>
      </c>
      <c r="D347" s="13" t="str">
        <f>'SR8'!D7</f>
        <v>3900000E322F6501</v>
      </c>
      <c r="E347" s="13" t="str">
        <f>'SR8'!F7</f>
        <v>SR8</v>
      </c>
      <c r="F347" s="13" t="str">
        <f>'SR8'!G7</f>
        <v>L-09</v>
      </c>
      <c r="G347" s="15" t="str">
        <f>E347&amp;"-"&amp;F347</f>
        <v>SR8-L-09</v>
      </c>
      <c r="H347" s="360" t="b">
        <f>'SR8'!J7</f>
        <v>1</v>
      </c>
      <c r="I347"/>
    </row>
    <row r="348" spans="1:9">
      <c r="A348" s="13" t="str">
        <f>'SR8'!A8</f>
        <v>BLETC 055</v>
      </c>
      <c r="B348" s="13" t="str">
        <f>'SR8'!B8</f>
        <v>BLM C06421107</v>
      </c>
      <c r="C348" s="13" t="str">
        <f>'SR8'!C8</f>
        <v>MEZZ NO 052</v>
      </c>
      <c r="D348" s="13" t="str">
        <f>'SR8'!D8</f>
        <v>CF00000E322A6A01</v>
      </c>
      <c r="E348" s="13" t="str">
        <f>'SR8'!F8</f>
        <v>SR8</v>
      </c>
      <c r="F348" s="13" t="str">
        <f>'SR8'!G8</f>
        <v>L-10</v>
      </c>
      <c r="G348" s="15" t="str">
        <f>E348&amp;"-"&amp;F348</f>
        <v>SR8-L-10</v>
      </c>
      <c r="H348" s="360" t="b">
        <f>'SR8'!J8</f>
        <v>1</v>
      </c>
      <c r="I348"/>
    </row>
    <row r="349" spans="1:9">
      <c r="A349" s="13" t="str">
        <f>'SR8'!A9</f>
        <v>BLETC 056</v>
      </c>
      <c r="B349" s="13" t="str">
        <f>'SR8'!B9</f>
        <v>BLM C06421083</v>
      </c>
      <c r="C349" s="13" t="str">
        <f>'SR8'!C9</f>
        <v>MEZZ NO 006</v>
      </c>
      <c r="D349" s="13" t="str">
        <f>'SR8'!D9</f>
        <v>8500000E3239C501</v>
      </c>
      <c r="E349" s="13" t="str">
        <f>'SR8'!F9</f>
        <v>SR8</v>
      </c>
      <c r="F349" s="13" t="str">
        <f>'SR8'!G9</f>
        <v>L-11</v>
      </c>
      <c r="G349" s="15" t="str">
        <f>E349&amp;"-"&amp;F349</f>
        <v>SR8-L-11</v>
      </c>
      <c r="H349" s="360" t="b">
        <f>'SR8'!J9</f>
        <v>1</v>
      </c>
      <c r="I349"/>
    </row>
    <row r="350" spans="1:9">
      <c r="A350" s="21" t="str">
        <f>'SR8'!A10</f>
        <v>BOBR</v>
      </c>
      <c r="B350" s="21"/>
      <c r="C350" s="21"/>
      <c r="D350" s="21"/>
      <c r="E350" s="21" t="str">
        <f>'SR8'!F10</f>
        <v>SR8</v>
      </c>
      <c r="F350" s="21" t="str">
        <f>'SR8'!G10</f>
        <v>L-12</v>
      </c>
      <c r="G350" s="22" t="str">
        <f>E350&amp;"-"&amp;F350</f>
        <v>SR8-L-12</v>
      </c>
      <c r="H350" s="360" t="str">
        <f>'SR8'!J10</f>
        <v>BOBR</v>
      </c>
      <c r="I350"/>
    </row>
    <row r="351" spans="1:9">
      <c r="A351" s="13" t="str">
        <f>'SR8'!A11</f>
        <v>BLETC 057</v>
      </c>
      <c r="B351" s="13" t="str">
        <f>'SR8'!B11</f>
        <v>BLM C06421114</v>
      </c>
      <c r="C351" s="13" t="str">
        <f>'SR8'!C11</f>
        <v>MEZZ NO 010</v>
      </c>
      <c r="D351" s="13" t="str">
        <f>'SR8'!D11</f>
        <v>5400000E320CD101</v>
      </c>
      <c r="E351" s="13" t="str">
        <f>'SR8'!F11</f>
        <v>SR8</v>
      </c>
      <c r="F351" s="13" t="str">
        <f>'SR8'!G11</f>
        <v>L-13</v>
      </c>
      <c r="G351" s="15" t="str">
        <f>E351&amp;"-"&amp;F351</f>
        <v>SR8-L-13</v>
      </c>
      <c r="H351" s="360" t="b">
        <f>'SR8'!J11</f>
        <v>1</v>
      </c>
      <c r="I351"/>
    </row>
    <row r="352" spans="1:9">
      <c r="A352" s="13" t="str">
        <f>'SR8'!A12</f>
        <v>BLETC 058</v>
      </c>
      <c r="B352" s="13" t="str">
        <f>'SR8'!B12</f>
        <v>BLM C06421129</v>
      </c>
      <c r="C352" s="13" t="str">
        <f>'SR8'!C12</f>
        <v>MEZZ NO 103</v>
      </c>
      <c r="D352" s="13" t="str">
        <f>'SR8'!D12</f>
        <v>D500000E32427801</v>
      </c>
      <c r="E352" s="13" t="str">
        <f>'SR8'!F12</f>
        <v>SR8</v>
      </c>
      <c r="F352" s="13" t="str">
        <f>'SR8'!G12</f>
        <v>L-14</v>
      </c>
      <c r="G352" s="15" t="str">
        <f>E352&amp;"-"&amp;F352</f>
        <v>SR8-L-14</v>
      </c>
      <c r="H352" s="360" t="b">
        <f>'SR8'!J12</f>
        <v>1</v>
      </c>
      <c r="I352"/>
    </row>
    <row r="353" spans="1:9">
      <c r="A353" s="13" t="str">
        <f>'SR8'!A13</f>
        <v>BLETC 059</v>
      </c>
      <c r="B353" s="13" t="str">
        <f>'SR8'!B13</f>
        <v>BLM C06421098</v>
      </c>
      <c r="C353" s="13" t="str">
        <f>'SR8'!C13</f>
        <v>MEZZ NO 022</v>
      </c>
      <c r="D353" s="13" t="str">
        <f>'SR8'!D13</f>
        <v>8900000E3218BD01</v>
      </c>
      <c r="E353" s="13" t="str">
        <f>'SR8'!F13</f>
        <v>SR8</v>
      </c>
      <c r="F353" s="13" t="str">
        <f>'SR8'!G13</f>
        <v>L-15</v>
      </c>
      <c r="G353" s="15" t="str">
        <f>E353&amp;"-"&amp;F353</f>
        <v>SR8-L-15</v>
      </c>
      <c r="H353" s="360" t="b">
        <f>'SR8'!J13</f>
        <v>0</v>
      </c>
      <c r="I353"/>
    </row>
    <row r="354" spans="1:9">
      <c r="A354" s="13" t="str">
        <f>'SR8'!A14</f>
        <v>BLETC 060</v>
      </c>
      <c r="B354" s="13" t="str">
        <f>'SR8'!B14</f>
        <v>BLM C06421157</v>
      </c>
      <c r="C354" s="13" t="str">
        <f>'SR8'!C14</f>
        <v>MEZZ NO 024</v>
      </c>
      <c r="D354" s="13" t="str">
        <f>'SR8'!D14</f>
        <v>3200000E3214DE01</v>
      </c>
      <c r="E354" s="13" t="str">
        <f>'SR8'!F14</f>
        <v>SR8</v>
      </c>
      <c r="F354" s="13" t="str">
        <f>'SR8'!G14</f>
        <v>L-16</v>
      </c>
      <c r="G354" s="15" t="str">
        <f>E354&amp;"-"&amp;F354</f>
        <v>SR8-L-16</v>
      </c>
      <c r="H354" s="360" t="b">
        <f>'SR8'!J14</f>
        <v>1</v>
      </c>
      <c r="I354"/>
    </row>
    <row r="355" spans="1:9">
      <c r="A355" s="13" t="str">
        <f>'SR8'!A15</f>
        <v>BLETC 061</v>
      </c>
      <c r="B355" s="13" t="str">
        <f>'SR8'!B15</f>
        <v>BLM C06421130</v>
      </c>
      <c r="C355" s="13" t="str">
        <f>'SR8'!C15</f>
        <v>MEZZ NO 021</v>
      </c>
      <c r="D355" s="13" t="str">
        <f>'SR8'!D15</f>
        <v>3900000E3220E201</v>
      </c>
      <c r="E355" s="13" t="str">
        <f>'SR8'!F15</f>
        <v>SR8</v>
      </c>
      <c r="F355" s="13" t="str">
        <f>'SR8'!G15</f>
        <v>L-17</v>
      </c>
      <c r="G355" s="15" t="str">
        <f>E355&amp;"-"&amp;F355</f>
        <v>SR8-L-17</v>
      </c>
      <c r="H355" s="360" t="b">
        <f>'SR8'!J15</f>
        <v>1</v>
      </c>
      <c r="I355"/>
    </row>
    <row r="356" spans="1:9">
      <c r="A356" s="13" t="str">
        <f>'SR8'!A16</f>
        <v>BLETC 062</v>
      </c>
      <c r="B356" s="13" t="str">
        <f>'SR8'!B16</f>
        <v>BLM C06421131</v>
      </c>
      <c r="C356" s="13" t="str">
        <f>'SR8'!C16</f>
        <v>MEZZ NO 061</v>
      </c>
      <c r="D356" s="13" t="str">
        <f>'SR8'!D16</f>
        <v>300000E32065101</v>
      </c>
      <c r="E356" s="13" t="str">
        <f>'SR8'!F16</f>
        <v>SR8</v>
      </c>
      <c r="F356" s="13" t="str">
        <f>'SR8'!G16</f>
        <v>L-18</v>
      </c>
      <c r="G356" s="15" t="str">
        <f>E356&amp;"-"&amp;F356</f>
        <v>SR8-L-18</v>
      </c>
      <c r="H356" s="360" t="b">
        <f>'SR8'!J16</f>
        <v>1</v>
      </c>
      <c r="I356"/>
    </row>
    <row r="357" spans="1:9">
      <c r="A357" s="13" t="str">
        <f>'SR8'!A17</f>
        <v>BLETC 063</v>
      </c>
      <c r="B357" s="13" t="str">
        <f>'SR8'!B17</f>
        <v>BLM C06421115</v>
      </c>
      <c r="C357" s="13" t="str">
        <f>'SR8'!C17</f>
        <v>MEZZ NO 064</v>
      </c>
      <c r="D357" s="13" t="str">
        <f>'SR8'!D17</f>
        <v>1300000E3242BB01</v>
      </c>
      <c r="E357" s="13" t="str">
        <f>'SR8'!F17</f>
        <v>SR8</v>
      </c>
      <c r="F357" s="13" t="str">
        <f>'SR8'!G17</f>
        <v>L-19</v>
      </c>
      <c r="G357" s="15" t="str">
        <f>E357&amp;"-"&amp;F357</f>
        <v>SR8-L-19</v>
      </c>
      <c r="H357" s="360" t="b">
        <f>'SR8'!J17</f>
        <v>1</v>
      </c>
      <c r="I357"/>
    </row>
    <row r="358" spans="1:9">
      <c r="A358" s="25" t="str">
        <f>'SR8'!A18</f>
        <v>EMPTY</v>
      </c>
      <c r="B358" s="25"/>
      <c r="C358" s="25"/>
      <c r="D358" s="25"/>
      <c r="E358" s="25" t="str">
        <f>'SR8'!F18</f>
        <v>SR8</v>
      </c>
      <c r="F358" s="25" t="str">
        <f>'SR8'!G18</f>
        <v>L-20</v>
      </c>
      <c r="G358" s="26" t="str">
        <f>E358&amp;"-"&amp;F358</f>
        <v>SR8-L-20</v>
      </c>
      <c r="H358" s="360" t="str">
        <f>'SR8'!J18</f>
        <v>EMPTY</v>
      </c>
      <c r="I358"/>
    </row>
    <row r="359" spans="1:9">
      <c r="A359" s="13" t="str">
        <f>'SR8'!A36</f>
        <v>BLETC 077</v>
      </c>
      <c r="B359" s="13" t="str">
        <f>'SR8'!B36</f>
        <v>BLM C06421133</v>
      </c>
      <c r="C359" s="13" t="str">
        <f>'SR8'!C36</f>
        <v>MEZZ NO 179</v>
      </c>
      <c r="D359" s="13" t="str">
        <f>'SR8'!D36</f>
        <v>2200000E322F2701</v>
      </c>
      <c r="E359" s="13" t="str">
        <f>'SR8'!F36</f>
        <v>SR8</v>
      </c>
      <c r="F359" s="13" t="str">
        <f>'SR8'!G36</f>
        <v>R-04</v>
      </c>
      <c r="G359" s="15" t="str">
        <f>E359&amp;"-"&amp;F359</f>
        <v>SR8-R-04</v>
      </c>
      <c r="H359" s="360" t="b">
        <f>'SR8'!J36</f>
        <v>1</v>
      </c>
      <c r="I359"/>
    </row>
    <row r="360" spans="1:9">
      <c r="A360" s="13" t="str">
        <f>'SR8'!A37</f>
        <v>BLETC 078</v>
      </c>
      <c r="B360" s="13" t="str">
        <f>'SR8'!B37</f>
        <v>BLM C06421173</v>
      </c>
      <c r="C360" s="13" t="str">
        <f>'SR8'!C37</f>
        <v>MEZZ NO 145</v>
      </c>
      <c r="D360" s="13" t="str">
        <f>'SR8'!D37</f>
        <v>7900000E3220B001</v>
      </c>
      <c r="E360" s="13" t="str">
        <f>'SR8'!F37</f>
        <v>SR8</v>
      </c>
      <c r="F360" s="13" t="str">
        <f>'SR8'!G37</f>
        <v>R-05</v>
      </c>
      <c r="G360" s="15" t="str">
        <f>E360&amp;"-"&amp;F360</f>
        <v>SR8-R-05</v>
      </c>
      <c r="H360" s="360" t="b">
        <f>'SR8'!J37</f>
        <v>1</v>
      </c>
      <c r="I360"/>
    </row>
    <row r="361" spans="1:9">
      <c r="A361" s="13" t="str">
        <f>'SR8'!A38</f>
        <v>BLETC 079</v>
      </c>
      <c r="B361" s="13" t="str">
        <f>'SR8'!B38</f>
        <v>BLM C06421120</v>
      </c>
      <c r="C361" s="13" t="str">
        <f>'SR8'!C38</f>
        <v>MEZZ NO 139</v>
      </c>
      <c r="D361" s="13" t="str">
        <f>'SR8'!D38</f>
        <v>C500000E32153001</v>
      </c>
      <c r="E361" s="13" t="str">
        <f>'SR8'!F38</f>
        <v>SR8</v>
      </c>
      <c r="F361" s="13" t="str">
        <f>'SR8'!G38</f>
        <v>R-06</v>
      </c>
      <c r="G361" s="15" t="str">
        <f>E361&amp;"-"&amp;F361</f>
        <v>SR8-R-06</v>
      </c>
      <c r="H361" s="360" t="b">
        <f>'SR8'!J38</f>
        <v>1</v>
      </c>
      <c r="I361"/>
    </row>
    <row r="362" spans="1:9">
      <c r="A362" s="13" t="str">
        <f>'SR8'!A39</f>
        <v>BLETC 080</v>
      </c>
      <c r="B362" s="13" t="str">
        <f>'SR8'!B39</f>
        <v>BLM C06421121</v>
      </c>
      <c r="C362" s="13" t="str">
        <f>'SR8'!C39</f>
        <v>MEZZ NO 135</v>
      </c>
      <c r="D362" s="13" t="str">
        <f>'SR8'!D39</f>
        <v>1600000E32245301</v>
      </c>
      <c r="E362" s="13" t="str">
        <f>'SR8'!F39</f>
        <v>SR8</v>
      </c>
      <c r="F362" s="13" t="str">
        <f>'SR8'!G39</f>
        <v>R-07</v>
      </c>
      <c r="G362" s="15" t="str">
        <f>E362&amp;"-"&amp;F362</f>
        <v>SR8-R-07</v>
      </c>
      <c r="H362" s="360" t="b">
        <f>'SR8'!J39</f>
        <v>1</v>
      </c>
      <c r="I362"/>
    </row>
    <row r="363" spans="1:9">
      <c r="A363" s="13" t="str">
        <f>'SR8'!A40</f>
        <v>BLETC 081</v>
      </c>
      <c r="B363" s="13" t="str">
        <f>'SR8'!B40</f>
        <v>BLM C06421119</v>
      </c>
      <c r="C363" s="13" t="str">
        <f>'SR8'!C40</f>
        <v>MEZZ NO 149</v>
      </c>
      <c r="D363" s="13" t="str">
        <f>'SR8'!D40</f>
        <v>4300000E32415A01</v>
      </c>
      <c r="E363" s="13" t="str">
        <f>'SR8'!F40</f>
        <v>SR8</v>
      </c>
      <c r="F363" s="13" t="str">
        <f>'SR8'!G40</f>
        <v>R-08</v>
      </c>
      <c r="G363" s="15" t="str">
        <f>E363&amp;"-"&amp;F363</f>
        <v>SR8-R-08</v>
      </c>
      <c r="H363" s="360" t="b">
        <f>'SR8'!J40</f>
        <v>1</v>
      </c>
      <c r="I363"/>
    </row>
    <row r="364" spans="1:9">
      <c r="A364" s="13" t="str">
        <f>'SR8'!A41</f>
        <v>BLETC 082</v>
      </c>
      <c r="B364" s="13" t="str">
        <f>'SR8'!B41</f>
        <v>BLM C06421177</v>
      </c>
      <c r="C364" s="13" t="str">
        <f>'SR8'!C41</f>
        <v>MEZZ NO 274</v>
      </c>
      <c r="D364" s="13" t="str">
        <f>'SR8'!D41</f>
        <v>2300000E32244101</v>
      </c>
      <c r="E364" s="13" t="str">
        <f>'SR8'!F41</f>
        <v>SR8</v>
      </c>
      <c r="F364" s="13" t="str">
        <f>'SR8'!G41</f>
        <v>R-09</v>
      </c>
      <c r="G364" s="15" t="str">
        <f>E364&amp;"-"&amp;F364</f>
        <v>SR8-R-09</v>
      </c>
      <c r="H364" s="360" t="b">
        <f>'SR8'!J41</f>
        <v>0</v>
      </c>
      <c r="I364"/>
    </row>
    <row r="365" spans="1:9">
      <c r="A365" s="13" t="str">
        <f>'SR8'!A42</f>
        <v>BLETC 083</v>
      </c>
      <c r="B365" s="13" t="str">
        <f>'SR8'!B42</f>
        <v>BLM C06421148</v>
      </c>
      <c r="C365" s="13" t="str">
        <f>'SR8'!C42</f>
        <v>MEZZ NO 283</v>
      </c>
      <c r="D365" s="13" t="str">
        <f>'SR8'!D42</f>
        <v>C600000E320AA801</v>
      </c>
      <c r="E365" s="13" t="str">
        <f>'SR8'!F42</f>
        <v>SR8</v>
      </c>
      <c r="F365" s="13" t="str">
        <f>'SR8'!G42</f>
        <v>R-10</v>
      </c>
      <c r="G365" s="15" t="str">
        <f>E365&amp;"-"&amp;F365</f>
        <v>SR8-R-10</v>
      </c>
      <c r="H365" s="360" t="b">
        <f>'SR8'!J42</f>
        <v>1</v>
      </c>
      <c r="I365"/>
    </row>
    <row r="366" spans="1:9">
      <c r="A366" s="13" t="str">
        <f>'SR8'!A43</f>
        <v>BLETC 084</v>
      </c>
      <c r="B366" s="13" t="str">
        <f>'SR8'!B43</f>
        <v>BLM C06501274</v>
      </c>
      <c r="C366" s="13" t="str">
        <f>'SR8'!C43</f>
        <v>MEZZ NO 140</v>
      </c>
      <c r="D366" s="13" t="str">
        <f>'SR8'!D43</f>
        <v>7A00000E3236F901</v>
      </c>
      <c r="E366" s="13" t="str">
        <f>'SR8'!F43</f>
        <v>SR8</v>
      </c>
      <c r="F366" s="13" t="str">
        <f>'SR8'!G43</f>
        <v>R-11</v>
      </c>
      <c r="G366" s="15" t="str">
        <f>E366&amp;"-"&amp;F366</f>
        <v>SR8-R-11</v>
      </c>
      <c r="H366" s="360" t="b">
        <f>'SR8'!J43</f>
        <v>1</v>
      </c>
      <c r="I366"/>
    </row>
    <row r="367" spans="1:9">
      <c r="A367" s="21" t="str">
        <f>'SR8'!A44</f>
        <v>BOBR</v>
      </c>
      <c r="B367" s="21"/>
      <c r="C367" s="21"/>
      <c r="D367" s="21"/>
      <c r="E367" s="21" t="str">
        <f>'SR8'!F44</f>
        <v>SR8</v>
      </c>
      <c r="F367" s="21" t="str">
        <f>'SR8'!G44</f>
        <v>R-12</v>
      </c>
      <c r="G367" s="22" t="str">
        <f>E367&amp;"-"&amp;F367</f>
        <v>SR8-R-12</v>
      </c>
      <c r="H367" s="360" t="str">
        <f>'SR8'!J44</f>
        <v>BOBR</v>
      </c>
      <c r="I367"/>
    </row>
    <row r="368" spans="1:9">
      <c r="A368" s="13" t="str">
        <f>'SR8'!A45</f>
        <v>BLETC 085</v>
      </c>
      <c r="B368" s="13" t="str">
        <f>'SR8'!B45</f>
        <v>BLM C06501279</v>
      </c>
      <c r="C368" s="13" t="str">
        <f>'SR8'!C45</f>
        <v>MEZZ NO 147</v>
      </c>
      <c r="D368" s="13" t="str">
        <f>'SR8'!D45</f>
        <v>ED00000E3240B701</v>
      </c>
      <c r="E368" s="13" t="str">
        <f>'SR8'!F45</f>
        <v>SR8</v>
      </c>
      <c r="F368" s="13" t="str">
        <f>'SR8'!G45</f>
        <v>R-13</v>
      </c>
      <c r="G368" s="15" t="str">
        <f>E368&amp;"-"&amp;F368</f>
        <v>SR8-R-13</v>
      </c>
      <c r="H368" s="360" t="b">
        <f>'SR8'!J45</f>
        <v>1</v>
      </c>
      <c r="I368"/>
    </row>
    <row r="369" spans="1:9">
      <c r="A369" s="13" t="str">
        <f>'SR8'!A46</f>
        <v>BLETC 086</v>
      </c>
      <c r="B369" s="13" t="str">
        <f>'SR8'!B46</f>
        <v>BLM C06501276</v>
      </c>
      <c r="C369" s="13" t="str">
        <f>'SR8'!C46</f>
        <v>MEZZ NO 144</v>
      </c>
      <c r="D369" s="13" t="str">
        <f>'SR8'!D46</f>
        <v>4C00000E32428D01</v>
      </c>
      <c r="E369" s="13" t="str">
        <f>'SR8'!F46</f>
        <v>SR8</v>
      </c>
      <c r="F369" s="13" t="str">
        <f>'SR8'!G46</f>
        <v>R-14</v>
      </c>
      <c r="G369" s="15" t="str">
        <f>E369&amp;"-"&amp;F369</f>
        <v>SR8-R-14</v>
      </c>
      <c r="H369" s="360" t="b">
        <f>'SR8'!J46</f>
        <v>0</v>
      </c>
      <c r="I369"/>
    </row>
    <row r="370" spans="1:9">
      <c r="A370" s="13" t="str">
        <f>'SR8'!A47</f>
        <v>BLETC 087</v>
      </c>
      <c r="B370" s="13" t="str">
        <f>'SR8'!B47</f>
        <v>BLM C06501278</v>
      </c>
      <c r="C370" s="13" t="str">
        <f>'SR8'!C47</f>
        <v>MEZZ NO 100</v>
      </c>
      <c r="D370" s="13" t="str">
        <f>'SR8'!D47</f>
        <v>C000000E321C4201</v>
      </c>
      <c r="E370" s="13" t="str">
        <f>'SR8'!F47</f>
        <v>SR8</v>
      </c>
      <c r="F370" s="13" t="str">
        <f>'SR8'!G47</f>
        <v>R-15</v>
      </c>
      <c r="G370" s="15" t="str">
        <f>E370&amp;"-"&amp;F370</f>
        <v>SR8-R-15</v>
      </c>
      <c r="H370" s="360" t="b">
        <f>'SR8'!J47</f>
        <v>0</v>
      </c>
      <c r="I370"/>
    </row>
    <row r="371" spans="1:9">
      <c r="A371" s="13" t="str">
        <f>'SR8'!A48</f>
        <v>BLETC 088</v>
      </c>
      <c r="B371" s="13" t="str">
        <f>'SR8'!B48</f>
        <v>BLM C06501271</v>
      </c>
      <c r="C371" s="13" t="str">
        <f>'SR8'!C48</f>
        <v>MEZZ NO 122</v>
      </c>
      <c r="D371" s="13" t="str">
        <f>'SR8'!D48</f>
        <v>F200000E322B2D01</v>
      </c>
      <c r="E371" s="13" t="str">
        <f>'SR8'!F48</f>
        <v>SR8</v>
      </c>
      <c r="F371" s="13" t="str">
        <f>'SR8'!G48</f>
        <v>R-16</v>
      </c>
      <c r="G371" s="15" t="str">
        <f>E371&amp;"-"&amp;F371</f>
        <v>SR8-R-16</v>
      </c>
      <c r="H371" s="360" t="b">
        <f>'SR8'!J48</f>
        <v>1</v>
      </c>
      <c r="I371"/>
    </row>
    <row r="372" spans="1:9">
      <c r="A372" s="13" t="str">
        <f>'SR8'!A49</f>
        <v>BLETC 089</v>
      </c>
      <c r="B372" s="13" t="str">
        <f>'SR8'!B49</f>
        <v>BLM C06421084</v>
      </c>
      <c r="C372" s="13" t="str">
        <f>'SR8'!C49</f>
        <v>MEZZ NO 357</v>
      </c>
      <c r="D372" s="13" t="str">
        <f>'SR8'!D49</f>
        <v>C000000E320FE001</v>
      </c>
      <c r="E372" s="13" t="str">
        <f>'SR8'!F49</f>
        <v>SR8</v>
      </c>
      <c r="F372" s="13" t="str">
        <f>'SR8'!G49</f>
        <v>R-17</v>
      </c>
      <c r="G372" s="15" t="str">
        <f>E372&amp;"-"&amp;F372</f>
        <v>SR8-R-17</v>
      </c>
      <c r="H372" s="360" t="b">
        <f>'SR8'!J49</f>
        <v>1</v>
      </c>
      <c r="I372"/>
    </row>
    <row r="373" spans="1:9">
      <c r="A373" s="13" t="str">
        <f>'SR8'!A50</f>
        <v>BLETC 090</v>
      </c>
      <c r="B373" s="13" t="str">
        <f>'SR8'!B50</f>
        <v>BLM C06501277</v>
      </c>
      <c r="C373" s="13" t="str">
        <f>'SR8'!C50</f>
        <v>MEZZ NO 124</v>
      </c>
      <c r="D373" s="13" t="str">
        <f>'SR8'!D50</f>
        <v>4200000E320C7C01</v>
      </c>
      <c r="E373" s="13" t="str">
        <f>'SR8'!F50</f>
        <v>SR8</v>
      </c>
      <c r="F373" s="13" t="str">
        <f>'SR8'!G50</f>
        <v>R-18</v>
      </c>
      <c r="G373" s="15" t="str">
        <f>E373&amp;"-"&amp;F373</f>
        <v>SR8-R-18</v>
      </c>
      <c r="H373" s="360" t="b">
        <f>'SR8'!J50</f>
        <v>1</v>
      </c>
      <c r="I373"/>
    </row>
    <row r="374" spans="1:9">
      <c r="A374" s="13" t="str">
        <f>'SR8'!A51</f>
        <v>BLETC 091</v>
      </c>
      <c r="B374" s="13" t="str">
        <f>'SR8'!B51</f>
        <v>BLM C06501304</v>
      </c>
      <c r="C374" s="13" t="str">
        <f>'SR8'!C51</f>
        <v>MEZZ NO 132</v>
      </c>
      <c r="D374" s="13" t="str">
        <f>'SR8'!D51</f>
        <v>B800000E32080001</v>
      </c>
      <c r="E374" s="13" t="str">
        <f>'SR8'!F51</f>
        <v>SR8</v>
      </c>
      <c r="F374" s="13" t="str">
        <f>'SR8'!G51</f>
        <v>R-19</v>
      </c>
      <c r="G374" s="15" t="str">
        <f>E374&amp;"-"&amp;F374</f>
        <v>SR8-R-19</v>
      </c>
      <c r="H374" s="360" t="b">
        <f>'SR8'!J51</f>
        <v>1</v>
      </c>
      <c r="I374"/>
    </row>
    <row r="375" spans="1:9">
      <c r="A375" s="13" t="str">
        <f>'SR8'!A52</f>
        <v>BLETC 092</v>
      </c>
      <c r="B375" s="13" t="str">
        <f>'SR8'!B52</f>
        <v>BLM C06501272</v>
      </c>
      <c r="C375" s="13" t="str">
        <f>'SR8'!C52</f>
        <v>MEZZ NO 125</v>
      </c>
      <c r="D375" s="13" t="str">
        <f>'SR8'!D52</f>
        <v>E100000E320B2801</v>
      </c>
      <c r="E375" s="13" t="str">
        <f>'SR8'!F52</f>
        <v>SR8</v>
      </c>
      <c r="F375" s="13" t="str">
        <f>'SR8'!G52</f>
        <v>R-20</v>
      </c>
      <c r="G375" s="15" t="str">
        <f>E375&amp;"-"&amp;F375</f>
        <v>SR8-R-20</v>
      </c>
      <c r="H375" s="360" t="b">
        <f>'SR8'!J52</f>
        <v>1</v>
      </c>
      <c r="I375"/>
    </row>
    <row r="376" spans="1:9">
      <c r="A376" s="13" t="str">
        <f>'SX4'!A19</f>
        <v>BLETC 015</v>
      </c>
      <c r="B376" s="13" t="str">
        <f>'SX4'!B19</f>
        <v>BLM C06351001</v>
      </c>
      <c r="C376" s="13" t="str">
        <f>'SX4'!C19</f>
        <v>MEZZ NO 335</v>
      </c>
      <c r="D376" s="13" t="str">
        <f>'SX4'!D19</f>
        <v>BA00000E32198301</v>
      </c>
      <c r="E376" s="13" t="str">
        <f>'SX4'!F19</f>
        <v>SX4</v>
      </c>
      <c r="F376" s="13" t="str">
        <f>'SX4'!G19</f>
        <v>C-04</v>
      </c>
      <c r="G376" s="15" t="str">
        <f>E376&amp;"-"&amp;F376</f>
        <v>SX4-C-04</v>
      </c>
      <c r="H376" s="360" t="b">
        <f>'SX4'!J19</f>
        <v>1</v>
      </c>
      <c r="I376"/>
    </row>
    <row r="377" spans="1:9">
      <c r="A377" s="25" t="str">
        <f>'SX4'!A20</f>
        <v>EMPTY</v>
      </c>
      <c r="B377" s="25"/>
      <c r="C377" s="25"/>
      <c r="D377" s="25"/>
      <c r="E377" s="25" t="str">
        <f>'SX4'!F20</f>
        <v>SX4</v>
      </c>
      <c r="F377" s="25" t="str">
        <f>'SX4'!G20</f>
        <v>C-05</v>
      </c>
      <c r="G377" s="26" t="str">
        <f>E377&amp;"-"&amp;F377</f>
        <v>SX4-C-05</v>
      </c>
      <c r="H377" s="360" t="str">
        <f>'SX4'!J20</f>
        <v>EMPTY</v>
      </c>
      <c r="I377"/>
    </row>
    <row r="378" spans="1:9">
      <c r="A378" s="25" t="str">
        <f>'SX4'!A21</f>
        <v>EMPTY</v>
      </c>
      <c r="B378" s="25"/>
      <c r="C378" s="25"/>
      <c r="D378" s="25"/>
      <c r="E378" s="25" t="str">
        <f>'SX4'!F21</f>
        <v>SX4</v>
      </c>
      <c r="F378" s="25" t="str">
        <f>'SX4'!G21</f>
        <v>C-06</v>
      </c>
      <c r="G378" s="26" t="str">
        <f>E378&amp;"-"&amp;F378</f>
        <v>SX4-C-06</v>
      </c>
      <c r="H378" s="360" t="str">
        <f>'SX4'!J21</f>
        <v>EMPTY</v>
      </c>
      <c r="I378"/>
    </row>
    <row r="379" spans="1:9">
      <c r="A379" s="25" t="str">
        <f>'SX4'!A22</f>
        <v>EMPTY</v>
      </c>
      <c r="B379" s="25"/>
      <c r="C379" s="25"/>
      <c r="D379" s="25"/>
      <c r="E379" s="25" t="str">
        <f>'SX4'!F22</f>
        <v>SX4</v>
      </c>
      <c r="F379" s="25" t="str">
        <f>'SX4'!G22</f>
        <v>C-07</v>
      </c>
      <c r="G379" s="26" t="str">
        <f>E379&amp;"-"&amp;F379</f>
        <v>SX4-C-07</v>
      </c>
      <c r="H379" s="360" t="str">
        <f>'SX4'!J22</f>
        <v>EMPTY</v>
      </c>
      <c r="I379"/>
    </row>
    <row r="380" spans="1:9">
      <c r="A380" s="25" t="str">
        <f>'SX4'!A23</f>
        <v>EMPTY</v>
      </c>
      <c r="B380" s="25"/>
      <c r="C380" s="25"/>
      <c r="D380" s="25"/>
      <c r="E380" s="25" t="str">
        <f>'SX4'!F23</f>
        <v>SX4</v>
      </c>
      <c r="F380" s="25" t="str">
        <f>'SX4'!G23</f>
        <v>C-08</v>
      </c>
      <c r="G380" s="26" t="str">
        <f>E380&amp;"-"&amp;F380</f>
        <v>SX4-C-08</v>
      </c>
      <c r="H380" s="360" t="str">
        <f>'SX4'!J23</f>
        <v>EMPTY</v>
      </c>
      <c r="I380"/>
    </row>
    <row r="381" spans="1:9">
      <c r="A381" s="25" t="str">
        <f>'SX4'!A24</f>
        <v>EMPTY</v>
      </c>
      <c r="B381" s="25"/>
      <c r="C381" s="25"/>
      <c r="D381" s="25"/>
      <c r="E381" s="25" t="str">
        <f>'SX4'!F24</f>
        <v>SX4</v>
      </c>
      <c r="F381" s="25" t="str">
        <f>'SX4'!G24</f>
        <v>C-09</v>
      </c>
      <c r="G381" s="26" t="str">
        <f>E381&amp;"-"&amp;F381</f>
        <v>SX4-C-09</v>
      </c>
      <c r="H381" s="360" t="str">
        <f>'SX4'!J24</f>
        <v>EMPTY</v>
      </c>
      <c r="I381"/>
    </row>
    <row r="382" spans="1:9">
      <c r="A382" s="25" t="str">
        <f>'SX4'!A25</f>
        <v>EMPTY</v>
      </c>
      <c r="B382" s="25"/>
      <c r="C382" s="25"/>
      <c r="D382" s="25"/>
      <c r="E382" s="25" t="str">
        <f>'SX4'!F25</f>
        <v>SX4</v>
      </c>
      <c r="F382" s="25" t="str">
        <f>'SX4'!G25</f>
        <v>C-10</v>
      </c>
      <c r="G382" s="26" t="str">
        <f>E382&amp;"-"&amp;F382</f>
        <v>SX4-C-10</v>
      </c>
      <c r="H382" s="360" t="str">
        <f>'SX4'!J25</f>
        <v>EMPTY</v>
      </c>
      <c r="I382"/>
    </row>
    <row r="383" spans="1:9">
      <c r="A383" s="25" t="str">
        <f>'SX4'!A26</f>
        <v>EMPTY</v>
      </c>
      <c r="B383" s="25"/>
      <c r="C383" s="25"/>
      <c r="D383" s="25"/>
      <c r="E383" s="25" t="str">
        <f>'SX4'!F26</f>
        <v>SX4</v>
      </c>
      <c r="F383" s="25" t="str">
        <f>'SX4'!G26</f>
        <v>C-11</v>
      </c>
      <c r="G383" s="26" t="str">
        <f>E383&amp;"-"&amp;F383</f>
        <v>SX4-C-11</v>
      </c>
      <c r="H383" s="360" t="str">
        <f>'SX4'!J26</f>
        <v>EMPTY</v>
      </c>
      <c r="I383"/>
    </row>
    <row r="384" spans="1:9">
      <c r="A384" s="21" t="str">
        <f>'SX4'!A27</f>
        <v>BOBR</v>
      </c>
      <c r="B384" s="21"/>
      <c r="C384" s="21"/>
      <c r="D384" s="21"/>
      <c r="E384" s="21" t="str">
        <f>'SX4'!F27</f>
        <v>SX4</v>
      </c>
      <c r="F384" s="21" t="str">
        <f>'SX4'!G27</f>
        <v>C-12</v>
      </c>
      <c r="G384" s="22" t="str">
        <f>E384&amp;"-"&amp;F384</f>
        <v>SX4-C-12</v>
      </c>
      <c r="H384" s="360" t="str">
        <f>'SX4'!J27</f>
        <v>BOBR</v>
      </c>
      <c r="I384"/>
    </row>
    <row r="385" spans="1:9">
      <c r="A385" s="13" t="str">
        <f>'SX4'!A28</f>
        <v>BLETC 016</v>
      </c>
      <c r="B385" s="13" t="str">
        <f>'SX4'!B28</f>
        <v>BLM C06351010</v>
      </c>
      <c r="C385" s="13" t="str">
        <f>'SX4'!C28</f>
        <v>MEZZ NO 336</v>
      </c>
      <c r="D385" s="13" t="str">
        <f>'SX4'!D28</f>
        <v>D800000E323ACB01</v>
      </c>
      <c r="E385" s="13" t="str">
        <f>'SX4'!F28</f>
        <v>SX4</v>
      </c>
      <c r="F385" s="13" t="str">
        <f>'SX4'!G28</f>
        <v>C-13</v>
      </c>
      <c r="G385" s="15" t="str">
        <f>E385&amp;"-"&amp;F385</f>
        <v>SX4-C-13</v>
      </c>
      <c r="H385" s="360" t="b">
        <f>'SX4'!J28</f>
        <v>1</v>
      </c>
      <c r="I385"/>
    </row>
    <row r="386" spans="1:9">
      <c r="A386" s="25" t="str">
        <f>'SX4'!A29</f>
        <v>EMPTY</v>
      </c>
      <c r="B386" s="25"/>
      <c r="C386" s="25"/>
      <c r="D386" s="25"/>
      <c r="E386" s="25" t="str">
        <f>'SX4'!F29</f>
        <v>SX4</v>
      </c>
      <c r="F386" s="25" t="str">
        <f>'SX4'!G29</f>
        <v>C-14</v>
      </c>
      <c r="G386" s="26" t="str">
        <f>E386&amp;"-"&amp;F386</f>
        <v>SX4-C-14</v>
      </c>
      <c r="H386" s="360" t="str">
        <f>'SX4'!J29</f>
        <v>EMPTY</v>
      </c>
      <c r="I386"/>
    </row>
    <row r="387" spans="1:9">
      <c r="A387" s="25" t="str">
        <f>'SX4'!A29</f>
        <v>EMPTY</v>
      </c>
      <c r="B387" s="25"/>
      <c r="C387" s="25"/>
      <c r="D387" s="25"/>
      <c r="E387" s="25" t="str">
        <f>'SX4'!F30</f>
        <v>SX4</v>
      </c>
      <c r="F387" s="25" t="str">
        <f>'SX4'!G30</f>
        <v>C-15</v>
      </c>
      <c r="G387" s="26" t="str">
        <f>E387&amp;"-"&amp;F387</f>
        <v>SX4-C-15</v>
      </c>
      <c r="H387" s="360" t="str">
        <f>'SX4'!J30</f>
        <v>EMPTY</v>
      </c>
      <c r="I387"/>
    </row>
    <row r="388" spans="1:9">
      <c r="A388" s="25" t="str">
        <f>'SX4'!A31</f>
        <v>EMPTY</v>
      </c>
      <c r="B388" s="25"/>
      <c r="C388" s="25"/>
      <c r="D388" s="25"/>
      <c r="E388" s="25" t="str">
        <f>'SX4'!F31</f>
        <v>SX4</v>
      </c>
      <c r="F388" s="25" t="str">
        <f>'SX4'!G31</f>
        <v>C-16</v>
      </c>
      <c r="G388" s="26" t="str">
        <f>E388&amp;"-"&amp;F388</f>
        <v>SX4-C-16</v>
      </c>
      <c r="H388" s="360" t="str">
        <f>'SX4'!J31</f>
        <v>EMPTY</v>
      </c>
      <c r="I388"/>
    </row>
    <row r="389" spans="1:9">
      <c r="A389" s="25" t="str">
        <f>'SX4'!A32</f>
        <v>EMPTY</v>
      </c>
      <c r="B389" s="25"/>
      <c r="C389" s="25"/>
      <c r="D389" s="25"/>
      <c r="E389" s="25" t="str">
        <f>'SX4'!F32</f>
        <v>SX4</v>
      </c>
      <c r="F389" s="25" t="str">
        <f>'SX4'!G32</f>
        <v>C-17</v>
      </c>
      <c r="G389" s="26" t="str">
        <f>E389&amp;"-"&amp;F389</f>
        <v>SX4-C-17</v>
      </c>
      <c r="H389" s="360" t="str">
        <f>'SX4'!J32</f>
        <v>EMPTY</v>
      </c>
      <c r="I389"/>
    </row>
    <row r="390" spans="1:9">
      <c r="A390" s="25" t="str">
        <f>'SX4'!A33</f>
        <v>EMPTY</v>
      </c>
      <c r="B390" s="25"/>
      <c r="C390" s="25"/>
      <c r="D390" s="25"/>
      <c r="E390" s="25" t="str">
        <f>'SX4'!F33</f>
        <v>SX4</v>
      </c>
      <c r="F390" s="25" t="str">
        <f>'SX4'!G33</f>
        <v>C-18</v>
      </c>
      <c r="G390" s="26" t="str">
        <f>E390&amp;"-"&amp;F390</f>
        <v>SX4-C-18</v>
      </c>
      <c r="H390" s="360" t="str">
        <f>'SX4'!J33</f>
        <v>EMPTY</v>
      </c>
      <c r="I390"/>
    </row>
    <row r="391" spans="1:9">
      <c r="A391" s="25" t="str">
        <f>'SX4'!A34</f>
        <v>EMPTY</v>
      </c>
      <c r="B391" s="25"/>
      <c r="C391" s="25"/>
      <c r="D391" s="25"/>
      <c r="E391" s="25" t="str">
        <f>'SX4'!F34</f>
        <v>SX4</v>
      </c>
      <c r="F391" s="25" t="str">
        <f>'SX4'!G34</f>
        <v>C-19</v>
      </c>
      <c r="G391" s="26" t="str">
        <f>E391&amp;"-"&amp;F391</f>
        <v>SX4-C-19</v>
      </c>
      <c r="H391" s="360" t="str">
        <f>'SX4'!J34</f>
        <v>EMPTY</v>
      </c>
      <c r="I391"/>
    </row>
    <row r="392" spans="1:9">
      <c r="A392" s="25" t="str">
        <f>'SX4'!A35</f>
        <v>EMPTY</v>
      </c>
      <c r="B392" s="25"/>
      <c r="C392" s="25"/>
      <c r="D392" s="25"/>
      <c r="E392" s="25" t="str">
        <f>'SX4'!F35</f>
        <v>SX4</v>
      </c>
      <c r="F392" s="25" t="str">
        <f>'SX4'!G35</f>
        <v>C-20</v>
      </c>
      <c r="G392" s="26" t="str">
        <f>E392&amp;"-"&amp;F392</f>
        <v>SX4-C-20</v>
      </c>
      <c r="H392" s="360" t="str">
        <f>'SX4'!J35</f>
        <v>EMPTY</v>
      </c>
      <c r="I392"/>
    </row>
    <row r="393" spans="1:9">
      <c r="A393" s="13" t="str">
        <f>'SX4'!A2</f>
        <v>BLETC 000</v>
      </c>
      <c r="B393" s="13" t="str">
        <f>'SX4'!B2</f>
        <v>BLM C06351014</v>
      </c>
      <c r="C393" s="13" t="str">
        <f>'SX4'!C2</f>
        <v>MEZZ NO 236</v>
      </c>
      <c r="D393" s="13" t="str">
        <f>'SX4'!D2</f>
        <v>1900000E32199801</v>
      </c>
      <c r="E393" s="13" t="str">
        <f>'SX4'!F2</f>
        <v>SX4</v>
      </c>
      <c r="F393" s="13" t="str">
        <f>'SX4'!G2</f>
        <v>L-04</v>
      </c>
      <c r="G393" s="15" t="str">
        <f>E393&amp;"-"&amp;F393</f>
        <v>SX4-L-04</v>
      </c>
      <c r="H393" s="360" t="b">
        <f>'SX4'!J2</f>
        <v>1</v>
      </c>
      <c r="I393"/>
    </row>
    <row r="394" spans="1:9">
      <c r="A394" s="13" t="str">
        <f>'SX4'!A3</f>
        <v>BLETC 001</v>
      </c>
      <c r="B394" s="13" t="str">
        <f>'SX4'!B3</f>
        <v>BLM C06351022</v>
      </c>
      <c r="C394" s="13" t="str">
        <f>'SX4'!C3</f>
        <v>MEZZ NO 338</v>
      </c>
      <c r="D394" s="13" t="str">
        <f>'SX4'!D3</f>
        <v>AD00000E3207BC01</v>
      </c>
      <c r="E394" s="13" t="str">
        <f>'SX4'!F3</f>
        <v>SX4</v>
      </c>
      <c r="F394" s="13" t="str">
        <f>'SX4'!G3</f>
        <v>L-05</v>
      </c>
      <c r="G394" s="15" t="str">
        <f>E394&amp;"-"&amp;F394</f>
        <v>SX4-L-05</v>
      </c>
      <c r="H394" s="360" t="b">
        <f>'SX4'!J3</f>
        <v>1</v>
      </c>
      <c r="I394"/>
    </row>
    <row r="395" spans="1:9">
      <c r="A395" s="13" t="str">
        <f>'SX4'!A4</f>
        <v>BLETC 002</v>
      </c>
      <c r="B395" s="13" t="str">
        <f>'SX4'!B4</f>
        <v>BLM C06351012</v>
      </c>
      <c r="C395" s="13" t="str">
        <f>'SX4'!C4</f>
        <v>MEZZ NO 165</v>
      </c>
      <c r="D395" s="13" t="str">
        <f>'SX4'!D4</f>
        <v>D600000E32399901</v>
      </c>
      <c r="E395" s="13" t="str">
        <f>'SX4'!F4</f>
        <v>SX4</v>
      </c>
      <c r="F395" s="13" t="str">
        <f>'SX4'!G4</f>
        <v>L-06</v>
      </c>
      <c r="G395" s="15" t="str">
        <f>E395&amp;"-"&amp;F395</f>
        <v>SX4-L-06</v>
      </c>
      <c r="H395" s="360" t="b">
        <f>'SX4'!J4</f>
        <v>1</v>
      </c>
      <c r="I395"/>
    </row>
    <row r="396" spans="1:9">
      <c r="A396" s="13" t="str">
        <f>'SX4'!A5</f>
        <v>BLETC 003</v>
      </c>
      <c r="B396" s="13" t="str">
        <f>'SX4'!B5</f>
        <v>BLM C06351011</v>
      </c>
      <c r="C396" s="13" t="str">
        <f>'SX4'!C5</f>
        <v>MEZZ NO 056</v>
      </c>
      <c r="D396" s="13" t="str">
        <f>'SX4'!D5</f>
        <v>D900000E32077901</v>
      </c>
      <c r="E396" s="13" t="str">
        <f>'SX4'!F5</f>
        <v>SX4</v>
      </c>
      <c r="F396" s="13" t="str">
        <f>'SX4'!G5</f>
        <v>L-07</v>
      </c>
      <c r="G396" s="15" t="str">
        <f>E396&amp;"-"&amp;F396</f>
        <v>SX4-L-07</v>
      </c>
      <c r="H396" s="360" t="b">
        <f>'SX4'!J5</f>
        <v>1</v>
      </c>
      <c r="I396"/>
    </row>
    <row r="397" spans="1:9">
      <c r="A397" s="13" t="str">
        <f>'SX4'!A6</f>
        <v>BLETC 004</v>
      </c>
      <c r="B397" s="13" t="str">
        <f>'SX4'!B6</f>
        <v>BLM C06351021</v>
      </c>
      <c r="C397" s="13" t="str">
        <f>'SX4'!C6</f>
        <v>MEZZ NO 324</v>
      </c>
      <c r="D397" s="13" t="str">
        <f>'SX4'!D6</f>
        <v>EC00000E3236F001</v>
      </c>
      <c r="E397" s="13" t="str">
        <f>'SX4'!F6</f>
        <v>SX4</v>
      </c>
      <c r="F397" s="13" t="str">
        <f>'SX4'!G6</f>
        <v>L-08</v>
      </c>
      <c r="G397" s="15" t="str">
        <f>E397&amp;"-"&amp;F397</f>
        <v>SX4-L-08</v>
      </c>
      <c r="H397" s="360" t="b">
        <f>'SX4'!J6</f>
        <v>1</v>
      </c>
      <c r="I397"/>
    </row>
    <row r="398" spans="1:9">
      <c r="A398" s="13" t="str">
        <f>'SX4'!A7</f>
        <v>BLETC 005</v>
      </c>
      <c r="B398" s="13" t="str">
        <f>'SX4'!B7</f>
        <v>BLM C06351023</v>
      </c>
      <c r="C398" s="13" t="str">
        <f>'SX4'!C7</f>
        <v>MEZZ NO 325</v>
      </c>
      <c r="D398" s="13" t="str">
        <f>'SX4'!D7</f>
        <v>9500000E32200501</v>
      </c>
      <c r="E398" s="13" t="str">
        <f>'SX4'!F7</f>
        <v>SX4</v>
      </c>
      <c r="F398" s="13" t="str">
        <f>'SX4'!G7</f>
        <v>L-09</v>
      </c>
      <c r="G398" s="15" t="str">
        <f>E398&amp;"-"&amp;F398</f>
        <v>SX4-L-09</v>
      </c>
      <c r="H398" s="360" t="b">
        <f>'SX4'!J7</f>
        <v>1</v>
      </c>
      <c r="I398"/>
    </row>
    <row r="399" spans="1:9">
      <c r="A399" s="13" t="str">
        <f>'SX4'!A8</f>
        <v>BLETC 006</v>
      </c>
      <c r="B399" s="13" t="str">
        <f>'SX4'!B8</f>
        <v>BLM C06351005</v>
      </c>
      <c r="C399" s="13" t="str">
        <f>'SX4'!C8</f>
        <v>MEZZ NO 326</v>
      </c>
      <c r="D399" s="13" t="str">
        <f>'SX4'!D8</f>
        <v>EA00000E32309301</v>
      </c>
      <c r="E399" s="13" t="str">
        <f>'SX4'!F8</f>
        <v>SX4</v>
      </c>
      <c r="F399" s="13" t="str">
        <f>'SX4'!G8</f>
        <v>L-10</v>
      </c>
      <c r="G399" s="15" t="str">
        <f>E399&amp;"-"&amp;F399</f>
        <v>SX4-L-10</v>
      </c>
      <c r="H399" s="360" t="b">
        <f>'SX4'!J8</f>
        <v>1</v>
      </c>
      <c r="I399"/>
    </row>
    <row r="400" spans="1:9">
      <c r="A400" s="13" t="str">
        <f>'SX4'!A9</f>
        <v>BLETC 007</v>
      </c>
      <c r="B400" s="13" t="str">
        <f>'SX4'!B9</f>
        <v>BLM C06351009</v>
      </c>
      <c r="C400" s="13" t="str">
        <f>'SX4'!C9</f>
        <v>MEZZ NO 339</v>
      </c>
      <c r="D400" s="13" t="str">
        <f>'SX4'!D9</f>
        <v>6500000E320CE501</v>
      </c>
      <c r="E400" s="13" t="str">
        <f>'SX4'!F9</f>
        <v>SX4</v>
      </c>
      <c r="F400" s="13" t="str">
        <f>'SX4'!G9</f>
        <v>L-11</v>
      </c>
      <c r="G400" s="15" t="str">
        <f>E400&amp;"-"&amp;F400</f>
        <v>SX4-L-11</v>
      </c>
      <c r="H400" s="360" t="b">
        <f>'SX4'!J9</f>
        <v>1</v>
      </c>
      <c r="I400"/>
    </row>
    <row r="401" spans="1:9">
      <c r="A401" s="21" t="str">
        <f>'SX4'!A10</f>
        <v>BOBR</v>
      </c>
      <c r="B401" s="21"/>
      <c r="C401" s="21"/>
      <c r="D401" s="21"/>
      <c r="E401" s="21" t="str">
        <f>'SX4'!F10</f>
        <v>SX4</v>
      </c>
      <c r="F401" s="21" t="str">
        <f>'SX4'!G10</f>
        <v>L-12</v>
      </c>
      <c r="G401" s="22" t="str">
        <f>E401&amp;"-"&amp;F401</f>
        <v>SX4-L-12</v>
      </c>
      <c r="H401" s="360" t="str">
        <f>'SX4'!J10</f>
        <v>BOBR</v>
      </c>
      <c r="I401"/>
    </row>
    <row r="402" spans="1:9">
      <c r="A402" s="13" t="str">
        <f>'SX4'!A11</f>
        <v>BLETC 008</v>
      </c>
      <c r="B402" s="13" t="str">
        <f>'SX4'!B11</f>
        <v>BLM C06351008</v>
      </c>
      <c r="C402" s="13" t="str">
        <f>'SX4'!C11</f>
        <v>MEZZ NO 327</v>
      </c>
      <c r="D402" s="13" t="str">
        <f>'SX4'!D11</f>
        <v>D100000E3208B201</v>
      </c>
      <c r="E402" s="13" t="str">
        <f>'SX4'!F11</f>
        <v>SX4</v>
      </c>
      <c r="F402" s="13" t="str">
        <f>'SX4'!G11</f>
        <v>L-13</v>
      </c>
      <c r="G402" s="15" t="str">
        <f>E402&amp;"-"&amp;F402</f>
        <v>SX4-L-13</v>
      </c>
      <c r="H402" s="360" t="b">
        <f>'SX4'!J11</f>
        <v>1</v>
      </c>
      <c r="I402"/>
    </row>
    <row r="403" spans="1:9">
      <c r="A403" s="13" t="str">
        <f>'SX4'!A12</f>
        <v>BLETC 009</v>
      </c>
      <c r="B403" s="13" t="str">
        <f>'SX4'!B12</f>
        <v>BLM C06351006</v>
      </c>
      <c r="C403" s="13" t="str">
        <f>'SX4'!C12</f>
        <v>MEZZ NO 237</v>
      </c>
      <c r="D403" s="13" t="str">
        <f>'SX4'!D12</f>
        <v>7D00000E32147001</v>
      </c>
      <c r="E403" s="13" t="str">
        <f>'SX4'!F12</f>
        <v>SX4</v>
      </c>
      <c r="F403" s="13" t="str">
        <f>'SX4'!G12</f>
        <v>L-14</v>
      </c>
      <c r="G403" s="15" t="str">
        <f>E403&amp;"-"&amp;F403</f>
        <v>SX4-L-14</v>
      </c>
      <c r="H403" s="360" t="b">
        <f>'SX4'!J12</f>
        <v>1</v>
      </c>
      <c r="I403"/>
    </row>
    <row r="404" spans="1:9">
      <c r="A404" s="13" t="str">
        <f>'SX4'!A13</f>
        <v>BLETC 010</v>
      </c>
      <c r="B404" s="13" t="str">
        <f>'SX4'!B13</f>
        <v>BLM C06351007</v>
      </c>
      <c r="C404" s="13" t="str">
        <f>'SX4'!C13</f>
        <v>MEZZ NO 232</v>
      </c>
      <c r="D404" s="13" t="str">
        <f>'SX4'!D13</f>
        <v>900000E32298201</v>
      </c>
      <c r="E404" s="13" t="str">
        <f>'SX4'!F13</f>
        <v>SX4</v>
      </c>
      <c r="F404" s="13" t="str">
        <f>'SX4'!G13</f>
        <v>L-15</v>
      </c>
      <c r="G404" s="15" t="str">
        <f>E404&amp;"-"&amp;F404</f>
        <v>SX4-L-15</v>
      </c>
      <c r="H404" s="360" t="b">
        <f>'SX4'!J13</f>
        <v>1</v>
      </c>
      <c r="I404"/>
    </row>
    <row r="405" spans="1:9">
      <c r="A405" s="13" t="str">
        <f>'SX4'!A14</f>
        <v>BLETC 011</v>
      </c>
      <c r="B405" s="13" t="str">
        <f>'SX4'!B14</f>
        <v>BLM C06351000</v>
      </c>
      <c r="C405" s="13" t="str">
        <f>'SX4'!C14</f>
        <v>MEZZ NO 331</v>
      </c>
      <c r="D405" s="13" t="str">
        <f>'SX4'!D14</f>
        <v>E500000E32134F01</v>
      </c>
      <c r="E405" s="13" t="str">
        <f>'SX4'!F14</f>
        <v>SX4</v>
      </c>
      <c r="F405" s="13" t="str">
        <f>'SX4'!G14</f>
        <v>L-16</v>
      </c>
      <c r="G405" s="15" t="str">
        <f>E405&amp;"-"&amp;F405</f>
        <v>SX4-L-16</v>
      </c>
      <c r="H405" s="360" t="b">
        <f>'SX4'!J14</f>
        <v>1</v>
      </c>
      <c r="I405"/>
    </row>
    <row r="406" spans="1:9">
      <c r="A406" s="13" t="str">
        <f>'SX4'!A15</f>
        <v>BLETC 012</v>
      </c>
      <c r="B406" s="13" t="str">
        <f>'SX4'!B15</f>
        <v>BLM C06351002</v>
      </c>
      <c r="C406" s="13" t="str">
        <f>'SX4'!C15</f>
        <v>MEZZ NO 013</v>
      </c>
      <c r="D406" s="33" t="str">
        <f>'SX4'!D15</f>
        <v>E321DAD01</v>
      </c>
      <c r="E406" s="13" t="str">
        <f>'SX4'!F15</f>
        <v>SX4</v>
      </c>
      <c r="F406" s="13" t="str">
        <f>'SX4'!G15</f>
        <v>L-17</v>
      </c>
      <c r="G406" s="15" t="str">
        <f>E406&amp;"-"&amp;F406</f>
        <v>SX4-L-17</v>
      </c>
      <c r="H406" s="360" t="b">
        <f>'SX4'!J15</f>
        <v>1</v>
      </c>
      <c r="I406"/>
    </row>
    <row r="407" spans="1:9">
      <c r="A407" s="13" t="str">
        <f>'SX4'!A16</f>
        <v>BLETC 013</v>
      </c>
      <c r="B407" s="13" t="str">
        <f>'SX4'!B16</f>
        <v>BLM C06351003</v>
      </c>
      <c r="C407" s="13" t="str">
        <f>'SX4'!C16</f>
        <v>MEZZ NO 157</v>
      </c>
      <c r="D407" s="13" t="str">
        <f>'SX4'!D16</f>
        <v>D900000E3235C901</v>
      </c>
      <c r="E407" s="13" t="str">
        <f>'SX4'!F16</f>
        <v>SX4</v>
      </c>
      <c r="F407" s="13" t="str">
        <f>'SX4'!G16</f>
        <v>L-18</v>
      </c>
      <c r="G407" s="15" t="str">
        <f>E407&amp;"-"&amp;F407</f>
        <v>SX4-L-18</v>
      </c>
      <c r="H407" s="360" t="b">
        <f>'SX4'!J16</f>
        <v>1</v>
      </c>
      <c r="I407"/>
    </row>
    <row r="408" spans="1:9">
      <c r="A408" s="13" t="str">
        <f>'SX4'!A17</f>
        <v>BLETC 014</v>
      </c>
      <c r="B408" s="13" t="str">
        <f>'SX4'!B17</f>
        <v>BLM C06351004</v>
      </c>
      <c r="C408" s="13" t="str">
        <f>'SX4'!C17</f>
        <v>MEZZ NO 004</v>
      </c>
      <c r="D408" s="13" t="str">
        <f>'SX4'!D17</f>
        <v>8000000E32277101</v>
      </c>
      <c r="E408" s="13" t="str">
        <f>'SX4'!F17</f>
        <v>SX4</v>
      </c>
      <c r="F408" s="13" t="str">
        <f>'SX4'!G17</f>
        <v>L-19</v>
      </c>
      <c r="G408" s="15" t="str">
        <f>E408&amp;"-"&amp;F408</f>
        <v>SX4-L-19</v>
      </c>
      <c r="H408" s="360" t="b">
        <f>'SX4'!J17</f>
        <v>1</v>
      </c>
      <c r="I408"/>
    </row>
    <row r="409" spans="1:9">
      <c r="A409" s="13" t="str">
        <f>'SX4'!A36</f>
        <v>BLETC 018</v>
      </c>
      <c r="B409" s="13" t="str">
        <f>'SX4'!B36</f>
        <v>BLM C06351024</v>
      </c>
      <c r="C409" s="13" t="str">
        <f>'SX4'!C36</f>
        <v>MEZZ NO 014</v>
      </c>
      <c r="D409" s="13" t="str">
        <f>'SX4'!D36</f>
        <v>3C00000E32380001</v>
      </c>
      <c r="E409" s="13" t="str">
        <f>'SX4'!F36</f>
        <v>SX4</v>
      </c>
      <c r="F409" s="13" t="str">
        <f>'SX4'!G36</f>
        <v>R-04</v>
      </c>
      <c r="G409" s="15" t="str">
        <f>E409&amp;"-"&amp;F409</f>
        <v>SX4-R-04</v>
      </c>
      <c r="H409" s="360" t="b">
        <f>'SX4'!J36</f>
        <v>1</v>
      </c>
      <c r="I409"/>
    </row>
    <row r="410" spans="1:9">
      <c r="A410" s="13" t="str">
        <f>'SX4'!A37</f>
        <v>BLETC 019</v>
      </c>
      <c r="B410" s="13" t="str">
        <f>'SX4'!B37</f>
        <v>BLM C06351013</v>
      </c>
      <c r="C410" s="13" t="str">
        <f>'SX4'!C37</f>
        <v>MEZZ NO 160</v>
      </c>
      <c r="D410" s="13" t="str">
        <f>'SX4'!D37</f>
        <v>EF00000E3240A401</v>
      </c>
      <c r="E410" s="13" t="str">
        <f>'SX4'!F37</f>
        <v>SX4</v>
      </c>
      <c r="F410" s="13" t="str">
        <f>'SX4'!G37</f>
        <v>R-05</v>
      </c>
      <c r="G410" s="15" t="str">
        <f>E410&amp;"-"&amp;F410</f>
        <v>SX4-R-05</v>
      </c>
      <c r="H410" s="360" t="b">
        <f>'SX4'!J37</f>
        <v>1</v>
      </c>
      <c r="I410"/>
    </row>
    <row r="411" spans="1:9">
      <c r="A411" s="13" t="str">
        <f>'SX4'!A38</f>
        <v>BLETC 020</v>
      </c>
      <c r="B411" s="13" t="str">
        <f>'SX4'!B38</f>
        <v>BLM C06421033</v>
      </c>
      <c r="C411" s="13" t="str">
        <f>'SX4'!C38</f>
        <v>MEZZ NO 340</v>
      </c>
      <c r="D411" s="13" t="str">
        <f>'SX4'!D38</f>
        <v>5900000E32094301</v>
      </c>
      <c r="E411" s="13" t="str">
        <f>'SX4'!F38</f>
        <v>SX4</v>
      </c>
      <c r="F411" s="13" t="str">
        <f>'SX4'!G38</f>
        <v>R-06</v>
      </c>
      <c r="G411" s="15" t="str">
        <f>E411&amp;"-"&amp;F411</f>
        <v>SX4-R-06</v>
      </c>
      <c r="H411" s="360" t="b">
        <f>'SX4'!J38</f>
        <v>1</v>
      </c>
      <c r="I411"/>
    </row>
    <row r="412" spans="1:9">
      <c r="A412" s="13" t="str">
        <f>'SX4'!A39</f>
        <v>BLETC 021</v>
      </c>
      <c r="B412" s="13" t="str">
        <f>'SX4'!B39</f>
        <v>BLM C06421043</v>
      </c>
      <c r="C412" s="13" t="str">
        <f>'SX4'!C39</f>
        <v>MEZZ NO 161</v>
      </c>
      <c r="D412" s="13" t="str">
        <f>'SX4'!D39</f>
        <v>6800000E3238EC01</v>
      </c>
      <c r="E412" s="13" t="str">
        <f>'SX4'!F39</f>
        <v>SX4</v>
      </c>
      <c r="F412" s="13" t="str">
        <f>'SX4'!G39</f>
        <v>R-07</v>
      </c>
      <c r="G412" s="15" t="str">
        <f>E412&amp;"-"&amp;F412</f>
        <v>SX4-R-07</v>
      </c>
      <c r="H412" s="360" t="b">
        <f>'SX4'!J39</f>
        <v>1</v>
      </c>
      <c r="I412"/>
    </row>
    <row r="413" spans="1:9">
      <c r="A413" s="13" t="str">
        <f>'SX4'!A40</f>
        <v>BLETC 022</v>
      </c>
      <c r="B413" s="13" t="str">
        <f>'SX4'!B40</f>
        <v>BLM C06351019</v>
      </c>
      <c r="C413" s="13" t="str">
        <f>'SX4'!C40</f>
        <v>MEZZ NO 167</v>
      </c>
      <c r="D413" s="13" t="str">
        <f>'SX4'!D40</f>
        <v>8F00000E32078601</v>
      </c>
      <c r="E413" s="13" t="str">
        <f>'SX4'!F40</f>
        <v>SX4</v>
      </c>
      <c r="F413" s="13" t="str">
        <f>'SX4'!G40</f>
        <v>R-08</v>
      </c>
      <c r="G413" s="15" t="str">
        <f>E413&amp;"-"&amp;F413</f>
        <v>SX4-R-08</v>
      </c>
      <c r="H413" s="360" t="b">
        <f>'SX4'!J40</f>
        <v>1</v>
      </c>
      <c r="I413"/>
    </row>
    <row r="414" spans="1:9">
      <c r="A414" s="13" t="str">
        <f>'SX4'!A41</f>
        <v>BLETC 205</v>
      </c>
      <c r="B414" s="13" t="str">
        <f>'SX4'!B41</f>
        <v>BLM C06421100</v>
      </c>
      <c r="C414" s="13" t="str">
        <f>'SX4'!C41</f>
        <v>MEZZ NO 347</v>
      </c>
      <c r="D414" s="13" t="str">
        <f>'SX4'!D41</f>
        <v>DB00000E3217E301</v>
      </c>
      <c r="E414" s="13" t="str">
        <f>'SX4'!F41</f>
        <v>SX4</v>
      </c>
      <c r="F414" s="13" t="str">
        <f>'SX4'!G41</f>
        <v>R-09</v>
      </c>
      <c r="G414" s="15" t="str">
        <f>E414&amp;"-"&amp;F414</f>
        <v>SX4-R-09</v>
      </c>
      <c r="H414" s="360" t="b">
        <f>'SX4'!J41</f>
        <v>0</v>
      </c>
      <c r="I414"/>
    </row>
    <row r="415" spans="1:9">
      <c r="A415" s="13" t="str">
        <f>'SX4'!A42</f>
        <v>BLETC 024</v>
      </c>
      <c r="B415" s="13" t="str">
        <f>'SX4'!B42</f>
        <v>BLM C06351018</v>
      </c>
      <c r="C415" s="13" t="str">
        <f>'SX4'!C42</f>
        <v>MEZZ NO 019</v>
      </c>
      <c r="D415" s="13" t="str">
        <f>'SX4'!D42</f>
        <v>3600000E3235EA01</v>
      </c>
      <c r="E415" s="13" t="str">
        <f>'SX4'!F42</f>
        <v>SX4</v>
      </c>
      <c r="F415" s="13" t="str">
        <f>'SX4'!G42</f>
        <v>R-10</v>
      </c>
      <c r="G415" s="15" t="str">
        <f>E415&amp;"-"&amp;F415</f>
        <v>SX4-R-10</v>
      </c>
      <c r="H415" s="360" t="b">
        <f>'SX4'!J42</f>
        <v>0</v>
      </c>
      <c r="I415"/>
    </row>
    <row r="416" spans="1:9">
      <c r="A416" s="13" t="str">
        <f>'SX4'!A43</f>
        <v>BLETC 181</v>
      </c>
      <c r="B416" s="13" t="str">
        <f>'SX4'!B43</f>
        <v>BLM C06421064</v>
      </c>
      <c r="C416" s="13" t="str">
        <f>'SX4'!C43</f>
        <v>MEZZ NO 253</v>
      </c>
      <c r="D416" s="13" t="str">
        <f>'SX4'!D43</f>
        <v>CE00000E32185F01</v>
      </c>
      <c r="E416" s="13" t="str">
        <f>'SX4'!F43</f>
        <v>SX4</v>
      </c>
      <c r="F416" s="13" t="str">
        <f>'SX4'!G43</f>
        <v>R-11</v>
      </c>
      <c r="G416" s="15" t="str">
        <f>E416&amp;"-"&amp;F416</f>
        <v>SX4-R-11</v>
      </c>
      <c r="H416" s="360" t="b">
        <f>'SX4'!J43</f>
        <v>1</v>
      </c>
      <c r="I416"/>
    </row>
    <row r="417" spans="1:9">
      <c r="A417" s="21" t="str">
        <f>'SX4'!A44</f>
        <v>BOBR</v>
      </c>
      <c r="B417" s="21"/>
      <c r="C417" s="21"/>
      <c r="D417" s="21"/>
      <c r="E417" s="21" t="str">
        <f>'SX4'!F44</f>
        <v>SX4</v>
      </c>
      <c r="F417" s="21" t="str">
        <f>'SX4'!G44</f>
        <v>R-12</v>
      </c>
      <c r="G417" s="22" t="str">
        <f>E417&amp;"-"&amp;F417</f>
        <v>SX4-R-12</v>
      </c>
      <c r="H417" s="360" t="str">
        <f>'SX4'!J44</f>
        <v>BOBR</v>
      </c>
      <c r="I417"/>
    </row>
    <row r="418" spans="1:9">
      <c r="A418" s="13" t="str">
        <f>'SX4'!A45</f>
        <v>BLETC 026</v>
      </c>
      <c r="B418" s="13" t="str">
        <f>'SX4'!B45</f>
        <v>BLM C06421034</v>
      </c>
      <c r="C418" s="13" t="str">
        <f>'SX4'!C45</f>
        <v>MEZZ NO 295</v>
      </c>
      <c r="D418" s="13" t="str">
        <f>'SX4'!D45</f>
        <v>9100000E3230AA01</v>
      </c>
      <c r="E418" s="13" t="str">
        <f>'SX4'!F45</f>
        <v>SX4</v>
      </c>
      <c r="F418" s="13" t="str">
        <f>'SX4'!G45</f>
        <v>R-13</v>
      </c>
      <c r="G418" s="15" t="str">
        <f>E418&amp;"-"&amp;F418</f>
        <v>SX4-R-13</v>
      </c>
      <c r="H418" s="360" t="b">
        <f>'SX4'!J45</f>
        <v>1</v>
      </c>
      <c r="I418"/>
    </row>
    <row r="419" spans="1:9">
      <c r="A419" s="13" t="str">
        <f>'SX4'!A46</f>
        <v>BLETC 027</v>
      </c>
      <c r="B419" s="13" t="str">
        <f>'SX4'!B46</f>
        <v>BLM C06421047</v>
      </c>
      <c r="C419" s="13" t="str">
        <f>'SX4'!C46</f>
        <v>MEZZ NO 040</v>
      </c>
      <c r="D419" s="13" t="str">
        <f>'SX4'!D46</f>
        <v>E900000E3218C601</v>
      </c>
      <c r="E419" s="13" t="str">
        <f>'SX4'!F46</f>
        <v>SX4</v>
      </c>
      <c r="F419" s="13" t="str">
        <f>'SX4'!G46</f>
        <v>R-14</v>
      </c>
      <c r="G419" s="15" t="str">
        <f>E419&amp;"-"&amp;F419</f>
        <v>SX4-R-14</v>
      </c>
      <c r="H419" s="360" t="b">
        <f>'SX4'!J46</f>
        <v>1</v>
      </c>
      <c r="I419"/>
    </row>
    <row r="420" spans="1:9">
      <c r="A420" s="13" t="str">
        <f>'SX4'!A47</f>
        <v>BLETC 028</v>
      </c>
      <c r="B420" s="13" t="str">
        <f>'SX4'!B47</f>
        <v>BLM C06421039</v>
      </c>
      <c r="C420" s="13" t="str">
        <f>'SX4'!C47</f>
        <v>MEZZ NO 156</v>
      </c>
      <c r="D420" s="13" t="str">
        <f>'SX4'!D47</f>
        <v>9A00000E320D4701</v>
      </c>
      <c r="E420" s="13" t="str">
        <f>'SX4'!F47</f>
        <v>SX4</v>
      </c>
      <c r="F420" s="13" t="str">
        <f>'SX4'!G47</f>
        <v>R-15</v>
      </c>
      <c r="G420" s="15" t="str">
        <f>E420&amp;"-"&amp;F420</f>
        <v>SX4-R-15</v>
      </c>
      <c r="H420" s="360" t="b">
        <f>'SX4'!J47</f>
        <v>0</v>
      </c>
      <c r="I420"/>
    </row>
    <row r="421" spans="1:9">
      <c r="A421" s="13" t="str">
        <f>'SX4'!A48</f>
        <v>BLETC 029</v>
      </c>
      <c r="B421" s="13" t="str">
        <f>'SX4'!B48</f>
        <v>BLM C06421032</v>
      </c>
      <c r="C421" s="13" t="str">
        <f>'SX4'!C48</f>
        <v>MEZZ NO 164</v>
      </c>
      <c r="D421" s="13" t="str">
        <f>'SX4'!D48</f>
        <v>3200000E323E2F01</v>
      </c>
      <c r="E421" s="13" t="str">
        <f>'SX4'!F48</f>
        <v>SX4</v>
      </c>
      <c r="F421" s="13" t="str">
        <f>'SX4'!G48</f>
        <v>R-16</v>
      </c>
      <c r="G421" s="15" t="str">
        <f>E421&amp;"-"&amp;F421</f>
        <v>SX4-R-16</v>
      </c>
      <c r="H421" s="360" t="b">
        <f>'SX4'!J48</f>
        <v>1</v>
      </c>
      <c r="I421"/>
    </row>
    <row r="422" spans="1:9">
      <c r="A422" s="13" t="str">
        <f>'SX4'!A49</f>
        <v>BLETC 030</v>
      </c>
      <c r="B422" s="13" t="str">
        <f>'SX4'!B49</f>
        <v>BLM C06421048</v>
      </c>
      <c r="C422" s="13" t="str">
        <f>'SX4'!C49</f>
        <v>MEZZ NO 163</v>
      </c>
      <c r="D422" s="13" t="str">
        <f>'SX4'!D49</f>
        <v>F00000E321C4801</v>
      </c>
      <c r="E422" s="13" t="str">
        <f>'SX4'!F49</f>
        <v>SX4</v>
      </c>
      <c r="F422" s="13" t="str">
        <f>'SX4'!G49</f>
        <v>R-17</v>
      </c>
      <c r="G422" s="15" t="str">
        <f>E422&amp;"-"&amp;F422</f>
        <v>SX4-R-17</v>
      </c>
      <c r="H422" s="360" t="b">
        <f>'SX4'!J49</f>
        <v>1</v>
      </c>
      <c r="I422"/>
    </row>
    <row r="423" spans="1:9">
      <c r="A423" s="13" t="str">
        <f>'SX4'!A50</f>
        <v>BLETC 031</v>
      </c>
      <c r="B423" s="13" t="str">
        <f>'SX4'!B50</f>
        <v>BLM C06421038</v>
      </c>
      <c r="C423" s="13" t="str">
        <f>'SX4'!C50</f>
        <v>MEZZ NO 162</v>
      </c>
      <c r="D423" s="13" t="str">
        <f>'SX4'!D50</f>
        <v>7700000E32127901</v>
      </c>
      <c r="E423" s="13" t="str">
        <f>'SX4'!F50</f>
        <v>SX4</v>
      </c>
      <c r="F423" s="13" t="str">
        <f>'SX4'!G50</f>
        <v>R-18</v>
      </c>
      <c r="G423" s="15" t="str">
        <f>E423&amp;"-"&amp;F423</f>
        <v>SX4-R-18</v>
      </c>
      <c r="H423" s="360" t="b">
        <f>'SX4'!J50</f>
        <v>1</v>
      </c>
      <c r="I423"/>
    </row>
    <row r="424" spans="1:9">
      <c r="A424" s="13" t="str">
        <f>'SX4'!A51</f>
        <v>BLETC 032</v>
      </c>
      <c r="B424" s="13" t="str">
        <f>'SX4'!B51</f>
        <v>BLM C06421036</v>
      </c>
      <c r="C424" s="13" t="str">
        <f>'SX4'!C51</f>
        <v>MEZZ NO 169</v>
      </c>
      <c r="D424" s="13" t="str">
        <f>'SX4'!D51</f>
        <v>7500000E322F5D01</v>
      </c>
      <c r="E424" s="13" t="str">
        <f>'SX4'!F51</f>
        <v>SX4</v>
      </c>
      <c r="F424" s="13" t="str">
        <f>'SX4'!G51</f>
        <v>R-19</v>
      </c>
      <c r="G424" s="15" t="str">
        <f>E424&amp;"-"&amp;F424</f>
        <v>SX4-R-19</v>
      </c>
      <c r="H424" s="360" t="b">
        <f>'SX4'!J51</f>
        <v>1</v>
      </c>
      <c r="I424"/>
    </row>
    <row r="425" spans="1:9">
      <c r="A425" s="25" t="str">
        <f>'SX4'!A18</f>
        <v>EMPTY</v>
      </c>
      <c r="B425" s="25"/>
      <c r="C425" s="25"/>
      <c r="D425" s="25"/>
      <c r="E425" s="25" t="str">
        <f>'SX4'!F18</f>
        <v>SX4</v>
      </c>
      <c r="F425" s="25" t="str">
        <f>'SX4'!G18</f>
        <v>R-20</v>
      </c>
      <c r="G425" s="26" t="str">
        <f>E425&amp;"-"&amp;F425</f>
        <v>SX4-R-20</v>
      </c>
      <c r="H425" s="360" t="str">
        <f>'SX4'!J18</f>
        <v>EMPTY</v>
      </c>
      <c r="I425"/>
    </row>
    <row r="426" spans="1:9">
      <c r="A426" s="25" t="str">
        <f>'SX4'!A52</f>
        <v>EMPTY</v>
      </c>
      <c r="B426" s="25"/>
      <c r="C426" s="25"/>
      <c r="D426" s="25"/>
      <c r="E426" s="25" t="str">
        <f>'SX4'!F52</f>
        <v>SX4</v>
      </c>
      <c r="F426" s="25" t="str">
        <f>'SX4'!G52</f>
        <v>R-20</v>
      </c>
      <c r="G426" s="26" t="str">
        <f>E426&amp;"-"&amp;F426</f>
        <v>SX4-R-20</v>
      </c>
      <c r="H426" s="360" t="str">
        <f>'SX4'!J52</f>
        <v>EMPTY</v>
      </c>
      <c r="I426"/>
    </row>
    <row r="427" spans="1:9">
      <c r="A427" s="14">
        <f>SUBTOTAL(103,[BLETC NO])</f>
        <v>425</v>
      </c>
      <c r="B427" s="14">
        <f>SUBTOTAL(103,[DAB64x Serial])</f>
        <v>344</v>
      </c>
      <c r="C427" s="14">
        <f>SUBTOTAL(103,[MEZZ NO])</f>
        <v>344</v>
      </c>
      <c r="D427" s="14">
        <f>SUBTOTAL(103,[BLETC_SERIAL])</f>
        <v>344</v>
      </c>
      <c r="E427" s="14">
        <f>SUBTOTAL(103,[IP])</f>
        <v>425</v>
      </c>
      <c r="F427" s="14">
        <f>SUBTOTAL(103,[Slot])</f>
        <v>425</v>
      </c>
      <c r="G427" s="14"/>
      <c r="H427" s="237"/>
      <c r="I427"/>
    </row>
    <row r="428" spans="1:9">
      <c r="G428" s="219" t="s">
        <v>2452</v>
      </c>
      <c r="H428" s="219">
        <f>COUNTIF(H$2:H$426, "FALSE")</f>
        <v>19</v>
      </c>
    </row>
    <row r="429" spans="1:9">
      <c r="G429" s="245" t="s">
        <v>2451</v>
      </c>
      <c r="H429" s="245">
        <f>COUNTIF(H$2:H$426, "TRUE")</f>
        <v>322</v>
      </c>
    </row>
    <row r="430" spans="1:9">
      <c r="G430" s="245" t="s">
        <v>2454</v>
      </c>
      <c r="H430" s="245">
        <f>COUNTIF(H$2:H$426, "EMPTY")</f>
        <v>59</v>
      </c>
    </row>
    <row r="431" spans="1:9">
      <c r="G431" s="245" t="s">
        <v>2453</v>
      </c>
      <c r="H431" s="245">
        <f>COUNTIF(H$2:H$426,"BOBR")</f>
        <v>25</v>
      </c>
    </row>
    <row r="432" spans="1:9">
      <c r="G432" s="252" t="s">
        <v>2455</v>
      </c>
      <c r="H432" s="252">
        <f>SUM(H428:H431)</f>
        <v>425</v>
      </c>
    </row>
  </sheetData>
  <phoneticPr fontId="0" type="noConversion"/>
  <conditionalFormatting sqref="H1:H1048576">
    <cfRule type="cellIs" dxfId="25" priority="1" operator="equal">
      <formula>"BOBR"</formula>
    </cfRule>
    <cfRule type="cellIs" dxfId="24" priority="2" operator="equal">
      <formula>TRUE</formula>
    </cfRule>
  </conditionalFormatting>
  <conditionalFormatting sqref="H2:H426">
    <cfRule type="cellIs" dxfId="23" priority="3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E1" sqref="E1:E1048576"/>
    </sheetView>
  </sheetViews>
  <sheetFormatPr defaultRowHeight="12.75"/>
  <cols>
    <col min="1" max="1" width="13.7109375" customWidth="1"/>
    <col min="2" max="2" width="16.42578125" customWidth="1"/>
    <col min="3" max="3" width="14.140625" customWidth="1"/>
    <col min="4" max="4" width="19.28515625" style="247" bestFit="1" customWidth="1"/>
    <col min="5" max="5" width="21.42578125" style="263" bestFit="1" customWidth="1"/>
    <col min="6" max="6" width="6.140625" style="242" customWidth="1"/>
    <col min="7" max="7" width="6.42578125" style="242" customWidth="1"/>
    <col min="9" max="9" width="9.140625" style="13"/>
    <col min="10" max="10" width="13.7109375" style="223" customWidth="1"/>
  </cols>
  <sheetData>
    <row r="1" spans="1:10" s="1" customFormat="1">
      <c r="A1" s="4" t="s">
        <v>67</v>
      </c>
      <c r="B1" s="4" t="s">
        <v>396</v>
      </c>
      <c r="C1" s="4" t="s">
        <v>29</v>
      </c>
      <c r="D1" s="246" t="s">
        <v>1071</v>
      </c>
      <c r="E1" s="268" t="s">
        <v>2025</v>
      </c>
      <c r="F1" s="238" t="s">
        <v>31</v>
      </c>
      <c r="G1" s="238" t="s">
        <v>32</v>
      </c>
      <c r="I1" s="237"/>
      <c r="J1" s="238" t="s">
        <v>67</v>
      </c>
    </row>
    <row r="2" spans="1:10">
      <c r="A2" s="8" t="s">
        <v>353</v>
      </c>
      <c r="B2" t="s">
        <v>210</v>
      </c>
      <c r="C2" t="s">
        <v>211</v>
      </c>
      <c r="D2" s="247" t="s">
        <v>1981</v>
      </c>
      <c r="F2" s="242" t="s">
        <v>165</v>
      </c>
      <c r="G2" s="242" t="s">
        <v>33</v>
      </c>
      <c r="I2" s="236"/>
      <c r="J2" s="223" t="b">
        <f>"BLETC "&amp;RACK!GH$11=A2</f>
        <v>1</v>
      </c>
    </row>
    <row r="3" spans="1:10" s="1" customFormat="1">
      <c r="A3" s="8" t="s">
        <v>354</v>
      </c>
      <c r="B3" t="s">
        <v>208</v>
      </c>
      <c r="C3" t="s">
        <v>209</v>
      </c>
      <c r="D3" s="247" t="s">
        <v>1982</v>
      </c>
      <c r="E3" s="263"/>
      <c r="F3" s="242" t="s">
        <v>165</v>
      </c>
      <c r="G3" s="242" t="s">
        <v>34</v>
      </c>
      <c r="I3" s="236"/>
      <c r="J3" s="223" t="b">
        <f>"BLETC "&amp;RACK!GI$11=A3</f>
        <v>1</v>
      </c>
    </row>
    <row r="4" spans="1:10">
      <c r="A4" s="8" t="s">
        <v>355</v>
      </c>
      <c r="B4" s="8" t="s">
        <v>206</v>
      </c>
      <c r="C4" t="s">
        <v>207</v>
      </c>
      <c r="D4" s="248" t="s">
        <v>1983</v>
      </c>
      <c r="F4" s="242" t="s">
        <v>165</v>
      </c>
      <c r="G4" s="242" t="s">
        <v>35</v>
      </c>
      <c r="I4" s="236"/>
      <c r="J4" s="223" t="b">
        <f>"BLETC "&amp;RACK!GJ$11=A4</f>
        <v>1</v>
      </c>
    </row>
    <row r="5" spans="1:10">
      <c r="A5" s="8" t="s">
        <v>356</v>
      </c>
      <c r="B5" t="s">
        <v>204</v>
      </c>
      <c r="C5" t="s">
        <v>205</v>
      </c>
      <c r="D5" s="247" t="s">
        <v>1984</v>
      </c>
      <c r="F5" s="242" t="s">
        <v>165</v>
      </c>
      <c r="G5" s="242" t="s">
        <v>36</v>
      </c>
      <c r="I5" s="236"/>
      <c r="J5" s="223" t="b">
        <f>"BLETC "&amp;RACK!GK$11=A5</f>
        <v>1</v>
      </c>
    </row>
    <row r="6" spans="1:10">
      <c r="A6" s="8" t="s">
        <v>357</v>
      </c>
      <c r="B6" t="s">
        <v>202</v>
      </c>
      <c r="C6" t="s">
        <v>203</v>
      </c>
      <c r="D6" s="248" t="s">
        <v>1985</v>
      </c>
      <c r="F6" s="242" t="s">
        <v>165</v>
      </c>
      <c r="G6" s="242" t="s">
        <v>37</v>
      </c>
      <c r="I6" s="236"/>
      <c r="J6" s="223" t="b">
        <f>"BLETC "&amp;RACK!GL$11=A6</f>
        <v>1</v>
      </c>
    </row>
    <row r="7" spans="1:10">
      <c r="A7" s="8" t="s">
        <v>358</v>
      </c>
      <c r="B7" t="s">
        <v>198</v>
      </c>
      <c r="C7" t="s">
        <v>199</v>
      </c>
      <c r="D7" s="248" t="s">
        <v>1986</v>
      </c>
      <c r="F7" s="242" t="s">
        <v>165</v>
      </c>
      <c r="G7" s="242" t="s">
        <v>38</v>
      </c>
      <c r="I7" s="236"/>
      <c r="J7" s="223" t="b">
        <f>"BLETC "&amp;RACK!GM$11=A7</f>
        <v>1</v>
      </c>
    </row>
    <row r="8" spans="1:10">
      <c r="A8" s="8" t="s">
        <v>359</v>
      </c>
      <c r="B8" t="s">
        <v>194</v>
      </c>
      <c r="C8" t="s">
        <v>195</v>
      </c>
      <c r="D8" s="247" t="s">
        <v>1987</v>
      </c>
      <c r="F8" s="242" t="s">
        <v>165</v>
      </c>
      <c r="G8" s="242" t="s">
        <v>39</v>
      </c>
      <c r="I8" s="236"/>
      <c r="J8" s="223" t="b">
        <f>"BLETC "&amp;RACK!GN$11=A8</f>
        <v>1</v>
      </c>
    </row>
    <row r="9" spans="1:10">
      <c r="A9" s="8" t="s">
        <v>360</v>
      </c>
      <c r="B9" t="s">
        <v>190</v>
      </c>
      <c r="C9" t="s">
        <v>191</v>
      </c>
      <c r="D9" s="248" t="s">
        <v>1988</v>
      </c>
      <c r="F9" s="242" t="s">
        <v>165</v>
      </c>
      <c r="G9" s="242" t="s">
        <v>40</v>
      </c>
      <c r="I9" s="236"/>
      <c r="J9" s="223" t="b">
        <f>"BLETC "&amp;RACK!GO$11=A9</f>
        <v>1</v>
      </c>
    </row>
    <row r="10" spans="1:10">
      <c r="A10" s="2" t="s">
        <v>85</v>
      </c>
      <c r="B10" s="2"/>
      <c r="C10" s="2"/>
      <c r="D10" s="249" t="s">
        <v>1078</v>
      </c>
      <c r="E10" s="264"/>
      <c r="F10" s="239" t="s">
        <v>165</v>
      </c>
      <c r="G10" s="239" t="s">
        <v>86</v>
      </c>
      <c r="J10" s="239" t="s">
        <v>85</v>
      </c>
    </row>
    <row r="11" spans="1:10">
      <c r="A11" t="s">
        <v>361</v>
      </c>
      <c r="B11" t="s">
        <v>184</v>
      </c>
      <c r="C11" t="s">
        <v>185</v>
      </c>
      <c r="D11" s="248" t="s">
        <v>1989</v>
      </c>
      <c r="F11" s="242" t="s">
        <v>165</v>
      </c>
      <c r="G11" s="242" t="s">
        <v>41</v>
      </c>
      <c r="I11" s="236"/>
      <c r="J11" s="223" t="b">
        <f>"BLETC "&amp;RACK!GQ$11=A11</f>
        <v>1</v>
      </c>
    </row>
    <row r="12" spans="1:10">
      <c r="A12" t="s">
        <v>362</v>
      </c>
      <c r="B12" t="s">
        <v>186</v>
      </c>
      <c r="C12" t="s">
        <v>187</v>
      </c>
      <c r="D12" s="247" t="s">
        <v>1990</v>
      </c>
      <c r="F12" s="242" t="s">
        <v>165</v>
      </c>
      <c r="G12" s="242" t="s">
        <v>42</v>
      </c>
      <c r="I12" s="236"/>
      <c r="J12" s="223" t="b">
        <f>"BLETC "&amp;RACK!GR$11=A12</f>
        <v>1</v>
      </c>
    </row>
    <row r="13" spans="1:10">
      <c r="A13" t="s">
        <v>363</v>
      </c>
      <c r="B13" t="s">
        <v>200</v>
      </c>
      <c r="C13" t="s">
        <v>201</v>
      </c>
      <c r="D13" s="248" t="s">
        <v>1991</v>
      </c>
      <c r="F13" s="242" t="s">
        <v>165</v>
      </c>
      <c r="G13" s="242" t="s">
        <v>43</v>
      </c>
      <c r="I13" s="236"/>
      <c r="J13" s="223" t="b">
        <f>"BLETC "&amp;RACK!GS$11=A13</f>
        <v>0</v>
      </c>
    </row>
    <row r="14" spans="1:10">
      <c r="A14" t="s">
        <v>364</v>
      </c>
      <c r="B14" t="s">
        <v>196</v>
      </c>
      <c r="C14" t="s">
        <v>197</v>
      </c>
      <c r="D14" s="248" t="s">
        <v>1992</v>
      </c>
      <c r="F14" s="242" t="s">
        <v>165</v>
      </c>
      <c r="G14" s="242" t="s">
        <v>44</v>
      </c>
      <c r="I14" s="236"/>
      <c r="J14" s="223" t="b">
        <f>"BLETC "&amp;RACK!GT$11=A14</f>
        <v>1</v>
      </c>
    </row>
    <row r="15" spans="1:10">
      <c r="A15" t="s">
        <v>365</v>
      </c>
      <c r="B15" t="s">
        <v>192</v>
      </c>
      <c r="C15" t="s">
        <v>193</v>
      </c>
      <c r="D15" s="248" t="s">
        <v>1993</v>
      </c>
      <c r="F15" s="242" t="s">
        <v>165</v>
      </c>
      <c r="G15" s="242" t="s">
        <v>45</v>
      </c>
      <c r="I15" s="236"/>
      <c r="J15" s="223" t="b">
        <f>"BLETC "&amp;RACK!GU$11=A15</f>
        <v>1</v>
      </c>
    </row>
    <row r="16" spans="1:10">
      <c r="A16" t="s">
        <v>366</v>
      </c>
      <c r="B16" t="s">
        <v>188</v>
      </c>
      <c r="C16" t="s">
        <v>189</v>
      </c>
      <c r="D16" s="248" t="s">
        <v>1994</v>
      </c>
      <c r="F16" s="242" t="s">
        <v>165</v>
      </c>
      <c r="G16" s="242" t="s">
        <v>46</v>
      </c>
      <c r="I16" s="236"/>
      <c r="J16" s="223" t="b">
        <f>"BLETC "&amp;RACK!GV$11=A16</f>
        <v>1</v>
      </c>
    </row>
    <row r="17" spans="1:10">
      <c r="A17" t="s">
        <v>367</v>
      </c>
      <c r="B17" t="s">
        <v>182</v>
      </c>
      <c r="C17" t="s">
        <v>183</v>
      </c>
      <c r="D17" s="248" t="s">
        <v>1995</v>
      </c>
      <c r="F17" s="242" t="s">
        <v>165</v>
      </c>
      <c r="G17" s="242" t="s">
        <v>47</v>
      </c>
      <c r="I17" s="236"/>
      <c r="J17" s="223" t="b">
        <f>"BLETC "&amp;RACK!GW$11=A17</f>
        <v>1</v>
      </c>
    </row>
    <row r="18" spans="1:10">
      <c r="A18" s="3" t="s">
        <v>101</v>
      </c>
      <c r="B18" s="3"/>
      <c r="C18" s="3"/>
      <c r="D18" s="250" t="s">
        <v>1078</v>
      </c>
      <c r="E18" s="265"/>
      <c r="F18" s="241" t="s">
        <v>165</v>
      </c>
      <c r="G18" s="241" t="s">
        <v>102</v>
      </c>
      <c r="I18" s="240"/>
      <c r="J18" s="143" t="s">
        <v>101</v>
      </c>
    </row>
    <row r="19" spans="1:10">
      <c r="A19" t="s">
        <v>368</v>
      </c>
      <c r="B19" t="s">
        <v>250</v>
      </c>
      <c r="C19" t="s">
        <v>251</v>
      </c>
      <c r="D19" s="248" t="s">
        <v>1996</v>
      </c>
      <c r="F19" s="242" t="s">
        <v>165</v>
      </c>
      <c r="G19" s="242" t="s">
        <v>49</v>
      </c>
      <c r="I19" s="236"/>
      <c r="J19" s="223" t="b">
        <f>"BLETC "&amp;RACK!GH$23=A19</f>
        <v>0</v>
      </c>
    </row>
    <row r="20" spans="1:10">
      <c r="A20" t="s">
        <v>1102</v>
      </c>
      <c r="B20" s="8" t="s">
        <v>1679</v>
      </c>
      <c r="C20" s="8" t="s">
        <v>1680</v>
      </c>
      <c r="D20" s="247" t="s">
        <v>1997</v>
      </c>
      <c r="E20" s="266"/>
      <c r="F20" s="242" t="s">
        <v>165</v>
      </c>
      <c r="G20" s="242" t="s">
        <v>105</v>
      </c>
      <c r="I20" s="236"/>
      <c r="J20" s="223" t="b">
        <f>"BLETC "&amp;RACK!GI$23=A20</f>
        <v>1</v>
      </c>
    </row>
    <row r="21" spans="1:10">
      <c r="A21" t="s">
        <v>369</v>
      </c>
      <c r="B21" t="s">
        <v>248</v>
      </c>
      <c r="C21" t="s">
        <v>249</v>
      </c>
      <c r="D21" s="248" t="s">
        <v>1998</v>
      </c>
      <c r="F21" s="242" t="s">
        <v>165</v>
      </c>
      <c r="G21" s="242" t="s">
        <v>108</v>
      </c>
      <c r="I21" s="236"/>
      <c r="J21" s="223" t="b">
        <f>"BLETC "&amp;RACK!GJ$23=A21</f>
        <v>0</v>
      </c>
    </row>
    <row r="22" spans="1:10">
      <c r="A22" t="s">
        <v>370</v>
      </c>
      <c r="B22" t="s">
        <v>246</v>
      </c>
      <c r="C22" t="s">
        <v>247</v>
      </c>
      <c r="D22" s="247" t="s">
        <v>1999</v>
      </c>
      <c r="F22" s="242" t="s">
        <v>165</v>
      </c>
      <c r="G22" s="242" t="s">
        <v>111</v>
      </c>
      <c r="I22" s="236"/>
      <c r="J22" s="223" t="b">
        <f>"BLETC "&amp;RACK!GK$23=A22</f>
        <v>1</v>
      </c>
    </row>
    <row r="23" spans="1:10">
      <c r="A23" t="s">
        <v>371</v>
      </c>
      <c r="B23" t="s">
        <v>244</v>
      </c>
      <c r="C23" t="s">
        <v>245</v>
      </c>
      <c r="D23" s="247" t="s">
        <v>2000</v>
      </c>
      <c r="F23" s="242" t="s">
        <v>165</v>
      </c>
      <c r="G23" s="242" t="s">
        <v>112</v>
      </c>
      <c r="I23" s="236"/>
      <c r="J23" s="223" t="b">
        <f>"BLETC "&amp;RACK!GL$23=A23</f>
        <v>0</v>
      </c>
    </row>
    <row r="24" spans="1:10">
      <c r="A24" t="s">
        <v>372</v>
      </c>
      <c r="B24" t="s">
        <v>242</v>
      </c>
      <c r="C24" t="s">
        <v>243</v>
      </c>
      <c r="D24" s="247" t="s">
        <v>2001</v>
      </c>
      <c r="E24" s="267"/>
      <c r="F24" s="242" t="s">
        <v>165</v>
      </c>
      <c r="G24" s="242" t="s">
        <v>113</v>
      </c>
      <c r="I24" s="236"/>
      <c r="J24" s="223" t="b">
        <f>"BLETC "&amp;RACK!GM$23=A24</f>
        <v>1</v>
      </c>
    </row>
    <row r="25" spans="1:10">
      <c r="A25" s="3" t="s">
        <v>101</v>
      </c>
      <c r="B25" s="3"/>
      <c r="C25" s="3"/>
      <c r="D25" s="250" t="s">
        <v>1078</v>
      </c>
      <c r="E25" s="265"/>
      <c r="F25" s="241" t="s">
        <v>165</v>
      </c>
      <c r="G25" s="241" t="s">
        <v>114</v>
      </c>
      <c r="I25" s="236"/>
      <c r="J25" s="143" t="s">
        <v>101</v>
      </c>
    </row>
    <row r="26" spans="1:10">
      <c r="A26" s="3" t="s">
        <v>101</v>
      </c>
      <c r="B26" s="3"/>
      <c r="C26" s="3"/>
      <c r="D26" s="250" t="s">
        <v>1078</v>
      </c>
      <c r="E26" s="265"/>
      <c r="F26" s="241" t="s">
        <v>165</v>
      </c>
      <c r="G26" s="241" t="s">
        <v>115</v>
      </c>
      <c r="I26" s="236"/>
      <c r="J26" s="143" t="s">
        <v>101</v>
      </c>
    </row>
    <row r="27" spans="1:10">
      <c r="A27" s="2" t="s">
        <v>85</v>
      </c>
      <c r="B27" s="2"/>
      <c r="C27" s="2"/>
      <c r="D27" s="249" t="s">
        <v>1078</v>
      </c>
      <c r="E27" s="264"/>
      <c r="F27" s="239" t="s">
        <v>165</v>
      </c>
      <c r="G27" s="239" t="s">
        <v>116</v>
      </c>
      <c r="J27" s="239" t="s">
        <v>85</v>
      </c>
    </row>
    <row r="28" spans="1:10">
      <c r="A28" t="s">
        <v>373</v>
      </c>
      <c r="B28" t="s">
        <v>228</v>
      </c>
      <c r="C28" t="s">
        <v>229</v>
      </c>
      <c r="D28" s="248" t="s">
        <v>2002</v>
      </c>
      <c r="F28" s="242" t="s">
        <v>165</v>
      </c>
      <c r="G28" s="242" t="s">
        <v>50</v>
      </c>
      <c r="I28" s="236"/>
      <c r="J28" s="223" t="b">
        <f>"BLETC "&amp;RACK!GQ$23=A28</f>
        <v>1</v>
      </c>
    </row>
    <row r="29" spans="1:10">
      <c r="A29" t="s">
        <v>374</v>
      </c>
      <c r="B29" t="s">
        <v>230</v>
      </c>
      <c r="C29" t="s">
        <v>231</v>
      </c>
      <c r="D29" s="247" t="s">
        <v>2003</v>
      </c>
      <c r="F29" s="242" t="s">
        <v>165</v>
      </c>
      <c r="G29" s="242" t="s">
        <v>51</v>
      </c>
      <c r="I29" s="236"/>
      <c r="J29" s="223" t="b">
        <f>"BLETC "&amp;RACK!GR$23=A29</f>
        <v>1</v>
      </c>
    </row>
    <row r="30" spans="1:10">
      <c r="A30" t="s">
        <v>375</v>
      </c>
      <c r="B30" t="s">
        <v>232</v>
      </c>
      <c r="C30" t="s">
        <v>233</v>
      </c>
      <c r="D30" s="247" t="s">
        <v>2004</v>
      </c>
      <c r="F30" s="242" t="s">
        <v>165</v>
      </c>
      <c r="G30" s="242" t="s">
        <v>123</v>
      </c>
      <c r="I30" s="236"/>
      <c r="J30" s="223" t="b">
        <f>"BLETC "&amp;RACK!GS$23=A30</f>
        <v>0</v>
      </c>
    </row>
    <row r="31" spans="1:10">
      <c r="A31" t="s">
        <v>376</v>
      </c>
      <c r="B31" t="s">
        <v>235</v>
      </c>
      <c r="C31" t="s">
        <v>234</v>
      </c>
      <c r="D31" s="247" t="s">
        <v>2005</v>
      </c>
      <c r="F31" s="242" t="s">
        <v>165</v>
      </c>
      <c r="G31" s="242" t="s">
        <v>124</v>
      </c>
      <c r="I31" s="236"/>
      <c r="J31" s="223" t="b">
        <f>"BLETC "&amp;RACK!GT$23=A31</f>
        <v>1</v>
      </c>
    </row>
    <row r="32" spans="1:10">
      <c r="A32" t="s">
        <v>377</v>
      </c>
      <c r="B32" t="s">
        <v>236</v>
      </c>
      <c r="C32" t="s">
        <v>237</v>
      </c>
      <c r="D32" s="247" t="s">
        <v>2006</v>
      </c>
      <c r="F32" s="242" t="s">
        <v>165</v>
      </c>
      <c r="G32" s="242" t="s">
        <v>127</v>
      </c>
      <c r="I32" s="236"/>
      <c r="J32" s="223" t="b">
        <f>"BLETC "&amp;RACK!GU$23=A32</f>
        <v>0</v>
      </c>
    </row>
    <row r="33" spans="1:10">
      <c r="A33" t="s">
        <v>378</v>
      </c>
      <c r="B33" t="s">
        <v>238</v>
      </c>
      <c r="C33" t="s">
        <v>239</v>
      </c>
      <c r="D33" s="247" t="s">
        <v>2007</v>
      </c>
      <c r="F33" s="242" t="s">
        <v>165</v>
      </c>
      <c r="G33" s="242" t="s">
        <v>128</v>
      </c>
      <c r="I33" s="236"/>
      <c r="J33" s="223" t="b">
        <f>"BLETC "&amp;RACK!GV$23=A33</f>
        <v>1</v>
      </c>
    </row>
    <row r="34" spans="1:10">
      <c r="A34" t="s">
        <v>379</v>
      </c>
      <c r="B34" t="s">
        <v>240</v>
      </c>
      <c r="C34" t="s">
        <v>241</v>
      </c>
      <c r="D34" s="248" t="s">
        <v>2008</v>
      </c>
      <c r="E34" s="265"/>
      <c r="F34" s="242" t="s">
        <v>165</v>
      </c>
      <c r="G34" s="242" t="s">
        <v>129</v>
      </c>
      <c r="I34" s="236"/>
      <c r="J34" s="223" t="b">
        <f>"BLETC "&amp;RACK!GW$23=A34</f>
        <v>1</v>
      </c>
    </row>
    <row r="35" spans="1:10">
      <c r="A35" s="3" t="s">
        <v>101</v>
      </c>
      <c r="B35" s="3"/>
      <c r="C35" s="3"/>
      <c r="D35" s="250" t="s">
        <v>1078</v>
      </c>
      <c r="E35" s="265"/>
      <c r="F35" s="241" t="s">
        <v>165</v>
      </c>
      <c r="G35" s="241" t="s">
        <v>130</v>
      </c>
      <c r="I35" s="240"/>
      <c r="J35" s="143" t="s">
        <v>101</v>
      </c>
    </row>
    <row r="36" spans="1:10">
      <c r="A36" t="s">
        <v>380</v>
      </c>
      <c r="B36" t="s">
        <v>166</v>
      </c>
      <c r="C36" t="s">
        <v>167</v>
      </c>
      <c r="D36" s="248" t="s">
        <v>2009</v>
      </c>
      <c r="F36" s="242" t="s">
        <v>165</v>
      </c>
      <c r="G36" s="242" t="s">
        <v>52</v>
      </c>
      <c r="I36" s="236"/>
      <c r="J36" s="223" t="b">
        <f>"BLETC "&amp;RACK!GH$35=A36</f>
        <v>1</v>
      </c>
    </row>
    <row r="37" spans="1:10">
      <c r="A37" t="s">
        <v>381</v>
      </c>
      <c r="B37" t="s">
        <v>168</v>
      </c>
      <c r="C37" t="s">
        <v>169</v>
      </c>
      <c r="D37" s="248" t="s">
        <v>2010</v>
      </c>
      <c r="F37" s="242" t="s">
        <v>165</v>
      </c>
      <c r="G37" s="242" t="s">
        <v>53</v>
      </c>
      <c r="I37" s="236"/>
      <c r="J37" s="223" t="b">
        <f>"BLETC "&amp;RACK!GI$35=A37</f>
        <v>1</v>
      </c>
    </row>
    <row r="38" spans="1:10">
      <c r="A38" t="s">
        <v>382</v>
      </c>
      <c r="B38" t="s">
        <v>170</v>
      </c>
      <c r="C38" t="s">
        <v>171</v>
      </c>
      <c r="D38" s="247" t="s">
        <v>2011</v>
      </c>
      <c r="F38" s="242" t="s">
        <v>165</v>
      </c>
      <c r="G38" s="242" t="s">
        <v>54</v>
      </c>
      <c r="I38" s="236"/>
      <c r="J38" s="223" t="b">
        <f>"BLETC "&amp;RACK!GJ$35=A38</f>
        <v>1</v>
      </c>
    </row>
    <row r="39" spans="1:10">
      <c r="A39" t="s">
        <v>383</v>
      </c>
      <c r="B39" t="s">
        <v>172</v>
      </c>
      <c r="C39" t="s">
        <v>173</v>
      </c>
      <c r="D39" s="248" t="s">
        <v>2012</v>
      </c>
      <c r="F39" s="242" t="s">
        <v>165</v>
      </c>
      <c r="G39" s="242" t="s">
        <v>55</v>
      </c>
      <c r="I39" s="236"/>
      <c r="J39" s="223" t="b">
        <f>"BLETC "&amp;RACK!GK$35=A39</f>
        <v>1</v>
      </c>
    </row>
    <row r="40" spans="1:10">
      <c r="A40" t="s">
        <v>384</v>
      </c>
      <c r="B40" t="s">
        <v>174</v>
      </c>
      <c r="C40" t="s">
        <v>175</v>
      </c>
      <c r="D40" s="248" t="s">
        <v>2013</v>
      </c>
      <c r="F40" s="242" t="s">
        <v>165</v>
      </c>
      <c r="G40" s="242" t="s">
        <v>56</v>
      </c>
      <c r="I40" s="236"/>
      <c r="J40" s="223" t="b">
        <f>"BLETC "&amp;RACK!GL$35=A40</f>
        <v>1</v>
      </c>
    </row>
    <row r="41" spans="1:10">
      <c r="A41" t="s">
        <v>385</v>
      </c>
      <c r="B41" t="s">
        <v>176</v>
      </c>
      <c r="C41" t="s">
        <v>177</v>
      </c>
      <c r="D41" s="248" t="s">
        <v>2014</v>
      </c>
      <c r="F41" s="242" t="s">
        <v>165</v>
      </c>
      <c r="G41" s="242" t="s">
        <v>57</v>
      </c>
      <c r="I41" s="236"/>
      <c r="J41" s="223" t="b">
        <f>"BLETC "&amp;RACK!GM$35=A41</f>
        <v>0</v>
      </c>
    </row>
    <row r="42" spans="1:10">
      <c r="A42" t="s">
        <v>386</v>
      </c>
      <c r="B42" t="s">
        <v>178</v>
      </c>
      <c r="C42" t="s">
        <v>179</v>
      </c>
      <c r="D42" s="247" t="s">
        <v>2015</v>
      </c>
      <c r="F42" s="242" t="s">
        <v>165</v>
      </c>
      <c r="G42" s="242" t="s">
        <v>58</v>
      </c>
      <c r="I42" s="236"/>
      <c r="J42" s="223" t="b">
        <f>"BLETC "&amp;RACK!GN$35=A42</f>
        <v>1</v>
      </c>
    </row>
    <row r="43" spans="1:10">
      <c r="A43" t="s">
        <v>387</v>
      </c>
      <c r="B43" t="s">
        <v>180</v>
      </c>
      <c r="C43" t="s">
        <v>181</v>
      </c>
      <c r="D43" s="247" t="s">
        <v>2016</v>
      </c>
      <c r="F43" s="242" t="s">
        <v>165</v>
      </c>
      <c r="G43" s="242" t="s">
        <v>59</v>
      </c>
      <c r="I43" s="236"/>
      <c r="J43" s="223" t="b">
        <f>"BLETC "&amp;RACK!GO$35=A43</f>
        <v>1</v>
      </c>
    </row>
    <row r="44" spans="1:10">
      <c r="A44" s="2" t="s">
        <v>85</v>
      </c>
      <c r="B44" s="2"/>
      <c r="C44" s="2"/>
      <c r="D44" s="249" t="s">
        <v>1078</v>
      </c>
      <c r="E44" s="264"/>
      <c r="F44" s="239" t="s">
        <v>165</v>
      </c>
      <c r="G44" s="239" t="s">
        <v>147</v>
      </c>
      <c r="J44" s="239" t="s">
        <v>85</v>
      </c>
    </row>
    <row r="45" spans="1:10">
      <c r="A45" t="s">
        <v>388</v>
      </c>
      <c r="B45" t="s">
        <v>212</v>
      </c>
      <c r="C45" t="s">
        <v>213</v>
      </c>
      <c r="D45" s="247" t="s">
        <v>2017</v>
      </c>
      <c r="F45" s="242" t="s">
        <v>165</v>
      </c>
      <c r="G45" s="242" t="s">
        <v>60</v>
      </c>
      <c r="I45" s="236"/>
      <c r="J45" s="223" t="b">
        <f>"BLETC "&amp;RACK!GQ$35=A45</f>
        <v>1</v>
      </c>
    </row>
    <row r="46" spans="1:10">
      <c r="A46" t="s">
        <v>389</v>
      </c>
      <c r="B46" t="s">
        <v>214</v>
      </c>
      <c r="C46" t="s">
        <v>215</v>
      </c>
      <c r="D46" s="247" t="s">
        <v>2018</v>
      </c>
      <c r="F46" s="242" t="s">
        <v>165</v>
      </c>
      <c r="G46" s="242" t="s">
        <v>61</v>
      </c>
      <c r="I46" s="236"/>
      <c r="J46" s="223" t="b">
        <f>"BLETC "&amp;RACK!GR$35=A46</f>
        <v>0</v>
      </c>
    </row>
    <row r="47" spans="1:10">
      <c r="A47" t="s">
        <v>390</v>
      </c>
      <c r="B47" t="s">
        <v>216</v>
      </c>
      <c r="C47" t="s">
        <v>217</v>
      </c>
      <c r="D47" s="247" t="s">
        <v>2019</v>
      </c>
      <c r="F47" s="242" t="s">
        <v>165</v>
      </c>
      <c r="G47" s="242" t="s">
        <v>62</v>
      </c>
      <c r="I47" s="236"/>
      <c r="J47" s="223" t="b">
        <f>"BLETC "&amp;RACK!GS$35=A47</f>
        <v>0</v>
      </c>
    </row>
    <row r="48" spans="1:10">
      <c r="A48" t="s">
        <v>391</v>
      </c>
      <c r="B48" t="s">
        <v>218</v>
      </c>
      <c r="C48" t="s">
        <v>219</v>
      </c>
      <c r="D48" s="247" t="s">
        <v>2020</v>
      </c>
      <c r="F48" s="242" t="s">
        <v>165</v>
      </c>
      <c r="G48" s="242" t="s">
        <v>63</v>
      </c>
      <c r="I48" s="236"/>
      <c r="J48" s="223" t="b">
        <f>"BLETC "&amp;RACK!GT$35=A48</f>
        <v>1</v>
      </c>
    </row>
    <row r="49" spans="1:10">
      <c r="A49" t="s">
        <v>392</v>
      </c>
      <c r="B49" t="s">
        <v>220</v>
      </c>
      <c r="C49" t="s">
        <v>221</v>
      </c>
      <c r="D49" s="247" t="s">
        <v>2021</v>
      </c>
      <c r="F49" s="242" t="s">
        <v>165</v>
      </c>
      <c r="G49" s="242" t="s">
        <v>64</v>
      </c>
      <c r="I49" s="236"/>
      <c r="J49" s="223" t="b">
        <f>"BLETC "&amp;RACK!GU$35=A49</f>
        <v>1</v>
      </c>
    </row>
    <row r="50" spans="1:10">
      <c r="A50" t="s">
        <v>393</v>
      </c>
      <c r="B50" t="s">
        <v>222</v>
      </c>
      <c r="C50" t="s">
        <v>223</v>
      </c>
      <c r="D50" s="248" t="s">
        <v>2022</v>
      </c>
      <c r="F50" s="242" t="s">
        <v>165</v>
      </c>
      <c r="G50" s="242" t="s">
        <v>65</v>
      </c>
      <c r="I50" s="236"/>
      <c r="J50" s="223" t="b">
        <f>"BLETC "&amp;RACK!GV$35=A50</f>
        <v>1</v>
      </c>
    </row>
    <row r="51" spans="1:10">
      <c r="A51" t="s">
        <v>394</v>
      </c>
      <c r="B51" t="s">
        <v>224</v>
      </c>
      <c r="C51" t="s">
        <v>225</v>
      </c>
      <c r="D51" s="247" t="s">
        <v>2023</v>
      </c>
      <c r="F51" s="242" t="s">
        <v>165</v>
      </c>
      <c r="G51" s="242" t="s">
        <v>66</v>
      </c>
      <c r="I51" s="236"/>
      <c r="J51" s="223" t="b">
        <f>"BLETC "&amp;RACK!GW$35=A51</f>
        <v>1</v>
      </c>
    </row>
    <row r="52" spans="1:10">
      <c r="A52" t="s">
        <v>395</v>
      </c>
      <c r="B52" t="s">
        <v>226</v>
      </c>
      <c r="C52" t="s">
        <v>227</v>
      </c>
      <c r="D52" s="247" t="s">
        <v>2024</v>
      </c>
      <c r="F52" s="242" t="s">
        <v>165</v>
      </c>
      <c r="G52" s="242" t="s">
        <v>164</v>
      </c>
      <c r="I52" s="240"/>
      <c r="J52" s="223" t="b">
        <f>"BLETC "&amp;RACK!GX$35=A52</f>
        <v>1</v>
      </c>
    </row>
  </sheetData>
  <phoneticPr fontId="3" type="noConversion"/>
  <conditionalFormatting sqref="J2:J52">
    <cfRule type="cellIs" dxfId="47" priority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2"/>
  <sheetViews>
    <sheetView workbookViewId="0">
      <pane ySplit="1" topLeftCell="A417" activePane="bottomLeft" state="frozen"/>
      <selection pane="bottomLeft" activeCell="H431" sqref="H431"/>
    </sheetView>
  </sheetViews>
  <sheetFormatPr defaultRowHeight="12.75"/>
  <cols>
    <col min="1" max="1" width="12.42578125" style="13" customWidth="1"/>
    <col min="2" max="2" width="17.140625" style="13" customWidth="1"/>
    <col min="3" max="3" width="14.7109375" style="13" customWidth="1"/>
    <col min="4" max="4" width="19.42578125" style="13" bestFit="1" customWidth="1"/>
    <col min="5" max="5" width="9.140625" style="13"/>
    <col min="6" max="6" width="9.28515625" style="13" bestFit="1" customWidth="1"/>
    <col min="8" max="8" width="12.7109375" customWidth="1"/>
    <col min="9" max="9" width="9.28515625" style="13" bestFit="1" customWidth="1"/>
    <col min="10" max="10" width="12.7109375" bestFit="1" customWidth="1"/>
    <col min="11" max="11" width="6.85546875" customWidth="1"/>
    <col min="12" max="12" width="7.42578125" customWidth="1"/>
    <col min="13" max="13" width="9" bestFit="1" customWidth="1"/>
  </cols>
  <sheetData>
    <row r="1" spans="1:9" s="362" customFormat="1" ht="24" customHeight="1">
      <c r="A1" s="361" t="s">
        <v>67</v>
      </c>
      <c r="B1" s="361" t="s">
        <v>396</v>
      </c>
      <c r="C1" s="361" t="s">
        <v>29</v>
      </c>
      <c r="D1" s="361" t="s">
        <v>1071</v>
      </c>
      <c r="E1" s="361" t="s">
        <v>31</v>
      </c>
      <c r="F1" s="361" t="s">
        <v>32</v>
      </c>
      <c r="G1" s="361" t="s">
        <v>959</v>
      </c>
      <c r="H1" s="361" t="s">
        <v>2450</v>
      </c>
    </row>
    <row r="2" spans="1:9" s="1" customFormat="1">
      <c r="A2" s="13" t="s">
        <v>299</v>
      </c>
      <c r="B2" s="13" t="s">
        <v>103</v>
      </c>
      <c r="C2" s="13" t="s">
        <v>104</v>
      </c>
      <c r="D2" s="13" t="s">
        <v>1696</v>
      </c>
      <c r="E2" s="13" t="s">
        <v>70</v>
      </c>
      <c r="F2" s="13" t="s">
        <v>49</v>
      </c>
      <c r="G2" s="15" t="s">
        <v>2026</v>
      </c>
      <c r="H2" s="360" t="b">
        <v>0</v>
      </c>
    </row>
    <row r="3" spans="1:9">
      <c r="A3" s="13" t="s">
        <v>1072</v>
      </c>
      <c r="B3" s="13" t="s">
        <v>1073</v>
      </c>
      <c r="C3" s="13" t="s">
        <v>1074</v>
      </c>
      <c r="D3" s="13" t="s">
        <v>1697</v>
      </c>
      <c r="E3" s="13" t="s">
        <v>70</v>
      </c>
      <c r="F3" s="13" t="s">
        <v>105</v>
      </c>
      <c r="G3" s="15" t="s">
        <v>2027</v>
      </c>
      <c r="H3" s="360" t="b">
        <v>1</v>
      </c>
      <c r="I3"/>
    </row>
    <row r="4" spans="1:9">
      <c r="A4" s="13" t="s">
        <v>300</v>
      </c>
      <c r="B4" s="13" t="s">
        <v>106</v>
      </c>
      <c r="C4" s="13" t="s">
        <v>107</v>
      </c>
      <c r="D4" s="13" t="s">
        <v>1698</v>
      </c>
      <c r="E4" s="13" t="s">
        <v>70</v>
      </c>
      <c r="F4" s="13" t="s">
        <v>108</v>
      </c>
      <c r="G4" s="15" t="s">
        <v>2028</v>
      </c>
      <c r="H4" s="360" t="b">
        <v>1</v>
      </c>
      <c r="I4"/>
    </row>
    <row r="5" spans="1:9">
      <c r="A5" s="13" t="s">
        <v>301</v>
      </c>
      <c r="B5" s="13" t="s">
        <v>109</v>
      </c>
      <c r="C5" s="13" t="s">
        <v>110</v>
      </c>
      <c r="D5" s="13" t="s">
        <v>1699</v>
      </c>
      <c r="E5" s="13" t="s">
        <v>70</v>
      </c>
      <c r="F5" s="13" t="s">
        <v>111</v>
      </c>
      <c r="G5" s="15" t="s">
        <v>2029</v>
      </c>
      <c r="H5" s="360" t="b">
        <v>1</v>
      </c>
      <c r="I5"/>
    </row>
    <row r="6" spans="1:9">
      <c r="A6" s="13" t="s">
        <v>302</v>
      </c>
      <c r="B6" s="13" t="s">
        <v>252</v>
      </c>
      <c r="C6" s="13" t="s">
        <v>253</v>
      </c>
      <c r="D6" s="13" t="s">
        <v>1700</v>
      </c>
      <c r="E6" s="13" t="s">
        <v>70</v>
      </c>
      <c r="F6" s="13" t="s">
        <v>112</v>
      </c>
      <c r="G6" s="15" t="s">
        <v>2030</v>
      </c>
      <c r="H6" s="360" t="b">
        <v>1</v>
      </c>
      <c r="I6"/>
    </row>
    <row r="7" spans="1:9">
      <c r="A7" s="31" t="s">
        <v>1075</v>
      </c>
      <c r="B7" s="31" t="s">
        <v>1076</v>
      </c>
      <c r="C7" s="31" t="s">
        <v>1077</v>
      </c>
      <c r="D7" s="31" t="s">
        <v>1701</v>
      </c>
      <c r="E7" s="31" t="s">
        <v>70</v>
      </c>
      <c r="F7" s="31" t="s">
        <v>113</v>
      </c>
      <c r="G7" s="30" t="s">
        <v>2031</v>
      </c>
      <c r="H7" s="360" t="b">
        <v>1</v>
      </c>
      <c r="I7"/>
    </row>
    <row r="8" spans="1:9">
      <c r="A8" s="25" t="s">
        <v>101</v>
      </c>
      <c r="B8" s="25"/>
      <c r="C8" s="25"/>
      <c r="D8" s="25"/>
      <c r="E8" s="25" t="s">
        <v>70</v>
      </c>
      <c r="F8" s="25" t="s">
        <v>114</v>
      </c>
      <c r="G8" s="26" t="s">
        <v>2032</v>
      </c>
      <c r="H8" s="360" t="s">
        <v>101</v>
      </c>
      <c r="I8"/>
    </row>
    <row r="9" spans="1:9">
      <c r="A9" s="25" t="s">
        <v>101</v>
      </c>
      <c r="B9" s="25"/>
      <c r="C9" s="25"/>
      <c r="D9" s="25"/>
      <c r="E9" s="25" t="s">
        <v>70</v>
      </c>
      <c r="F9" s="25" t="s">
        <v>115</v>
      </c>
      <c r="G9" s="26" t="s">
        <v>2033</v>
      </c>
      <c r="H9" s="360" t="s">
        <v>101</v>
      </c>
      <c r="I9"/>
    </row>
    <row r="10" spans="1:9">
      <c r="A10" s="21" t="s">
        <v>85</v>
      </c>
      <c r="B10" s="21"/>
      <c r="C10" s="21"/>
      <c r="D10" s="21"/>
      <c r="E10" s="21" t="s">
        <v>70</v>
      </c>
      <c r="F10" s="21" t="s">
        <v>116</v>
      </c>
      <c r="G10" s="22" t="s">
        <v>2034</v>
      </c>
      <c r="H10" s="360" t="s">
        <v>85</v>
      </c>
      <c r="I10"/>
    </row>
    <row r="11" spans="1:9">
      <c r="A11" s="13" t="s">
        <v>303</v>
      </c>
      <c r="B11" s="13" t="s">
        <v>117</v>
      </c>
      <c r="C11" s="13" t="s">
        <v>118</v>
      </c>
      <c r="D11" s="13" t="s">
        <v>1702</v>
      </c>
      <c r="E11" s="13" t="s">
        <v>70</v>
      </c>
      <c r="F11" s="13" t="s">
        <v>50</v>
      </c>
      <c r="G11" s="15" t="s">
        <v>2035</v>
      </c>
      <c r="H11" s="360" t="b">
        <v>1</v>
      </c>
      <c r="I11"/>
    </row>
    <row r="12" spans="1:9">
      <c r="A12" s="13" t="s">
        <v>304</v>
      </c>
      <c r="B12" s="13" t="s">
        <v>119</v>
      </c>
      <c r="C12" s="13" t="s">
        <v>120</v>
      </c>
      <c r="D12" s="13" t="s">
        <v>1703</v>
      </c>
      <c r="E12" s="13" t="s">
        <v>70</v>
      </c>
      <c r="F12" s="13" t="s">
        <v>51</v>
      </c>
      <c r="G12" s="15" t="s">
        <v>2036</v>
      </c>
      <c r="H12" s="360" t="b">
        <v>1</v>
      </c>
      <c r="I12"/>
    </row>
    <row r="13" spans="1:9">
      <c r="A13" s="13" t="s">
        <v>305</v>
      </c>
      <c r="B13" s="13" t="s">
        <v>121</v>
      </c>
      <c r="C13" s="13" t="s">
        <v>122</v>
      </c>
      <c r="D13" s="13" t="s">
        <v>1704</v>
      </c>
      <c r="E13" s="13" t="s">
        <v>70</v>
      </c>
      <c r="F13" s="13" t="s">
        <v>123</v>
      </c>
      <c r="G13" s="15" t="s">
        <v>2037</v>
      </c>
      <c r="H13" s="360" t="b">
        <v>1</v>
      </c>
      <c r="I13"/>
    </row>
    <row r="14" spans="1:9">
      <c r="A14" s="13" t="s">
        <v>661</v>
      </c>
      <c r="B14" s="13" t="s">
        <v>669</v>
      </c>
      <c r="C14" s="13" t="s">
        <v>670</v>
      </c>
      <c r="D14" s="13" t="s">
        <v>1705</v>
      </c>
      <c r="E14" s="13" t="s">
        <v>70</v>
      </c>
      <c r="F14" s="13" t="s">
        <v>124</v>
      </c>
      <c r="G14" s="15" t="s">
        <v>2038</v>
      </c>
      <c r="H14" s="360" t="b">
        <v>1</v>
      </c>
      <c r="I14"/>
    </row>
    <row r="15" spans="1:9">
      <c r="A15" s="13" t="s">
        <v>306</v>
      </c>
      <c r="B15" s="13" t="s">
        <v>125</v>
      </c>
      <c r="C15" s="13" t="s">
        <v>126</v>
      </c>
      <c r="D15" s="13" t="s">
        <v>1706</v>
      </c>
      <c r="E15" s="13" t="s">
        <v>70</v>
      </c>
      <c r="F15" s="13" t="s">
        <v>127</v>
      </c>
      <c r="G15" s="15" t="s">
        <v>2039</v>
      </c>
      <c r="H15" s="360" t="b">
        <v>1</v>
      </c>
      <c r="I15"/>
    </row>
    <row r="16" spans="1:9">
      <c r="A16" s="13" t="s">
        <v>657</v>
      </c>
      <c r="B16" s="13" t="s">
        <v>662</v>
      </c>
      <c r="C16" s="13" t="s">
        <v>663</v>
      </c>
      <c r="D16" s="13" t="s">
        <v>1707</v>
      </c>
      <c r="E16" s="13" t="s">
        <v>70</v>
      </c>
      <c r="F16" s="13" t="s">
        <v>128</v>
      </c>
      <c r="G16" s="15" t="s">
        <v>2040</v>
      </c>
      <c r="H16" s="360" t="b">
        <v>1</v>
      </c>
      <c r="I16"/>
    </row>
    <row r="17" spans="1:9">
      <c r="A17" s="25" t="s">
        <v>101</v>
      </c>
      <c r="B17" s="25"/>
      <c r="C17" s="25"/>
      <c r="D17" s="25"/>
      <c r="E17" s="25" t="s">
        <v>70</v>
      </c>
      <c r="F17" s="25" t="s">
        <v>129</v>
      </c>
      <c r="G17" s="26" t="s">
        <v>2041</v>
      </c>
      <c r="H17" s="360" t="s">
        <v>101</v>
      </c>
      <c r="I17"/>
    </row>
    <row r="18" spans="1:9">
      <c r="A18" s="25" t="s">
        <v>101</v>
      </c>
      <c r="B18" s="25"/>
      <c r="C18" s="25"/>
      <c r="D18" s="25"/>
      <c r="E18" s="25" t="s">
        <v>70</v>
      </c>
      <c r="F18" s="25" t="s">
        <v>130</v>
      </c>
      <c r="G18" s="26" t="s">
        <v>2042</v>
      </c>
      <c r="H18" s="360" t="s">
        <v>101</v>
      </c>
      <c r="I18"/>
    </row>
    <row r="19" spans="1:9">
      <c r="A19" s="13" t="s">
        <v>284</v>
      </c>
      <c r="B19" s="13" t="s">
        <v>68</v>
      </c>
      <c r="C19" s="13" t="s">
        <v>69</v>
      </c>
      <c r="D19" s="13" t="s">
        <v>1681</v>
      </c>
      <c r="E19" s="13" t="s">
        <v>70</v>
      </c>
      <c r="F19" s="13" t="s">
        <v>33</v>
      </c>
      <c r="G19" s="15" t="s">
        <v>2043</v>
      </c>
      <c r="H19" s="360" t="b">
        <v>1</v>
      </c>
      <c r="I19"/>
    </row>
    <row r="20" spans="1:9">
      <c r="A20" s="13" t="s">
        <v>285</v>
      </c>
      <c r="B20" s="13" t="s">
        <v>71</v>
      </c>
      <c r="C20" s="13" t="s">
        <v>72</v>
      </c>
      <c r="D20" s="13" t="s">
        <v>1682</v>
      </c>
      <c r="E20" s="13" t="s">
        <v>70</v>
      </c>
      <c r="F20" s="13" t="s">
        <v>34</v>
      </c>
      <c r="G20" s="15" t="s">
        <v>2044</v>
      </c>
      <c r="H20" s="360" t="b">
        <v>1</v>
      </c>
      <c r="I20"/>
    </row>
    <row r="21" spans="1:9">
      <c r="A21" s="13" t="s">
        <v>286</v>
      </c>
      <c r="B21" s="13" t="s">
        <v>73</v>
      </c>
      <c r="C21" s="13" t="s">
        <v>74</v>
      </c>
      <c r="D21" s="13" t="s">
        <v>1683</v>
      </c>
      <c r="E21" s="13" t="s">
        <v>70</v>
      </c>
      <c r="F21" s="13" t="s">
        <v>35</v>
      </c>
      <c r="G21" s="15" t="s">
        <v>2045</v>
      </c>
      <c r="H21" s="360" t="b">
        <v>0</v>
      </c>
      <c r="I21"/>
    </row>
    <row r="22" spans="1:9">
      <c r="A22" s="13" t="s">
        <v>287</v>
      </c>
      <c r="B22" s="13" t="s">
        <v>75</v>
      </c>
      <c r="C22" s="13" t="s">
        <v>76</v>
      </c>
      <c r="D22" s="13" t="s">
        <v>1684</v>
      </c>
      <c r="E22" s="13" t="s">
        <v>70</v>
      </c>
      <c r="F22" s="13" t="s">
        <v>36</v>
      </c>
      <c r="G22" s="15" t="s">
        <v>2046</v>
      </c>
      <c r="H22" s="360" t="b">
        <v>1</v>
      </c>
      <c r="I22"/>
    </row>
    <row r="23" spans="1:9">
      <c r="A23" s="13" t="s">
        <v>288</v>
      </c>
      <c r="B23" s="13" t="s">
        <v>77</v>
      </c>
      <c r="C23" s="13" t="s">
        <v>78</v>
      </c>
      <c r="D23" s="13" t="s">
        <v>1685</v>
      </c>
      <c r="E23" s="13" t="s">
        <v>70</v>
      </c>
      <c r="F23" s="13" t="s">
        <v>37</v>
      </c>
      <c r="G23" s="15" t="s">
        <v>2047</v>
      </c>
      <c r="H23" s="360" t="b">
        <v>1</v>
      </c>
      <c r="I23"/>
    </row>
    <row r="24" spans="1:9">
      <c r="A24" s="13" t="s">
        <v>289</v>
      </c>
      <c r="B24" s="13" t="s">
        <v>79</v>
      </c>
      <c r="C24" s="13" t="s">
        <v>80</v>
      </c>
      <c r="D24" s="13" t="s">
        <v>1686</v>
      </c>
      <c r="E24" s="13" t="s">
        <v>70</v>
      </c>
      <c r="F24" s="13" t="s">
        <v>38</v>
      </c>
      <c r="G24" s="15" t="s">
        <v>2048</v>
      </c>
      <c r="H24" s="360" t="b">
        <v>1</v>
      </c>
      <c r="I24"/>
    </row>
    <row r="25" spans="1:9">
      <c r="A25" s="13" t="s">
        <v>290</v>
      </c>
      <c r="B25" s="13" t="s">
        <v>81</v>
      </c>
      <c r="C25" s="13" t="s">
        <v>82</v>
      </c>
      <c r="D25" s="13" t="s">
        <v>1687</v>
      </c>
      <c r="E25" s="13" t="s">
        <v>70</v>
      </c>
      <c r="F25" s="13" t="s">
        <v>39</v>
      </c>
      <c r="G25" s="15" t="s">
        <v>2049</v>
      </c>
      <c r="H25" s="360" t="b">
        <v>1</v>
      </c>
      <c r="I25"/>
    </row>
    <row r="26" spans="1:9">
      <c r="A26" s="13" t="s">
        <v>291</v>
      </c>
      <c r="B26" s="13" t="s">
        <v>83</v>
      </c>
      <c r="C26" s="13" t="s">
        <v>84</v>
      </c>
      <c r="D26" s="13" t="s">
        <v>1688</v>
      </c>
      <c r="E26" s="13" t="s">
        <v>70</v>
      </c>
      <c r="F26" s="13" t="s">
        <v>40</v>
      </c>
      <c r="G26" s="15" t="s">
        <v>2050</v>
      </c>
      <c r="H26" s="360" t="b">
        <v>1</v>
      </c>
      <c r="I26"/>
    </row>
    <row r="27" spans="1:9">
      <c r="A27" s="21" t="s">
        <v>85</v>
      </c>
      <c r="B27" s="21"/>
      <c r="C27" s="21"/>
      <c r="D27" s="21"/>
      <c r="E27" s="21" t="s">
        <v>70</v>
      </c>
      <c r="F27" s="21" t="s">
        <v>86</v>
      </c>
      <c r="G27" s="22" t="s">
        <v>2051</v>
      </c>
      <c r="H27" s="360" t="s">
        <v>85</v>
      </c>
      <c r="I27"/>
    </row>
    <row r="28" spans="1:9">
      <c r="A28" s="13" t="s">
        <v>292</v>
      </c>
      <c r="B28" s="13" t="s">
        <v>87</v>
      </c>
      <c r="C28" s="13" t="s">
        <v>88</v>
      </c>
      <c r="D28" s="13" t="s">
        <v>1689</v>
      </c>
      <c r="E28" s="13" t="s">
        <v>70</v>
      </c>
      <c r="F28" s="13" t="s">
        <v>41</v>
      </c>
      <c r="G28" s="15" t="s">
        <v>2052</v>
      </c>
      <c r="H28" s="360" t="b">
        <v>1</v>
      </c>
      <c r="I28"/>
    </row>
    <row r="29" spans="1:9">
      <c r="A29" s="13" t="s">
        <v>293</v>
      </c>
      <c r="B29" s="13" t="s">
        <v>89</v>
      </c>
      <c r="C29" s="13" t="s">
        <v>90</v>
      </c>
      <c r="D29" s="13" t="s">
        <v>1690</v>
      </c>
      <c r="E29" s="13" t="s">
        <v>70</v>
      </c>
      <c r="F29" s="13" t="s">
        <v>42</v>
      </c>
      <c r="G29" s="15" t="s">
        <v>2053</v>
      </c>
      <c r="H29" s="360" t="b">
        <v>1</v>
      </c>
      <c r="I29"/>
    </row>
    <row r="30" spans="1:9">
      <c r="A30" s="13" t="s">
        <v>294</v>
      </c>
      <c r="B30" s="13" t="s">
        <v>91</v>
      </c>
      <c r="C30" s="13" t="s">
        <v>92</v>
      </c>
      <c r="D30" s="13" t="s">
        <v>1691</v>
      </c>
      <c r="E30" s="13" t="s">
        <v>70</v>
      </c>
      <c r="F30" s="13" t="s">
        <v>43</v>
      </c>
      <c r="G30" s="15" t="s">
        <v>2054</v>
      </c>
      <c r="H30" s="360" t="b">
        <v>1</v>
      </c>
      <c r="I30"/>
    </row>
    <row r="31" spans="1:9">
      <c r="A31" s="13" t="s">
        <v>295</v>
      </c>
      <c r="B31" s="13" t="s">
        <v>93</v>
      </c>
      <c r="C31" s="13" t="s">
        <v>94</v>
      </c>
      <c r="D31" s="13" t="s">
        <v>1692</v>
      </c>
      <c r="E31" s="13" t="s">
        <v>70</v>
      </c>
      <c r="F31" s="13" t="s">
        <v>44</v>
      </c>
      <c r="G31" s="15" t="s">
        <v>2055</v>
      </c>
      <c r="H31" s="360" t="b">
        <v>1</v>
      </c>
      <c r="I31"/>
    </row>
    <row r="32" spans="1:9">
      <c r="A32" s="13" t="s">
        <v>296</v>
      </c>
      <c r="B32" s="13" t="s">
        <v>95</v>
      </c>
      <c r="C32" s="13" t="s">
        <v>96</v>
      </c>
      <c r="D32" s="13" t="s">
        <v>1693</v>
      </c>
      <c r="E32" s="13" t="s">
        <v>70</v>
      </c>
      <c r="F32" s="13" t="s">
        <v>45</v>
      </c>
      <c r="G32" s="15" t="s">
        <v>2056</v>
      </c>
      <c r="H32" s="360" t="b">
        <v>1</v>
      </c>
      <c r="I32"/>
    </row>
    <row r="33" spans="1:9">
      <c r="A33" s="13" t="s">
        <v>297</v>
      </c>
      <c r="B33" s="13" t="s">
        <v>97</v>
      </c>
      <c r="C33" s="13" t="s">
        <v>98</v>
      </c>
      <c r="D33" s="13" t="s">
        <v>1694</v>
      </c>
      <c r="E33" s="13" t="s">
        <v>70</v>
      </c>
      <c r="F33" s="13" t="s">
        <v>46</v>
      </c>
      <c r="G33" s="15" t="s">
        <v>2057</v>
      </c>
      <c r="H33" s="360" t="b">
        <v>1</v>
      </c>
      <c r="I33"/>
    </row>
    <row r="34" spans="1:9">
      <c r="A34" s="13" t="s">
        <v>298</v>
      </c>
      <c r="B34" s="13" t="s">
        <v>99</v>
      </c>
      <c r="C34" s="13" t="s">
        <v>100</v>
      </c>
      <c r="D34" s="13" t="s">
        <v>1695</v>
      </c>
      <c r="E34" s="13" t="s">
        <v>70</v>
      </c>
      <c r="F34" s="13" t="s">
        <v>47</v>
      </c>
      <c r="G34" s="15" t="s">
        <v>2058</v>
      </c>
      <c r="H34" s="360" t="b">
        <v>1</v>
      </c>
      <c r="I34"/>
    </row>
    <row r="35" spans="1:9">
      <c r="A35" s="25" t="s">
        <v>101</v>
      </c>
      <c r="B35" s="25"/>
      <c r="C35" s="25"/>
      <c r="D35" s="25"/>
      <c r="E35" s="25" t="s">
        <v>70</v>
      </c>
      <c r="F35" s="25" t="s">
        <v>102</v>
      </c>
      <c r="G35" s="26" t="s">
        <v>2059</v>
      </c>
      <c r="H35" s="360" t="s">
        <v>101</v>
      </c>
      <c r="I35"/>
    </row>
    <row r="36" spans="1:9">
      <c r="A36" s="13" t="s">
        <v>307</v>
      </c>
      <c r="B36" s="13" t="s">
        <v>131</v>
      </c>
      <c r="C36" s="13" t="s">
        <v>132</v>
      </c>
      <c r="D36" s="13" t="s">
        <v>1708</v>
      </c>
      <c r="E36" s="13" t="s">
        <v>70</v>
      </c>
      <c r="F36" s="13" t="s">
        <v>52</v>
      </c>
      <c r="G36" s="15" t="s">
        <v>2060</v>
      </c>
      <c r="H36" s="360" t="b">
        <v>1</v>
      </c>
      <c r="I36"/>
    </row>
    <row r="37" spans="1:9">
      <c r="A37" s="13" t="s">
        <v>308</v>
      </c>
      <c r="B37" s="13" t="s">
        <v>133</v>
      </c>
      <c r="C37" s="13" t="s">
        <v>134</v>
      </c>
      <c r="D37" s="13" t="s">
        <v>1709</v>
      </c>
      <c r="E37" s="13" t="s">
        <v>70</v>
      </c>
      <c r="F37" s="13" t="s">
        <v>53</v>
      </c>
      <c r="G37" s="15" t="s">
        <v>2061</v>
      </c>
      <c r="H37" s="360" t="b">
        <v>1</v>
      </c>
      <c r="I37"/>
    </row>
    <row r="38" spans="1:9">
      <c r="A38" s="13" t="s">
        <v>309</v>
      </c>
      <c r="B38" s="13" t="s">
        <v>135</v>
      </c>
      <c r="C38" s="13" t="s">
        <v>136</v>
      </c>
      <c r="D38" s="13" t="s">
        <v>1710</v>
      </c>
      <c r="E38" s="13" t="s">
        <v>70</v>
      </c>
      <c r="F38" s="13" t="s">
        <v>54</v>
      </c>
      <c r="G38" s="15" t="s">
        <v>2062</v>
      </c>
      <c r="H38" s="360" t="b">
        <v>1</v>
      </c>
      <c r="I38"/>
    </row>
    <row r="39" spans="1:9">
      <c r="A39" s="13" t="s">
        <v>310</v>
      </c>
      <c r="B39" s="13" t="s">
        <v>137</v>
      </c>
      <c r="C39" s="13" t="s">
        <v>138</v>
      </c>
      <c r="D39" s="13" t="s">
        <v>1711</v>
      </c>
      <c r="E39" s="13" t="s">
        <v>70</v>
      </c>
      <c r="F39" s="13" t="s">
        <v>55</v>
      </c>
      <c r="G39" s="15" t="s">
        <v>2063</v>
      </c>
      <c r="H39" s="360" t="b">
        <v>1</v>
      </c>
      <c r="I39"/>
    </row>
    <row r="40" spans="1:9">
      <c r="A40" s="13" t="s">
        <v>311</v>
      </c>
      <c r="B40" s="13" t="s">
        <v>139</v>
      </c>
      <c r="C40" s="13" t="s">
        <v>140</v>
      </c>
      <c r="D40" s="13" t="s">
        <v>1712</v>
      </c>
      <c r="E40" s="13" t="s">
        <v>70</v>
      </c>
      <c r="F40" s="13" t="s">
        <v>56</v>
      </c>
      <c r="G40" s="15" t="s">
        <v>2064</v>
      </c>
      <c r="H40" s="360" t="b">
        <v>0</v>
      </c>
      <c r="I40"/>
    </row>
    <row r="41" spans="1:9">
      <c r="A41" s="13" t="s">
        <v>312</v>
      </c>
      <c r="B41" s="13" t="s">
        <v>141</v>
      </c>
      <c r="C41" s="13" t="s">
        <v>142</v>
      </c>
      <c r="D41" s="13" t="s">
        <v>1713</v>
      </c>
      <c r="E41" s="13" t="s">
        <v>70</v>
      </c>
      <c r="F41" s="13" t="s">
        <v>57</v>
      </c>
      <c r="G41" s="15" t="s">
        <v>2065</v>
      </c>
      <c r="H41" s="360" t="b">
        <v>1</v>
      </c>
      <c r="I41"/>
    </row>
    <row r="42" spans="1:9">
      <c r="A42" s="13" t="s">
        <v>313</v>
      </c>
      <c r="B42" s="13" t="s">
        <v>143</v>
      </c>
      <c r="C42" s="13" t="s">
        <v>144</v>
      </c>
      <c r="D42" s="13" t="s">
        <v>1714</v>
      </c>
      <c r="E42" s="13" t="s">
        <v>70</v>
      </c>
      <c r="F42" s="13" t="s">
        <v>58</v>
      </c>
      <c r="G42" s="15" t="s">
        <v>2066</v>
      </c>
      <c r="H42" s="360" t="b">
        <v>1</v>
      </c>
      <c r="I42"/>
    </row>
    <row r="43" spans="1:9">
      <c r="A43" s="13" t="s">
        <v>314</v>
      </c>
      <c r="B43" s="13" t="s">
        <v>145</v>
      </c>
      <c r="C43" s="13" t="s">
        <v>146</v>
      </c>
      <c r="D43" s="13" t="s">
        <v>1715</v>
      </c>
      <c r="E43" s="13" t="s">
        <v>70</v>
      </c>
      <c r="F43" s="13" t="s">
        <v>59</v>
      </c>
      <c r="G43" s="15" t="s">
        <v>2067</v>
      </c>
      <c r="H43" s="360" t="b">
        <v>1</v>
      </c>
      <c r="I43"/>
    </row>
    <row r="44" spans="1:9">
      <c r="A44" s="21" t="s">
        <v>85</v>
      </c>
      <c r="B44" s="21"/>
      <c r="C44" s="21"/>
      <c r="D44" s="21"/>
      <c r="E44" s="21" t="s">
        <v>70</v>
      </c>
      <c r="F44" s="21" t="s">
        <v>147</v>
      </c>
      <c r="G44" s="22" t="s">
        <v>2068</v>
      </c>
      <c r="H44" s="360" t="s">
        <v>85</v>
      </c>
      <c r="I44"/>
    </row>
    <row r="45" spans="1:9">
      <c r="A45" s="13" t="s">
        <v>315</v>
      </c>
      <c r="B45" s="13" t="s">
        <v>148</v>
      </c>
      <c r="C45" s="13" t="s">
        <v>149</v>
      </c>
      <c r="D45" s="13" t="s">
        <v>1716</v>
      </c>
      <c r="E45" s="13" t="s">
        <v>70</v>
      </c>
      <c r="F45" s="13" t="s">
        <v>60</v>
      </c>
      <c r="G45" s="15" t="s">
        <v>2069</v>
      </c>
      <c r="H45" s="360" t="b">
        <v>1</v>
      </c>
      <c r="I45"/>
    </row>
    <row r="46" spans="1:9">
      <c r="A46" s="13" t="s">
        <v>316</v>
      </c>
      <c r="B46" s="13" t="s">
        <v>150</v>
      </c>
      <c r="C46" s="13" t="s">
        <v>151</v>
      </c>
      <c r="D46" s="13" t="s">
        <v>1717</v>
      </c>
      <c r="E46" s="13" t="s">
        <v>70</v>
      </c>
      <c r="F46" s="13" t="s">
        <v>61</v>
      </c>
      <c r="G46" s="15" t="s">
        <v>2070</v>
      </c>
      <c r="H46" s="360" t="b">
        <v>1</v>
      </c>
      <c r="I46"/>
    </row>
    <row r="47" spans="1:9">
      <c r="A47" s="13" t="s">
        <v>317</v>
      </c>
      <c r="B47" s="13" t="s">
        <v>152</v>
      </c>
      <c r="C47" s="13" t="s">
        <v>153</v>
      </c>
      <c r="D47" s="13" t="s">
        <v>1718</v>
      </c>
      <c r="E47" s="13" t="s">
        <v>70</v>
      </c>
      <c r="F47" s="13" t="s">
        <v>62</v>
      </c>
      <c r="G47" s="15" t="s">
        <v>2071</v>
      </c>
      <c r="H47" s="360" t="b">
        <v>1</v>
      </c>
      <c r="I47"/>
    </row>
    <row r="48" spans="1:9">
      <c r="A48" s="13" t="s">
        <v>318</v>
      </c>
      <c r="B48" s="13" t="s">
        <v>154</v>
      </c>
      <c r="C48" s="13" t="s">
        <v>155</v>
      </c>
      <c r="D48" s="13" t="s">
        <v>1719</v>
      </c>
      <c r="E48" s="13" t="s">
        <v>70</v>
      </c>
      <c r="F48" s="13" t="s">
        <v>63</v>
      </c>
      <c r="G48" s="15" t="s">
        <v>2072</v>
      </c>
      <c r="H48" s="360" t="b">
        <v>1</v>
      </c>
      <c r="I48"/>
    </row>
    <row r="49" spans="1:9">
      <c r="A49" s="13" t="s">
        <v>319</v>
      </c>
      <c r="B49" s="13" t="s">
        <v>156</v>
      </c>
      <c r="C49" s="13" t="s">
        <v>157</v>
      </c>
      <c r="D49" s="13" t="s">
        <v>1720</v>
      </c>
      <c r="E49" s="13" t="s">
        <v>70</v>
      </c>
      <c r="F49" s="13" t="s">
        <v>64</v>
      </c>
      <c r="G49" s="15" t="s">
        <v>2073</v>
      </c>
      <c r="H49" s="360" t="b">
        <v>1</v>
      </c>
      <c r="I49"/>
    </row>
    <row r="50" spans="1:9">
      <c r="A50" s="13" t="s">
        <v>320</v>
      </c>
      <c r="B50" s="13" t="s">
        <v>158</v>
      </c>
      <c r="C50" s="13" t="s">
        <v>159</v>
      </c>
      <c r="D50" s="13" t="s">
        <v>1721</v>
      </c>
      <c r="E50" s="13" t="s">
        <v>70</v>
      </c>
      <c r="F50" s="13" t="s">
        <v>65</v>
      </c>
      <c r="G50" s="15" t="s">
        <v>2074</v>
      </c>
      <c r="H50" s="360" t="b">
        <v>1</v>
      </c>
      <c r="I50"/>
    </row>
    <row r="51" spans="1:9">
      <c r="A51" s="13" t="s">
        <v>321</v>
      </c>
      <c r="B51" s="13" t="s">
        <v>160</v>
      </c>
      <c r="C51" s="13" t="s">
        <v>161</v>
      </c>
      <c r="D51" s="13" t="s">
        <v>1722</v>
      </c>
      <c r="E51" s="13" t="s">
        <v>70</v>
      </c>
      <c r="F51" s="13" t="s">
        <v>66</v>
      </c>
      <c r="G51" s="15" t="s">
        <v>2075</v>
      </c>
      <c r="H51" s="360" t="b">
        <v>1</v>
      </c>
      <c r="I51"/>
    </row>
    <row r="52" spans="1:9">
      <c r="A52" s="13" t="s">
        <v>322</v>
      </c>
      <c r="B52" s="13" t="s">
        <v>162</v>
      </c>
      <c r="C52" s="13" t="s">
        <v>163</v>
      </c>
      <c r="D52" s="13" t="s">
        <v>1723</v>
      </c>
      <c r="E52" s="13" t="s">
        <v>70</v>
      </c>
      <c r="F52" s="13" t="s">
        <v>164</v>
      </c>
      <c r="G52" s="15" t="s">
        <v>2076</v>
      </c>
      <c r="H52" s="360" t="b">
        <v>1</v>
      </c>
      <c r="I52"/>
    </row>
    <row r="53" spans="1:9">
      <c r="A53" s="13" t="s">
        <v>702</v>
      </c>
      <c r="B53" s="13" t="s">
        <v>744</v>
      </c>
      <c r="C53" s="13" t="s">
        <v>745</v>
      </c>
      <c r="D53" s="13" t="s">
        <v>1739</v>
      </c>
      <c r="E53" s="13" t="s">
        <v>671</v>
      </c>
      <c r="F53" s="13" t="s">
        <v>49</v>
      </c>
      <c r="G53" s="15" t="s">
        <v>2077</v>
      </c>
      <c r="H53" s="360" t="b">
        <v>1</v>
      </c>
      <c r="I53"/>
    </row>
    <row r="54" spans="1:9">
      <c r="A54" s="13" t="s">
        <v>703</v>
      </c>
      <c r="B54" s="13" t="s">
        <v>746</v>
      </c>
      <c r="C54" s="13" t="s">
        <v>747</v>
      </c>
      <c r="D54" s="13" t="s">
        <v>1740</v>
      </c>
      <c r="E54" s="13" t="s">
        <v>671</v>
      </c>
      <c r="F54" s="13" t="s">
        <v>105</v>
      </c>
      <c r="G54" s="15" t="s">
        <v>2078</v>
      </c>
      <c r="H54" s="360" t="b">
        <v>1</v>
      </c>
      <c r="I54"/>
    </row>
    <row r="55" spans="1:9">
      <c r="A55" s="13" t="s">
        <v>704</v>
      </c>
      <c r="B55" s="13" t="s">
        <v>748</v>
      </c>
      <c r="C55" s="13" t="s">
        <v>749</v>
      </c>
      <c r="D55" s="13" t="s">
        <v>1741</v>
      </c>
      <c r="E55" s="13" t="s">
        <v>671</v>
      </c>
      <c r="F55" s="13" t="s">
        <v>108</v>
      </c>
      <c r="G55" s="15" t="s">
        <v>2079</v>
      </c>
      <c r="H55" s="360" t="b">
        <v>1</v>
      </c>
      <c r="I55"/>
    </row>
    <row r="56" spans="1:9">
      <c r="A56" s="13" t="s">
        <v>705</v>
      </c>
      <c r="B56" s="13" t="s">
        <v>750</v>
      </c>
      <c r="C56" s="13" t="s">
        <v>751</v>
      </c>
      <c r="D56" s="13" t="s">
        <v>1742</v>
      </c>
      <c r="E56" s="13" t="s">
        <v>671</v>
      </c>
      <c r="F56" s="13" t="s">
        <v>111</v>
      </c>
      <c r="G56" s="15" t="s">
        <v>2080</v>
      </c>
      <c r="H56" s="360" t="b">
        <v>1</v>
      </c>
      <c r="I56"/>
    </row>
    <row r="57" spans="1:9">
      <c r="A57" s="13" t="s">
        <v>706</v>
      </c>
      <c r="B57" s="13" t="s">
        <v>752</v>
      </c>
      <c r="C57" s="13" t="s">
        <v>753</v>
      </c>
      <c r="D57" s="13" t="s">
        <v>1743</v>
      </c>
      <c r="E57" s="13" t="s">
        <v>671</v>
      </c>
      <c r="F57" s="13" t="s">
        <v>112</v>
      </c>
      <c r="G57" s="15" t="s">
        <v>2081</v>
      </c>
      <c r="H57" s="360" t="b">
        <v>1</v>
      </c>
      <c r="I57"/>
    </row>
    <row r="58" spans="1:9">
      <c r="A58" s="13" t="s">
        <v>707</v>
      </c>
      <c r="B58" s="13" t="s">
        <v>754</v>
      </c>
      <c r="C58" s="13" t="s">
        <v>755</v>
      </c>
      <c r="D58" s="13" t="s">
        <v>1744</v>
      </c>
      <c r="E58" s="13" t="s">
        <v>671</v>
      </c>
      <c r="F58" s="13" t="s">
        <v>113</v>
      </c>
      <c r="G58" s="15" t="s">
        <v>2082</v>
      </c>
      <c r="H58" s="360" t="b">
        <v>1</v>
      </c>
      <c r="I58"/>
    </row>
    <row r="59" spans="1:9">
      <c r="A59" s="13" t="s">
        <v>708</v>
      </c>
      <c r="B59" s="13" t="s">
        <v>756</v>
      </c>
      <c r="C59" s="13" t="s">
        <v>757</v>
      </c>
      <c r="D59" s="13" t="s">
        <v>1745</v>
      </c>
      <c r="E59" s="13" t="s">
        <v>671</v>
      </c>
      <c r="F59" s="13" t="s">
        <v>114</v>
      </c>
      <c r="G59" s="15" t="s">
        <v>2083</v>
      </c>
      <c r="H59" s="360" t="b">
        <v>1</v>
      </c>
      <c r="I59"/>
    </row>
    <row r="60" spans="1:9">
      <c r="A60" s="25" t="s">
        <v>101</v>
      </c>
      <c r="B60" s="25"/>
      <c r="C60" s="25"/>
      <c r="D60" s="25"/>
      <c r="E60" s="25" t="s">
        <v>671</v>
      </c>
      <c r="F60" s="25" t="s">
        <v>115</v>
      </c>
      <c r="G60" s="26" t="s">
        <v>2084</v>
      </c>
      <c r="H60" s="360" t="s">
        <v>101</v>
      </c>
      <c r="I60"/>
    </row>
    <row r="61" spans="1:9">
      <c r="A61" s="21" t="s">
        <v>85</v>
      </c>
      <c r="B61" s="21"/>
      <c r="C61" s="21"/>
      <c r="D61" s="21"/>
      <c r="E61" s="21" t="s">
        <v>671</v>
      </c>
      <c r="F61" s="21" t="s">
        <v>116</v>
      </c>
      <c r="G61" s="22" t="s">
        <v>2085</v>
      </c>
      <c r="H61" s="360" t="s">
        <v>85</v>
      </c>
      <c r="I61"/>
    </row>
    <row r="62" spans="1:9">
      <c r="A62" s="13" t="s">
        <v>709</v>
      </c>
      <c r="B62" s="13" t="s">
        <v>758</v>
      </c>
      <c r="C62" s="13" t="s">
        <v>759</v>
      </c>
      <c r="D62" s="13" t="s">
        <v>1746</v>
      </c>
      <c r="E62" s="13" t="s">
        <v>671</v>
      </c>
      <c r="F62" s="13" t="s">
        <v>50</v>
      </c>
      <c r="G62" s="15" t="s">
        <v>2086</v>
      </c>
      <c r="H62" s="360" t="b">
        <v>1</v>
      </c>
      <c r="I62"/>
    </row>
    <row r="63" spans="1:9">
      <c r="A63" s="13" t="s">
        <v>710</v>
      </c>
      <c r="B63" s="13" t="s">
        <v>760</v>
      </c>
      <c r="C63" s="13" t="s">
        <v>761</v>
      </c>
      <c r="D63" s="13" t="s">
        <v>1747</v>
      </c>
      <c r="E63" s="13" t="s">
        <v>671</v>
      </c>
      <c r="F63" s="13" t="s">
        <v>51</v>
      </c>
      <c r="G63" s="15" t="s">
        <v>2087</v>
      </c>
      <c r="H63" s="360" t="b">
        <v>1</v>
      </c>
      <c r="I63"/>
    </row>
    <row r="64" spans="1:9">
      <c r="A64" s="13" t="s">
        <v>711</v>
      </c>
      <c r="B64" s="13" t="s">
        <v>762</v>
      </c>
      <c r="C64" s="13" t="s">
        <v>763</v>
      </c>
      <c r="D64" s="13" t="s">
        <v>1748</v>
      </c>
      <c r="E64" s="13" t="s">
        <v>671</v>
      </c>
      <c r="F64" s="13" t="s">
        <v>123</v>
      </c>
      <c r="G64" s="15" t="s">
        <v>2088</v>
      </c>
      <c r="H64" s="360" t="b">
        <v>1</v>
      </c>
      <c r="I64"/>
    </row>
    <row r="65" spans="1:9">
      <c r="A65" s="13" t="s">
        <v>712</v>
      </c>
      <c r="B65" s="13" t="s">
        <v>764</v>
      </c>
      <c r="C65" s="13" t="s">
        <v>765</v>
      </c>
      <c r="D65" s="13" t="s">
        <v>1749</v>
      </c>
      <c r="E65" s="13" t="s">
        <v>671</v>
      </c>
      <c r="F65" s="13" t="s">
        <v>124</v>
      </c>
      <c r="G65" s="15" t="s">
        <v>2089</v>
      </c>
      <c r="H65" s="360" t="b">
        <v>1</v>
      </c>
      <c r="I65"/>
    </row>
    <row r="66" spans="1:9">
      <c r="A66" s="13" t="s">
        <v>1099</v>
      </c>
      <c r="B66" s="13" t="s">
        <v>1100</v>
      </c>
      <c r="C66" s="13" t="s">
        <v>1101</v>
      </c>
      <c r="D66" s="13" t="s">
        <v>1750</v>
      </c>
      <c r="E66" s="13" t="s">
        <v>671</v>
      </c>
      <c r="F66" s="13" t="s">
        <v>127</v>
      </c>
      <c r="G66" s="15" t="s">
        <v>2090</v>
      </c>
      <c r="H66" s="360" t="b">
        <v>1</v>
      </c>
      <c r="I66"/>
    </row>
    <row r="67" spans="1:9">
      <c r="A67" s="13" t="s">
        <v>713</v>
      </c>
      <c r="B67" s="13" t="s">
        <v>766</v>
      </c>
      <c r="C67" s="13" t="s">
        <v>767</v>
      </c>
      <c r="D67" s="13" t="s">
        <v>1751</v>
      </c>
      <c r="E67" s="13" t="s">
        <v>671</v>
      </c>
      <c r="F67" s="13" t="s">
        <v>128</v>
      </c>
      <c r="G67" s="15" t="s">
        <v>2091</v>
      </c>
      <c r="H67" s="360" t="b">
        <v>1</v>
      </c>
      <c r="I67"/>
    </row>
    <row r="68" spans="1:9">
      <c r="A68" s="13" t="s">
        <v>714</v>
      </c>
      <c r="B68" s="13" t="s">
        <v>768</v>
      </c>
      <c r="C68" s="13" t="s">
        <v>769</v>
      </c>
      <c r="D68" s="13" t="s">
        <v>1752</v>
      </c>
      <c r="E68" s="13" t="s">
        <v>671</v>
      </c>
      <c r="F68" s="13" t="s">
        <v>129</v>
      </c>
      <c r="G68" s="15" t="s">
        <v>2092</v>
      </c>
      <c r="H68" s="360" t="b">
        <v>1</v>
      </c>
      <c r="I68"/>
    </row>
    <row r="69" spans="1:9">
      <c r="A69" s="25" t="s">
        <v>101</v>
      </c>
      <c r="B69" s="25"/>
      <c r="C69" s="25"/>
      <c r="D69" s="25"/>
      <c r="E69" s="25" t="s">
        <v>671</v>
      </c>
      <c r="F69" s="25" t="s">
        <v>130</v>
      </c>
      <c r="G69" s="26" t="s">
        <v>2093</v>
      </c>
      <c r="H69" s="360" t="s">
        <v>101</v>
      </c>
      <c r="I69"/>
    </row>
    <row r="70" spans="1:9">
      <c r="A70" s="13" t="s">
        <v>687</v>
      </c>
      <c r="B70" s="13" t="s">
        <v>672</v>
      </c>
      <c r="C70" s="13" t="s">
        <v>673</v>
      </c>
      <c r="D70" s="13" t="s">
        <v>1724</v>
      </c>
      <c r="E70" s="13" t="s">
        <v>671</v>
      </c>
      <c r="F70" s="13" t="s">
        <v>33</v>
      </c>
      <c r="G70" s="15" t="s">
        <v>2094</v>
      </c>
      <c r="H70" s="360" t="b">
        <v>1</v>
      </c>
      <c r="I70"/>
    </row>
    <row r="71" spans="1:9">
      <c r="A71" s="13" t="s">
        <v>688</v>
      </c>
      <c r="B71" s="13" t="s">
        <v>674</v>
      </c>
      <c r="C71" s="13" t="s">
        <v>729</v>
      </c>
      <c r="D71" s="13" t="s">
        <v>1725</v>
      </c>
      <c r="E71" s="13" t="s">
        <v>671</v>
      </c>
      <c r="F71" s="13" t="s">
        <v>34</v>
      </c>
      <c r="G71" s="15" t="s">
        <v>2095</v>
      </c>
      <c r="H71" s="360" t="b">
        <v>1</v>
      </c>
      <c r="I71"/>
    </row>
    <row r="72" spans="1:9">
      <c r="A72" s="13" t="s">
        <v>689</v>
      </c>
      <c r="B72" s="13" t="s">
        <v>675</v>
      </c>
      <c r="C72" s="13" t="s">
        <v>676</v>
      </c>
      <c r="D72" s="13" t="s">
        <v>1726</v>
      </c>
      <c r="E72" s="13" t="s">
        <v>671</v>
      </c>
      <c r="F72" s="13" t="s">
        <v>35</v>
      </c>
      <c r="G72" s="15" t="s">
        <v>2096</v>
      </c>
      <c r="H72" s="360" t="b">
        <v>1</v>
      </c>
      <c r="I72"/>
    </row>
    <row r="73" spans="1:9">
      <c r="A73" s="13" t="s">
        <v>690</v>
      </c>
      <c r="B73" s="13" t="s">
        <v>677</v>
      </c>
      <c r="C73" s="13" t="s">
        <v>800</v>
      </c>
      <c r="D73" s="13" t="s">
        <v>1727</v>
      </c>
      <c r="E73" s="13" t="s">
        <v>671</v>
      </c>
      <c r="F73" s="13" t="s">
        <v>36</v>
      </c>
      <c r="G73" s="15" t="s">
        <v>2097</v>
      </c>
      <c r="H73" s="360" t="b">
        <v>1</v>
      </c>
      <c r="I73"/>
    </row>
    <row r="74" spans="1:9">
      <c r="A74" s="13" t="s">
        <v>691</v>
      </c>
      <c r="B74" s="13" t="s">
        <v>678</v>
      </c>
      <c r="C74" s="13" t="s">
        <v>679</v>
      </c>
      <c r="D74" s="13" t="s">
        <v>1728</v>
      </c>
      <c r="E74" s="13" t="s">
        <v>671</v>
      </c>
      <c r="F74" s="13" t="s">
        <v>37</v>
      </c>
      <c r="G74" s="15" t="s">
        <v>2098</v>
      </c>
      <c r="H74" s="360" t="b">
        <v>1</v>
      </c>
      <c r="I74"/>
    </row>
    <row r="75" spans="1:9">
      <c r="A75" s="13" t="s">
        <v>692</v>
      </c>
      <c r="B75" s="13" t="s">
        <v>680</v>
      </c>
      <c r="C75" s="13" t="s">
        <v>681</v>
      </c>
      <c r="D75" s="13" t="s">
        <v>1729</v>
      </c>
      <c r="E75" s="13" t="s">
        <v>671</v>
      </c>
      <c r="F75" s="13" t="s">
        <v>38</v>
      </c>
      <c r="G75" s="15" t="s">
        <v>2099</v>
      </c>
      <c r="H75" s="360" t="b">
        <v>1</v>
      </c>
      <c r="I75"/>
    </row>
    <row r="76" spans="1:9">
      <c r="A76" s="13" t="s">
        <v>693</v>
      </c>
      <c r="B76" s="13" t="s">
        <v>682</v>
      </c>
      <c r="C76" s="13" t="s">
        <v>683</v>
      </c>
      <c r="D76" s="13" t="s">
        <v>1730</v>
      </c>
      <c r="E76" s="13" t="s">
        <v>671</v>
      </c>
      <c r="F76" s="13" t="s">
        <v>39</v>
      </c>
      <c r="G76" s="15" t="s">
        <v>2100</v>
      </c>
      <c r="H76" s="360" t="b">
        <v>1</v>
      </c>
      <c r="I76"/>
    </row>
    <row r="77" spans="1:9">
      <c r="A77" s="13" t="s">
        <v>694</v>
      </c>
      <c r="B77" s="13" t="s">
        <v>684</v>
      </c>
      <c r="C77" s="13" t="s">
        <v>730</v>
      </c>
      <c r="D77" s="13" t="s">
        <v>1731</v>
      </c>
      <c r="E77" s="13" t="s">
        <v>671</v>
      </c>
      <c r="F77" s="13" t="s">
        <v>40</v>
      </c>
      <c r="G77" s="15" t="s">
        <v>2101</v>
      </c>
      <c r="H77" s="360" t="b">
        <v>1</v>
      </c>
      <c r="I77"/>
    </row>
    <row r="78" spans="1:9">
      <c r="A78" s="21" t="s">
        <v>85</v>
      </c>
      <c r="B78" s="21"/>
      <c r="C78" s="21"/>
      <c r="D78" s="21"/>
      <c r="E78" s="21" t="s">
        <v>671</v>
      </c>
      <c r="F78" s="21" t="s">
        <v>86</v>
      </c>
      <c r="G78" s="22" t="s">
        <v>2102</v>
      </c>
      <c r="H78" s="360" t="s">
        <v>85</v>
      </c>
      <c r="I78"/>
    </row>
    <row r="79" spans="1:9">
      <c r="A79" s="13" t="s">
        <v>695</v>
      </c>
      <c r="B79" s="13" t="s">
        <v>685</v>
      </c>
      <c r="C79" s="13" t="s">
        <v>731</v>
      </c>
      <c r="D79" s="13" t="s">
        <v>1732</v>
      </c>
      <c r="E79" s="13" t="s">
        <v>671</v>
      </c>
      <c r="F79" s="13" t="s">
        <v>41</v>
      </c>
      <c r="G79" s="15" t="s">
        <v>2103</v>
      </c>
      <c r="H79" s="360" t="b">
        <v>1</v>
      </c>
      <c r="I79"/>
    </row>
    <row r="80" spans="1:9">
      <c r="A80" s="13" t="s">
        <v>696</v>
      </c>
      <c r="B80" s="13" t="s">
        <v>732</v>
      </c>
      <c r="C80" s="13" t="s">
        <v>733</v>
      </c>
      <c r="D80" s="13" t="s">
        <v>1733</v>
      </c>
      <c r="E80" s="13" t="s">
        <v>671</v>
      </c>
      <c r="F80" s="13" t="s">
        <v>42</v>
      </c>
      <c r="G80" s="15" t="s">
        <v>2104</v>
      </c>
      <c r="H80" s="360" t="b">
        <v>1</v>
      </c>
      <c r="I80"/>
    </row>
    <row r="81" spans="1:9">
      <c r="A81" s="13" t="s">
        <v>697</v>
      </c>
      <c r="B81" s="13" t="s">
        <v>734</v>
      </c>
      <c r="C81" s="13" t="s">
        <v>735</v>
      </c>
      <c r="D81" s="13" t="s">
        <v>1734</v>
      </c>
      <c r="E81" s="13" t="s">
        <v>671</v>
      </c>
      <c r="F81" s="13" t="s">
        <v>43</v>
      </c>
      <c r="G81" s="15" t="s">
        <v>2105</v>
      </c>
      <c r="H81" s="360" t="b">
        <v>1</v>
      </c>
      <c r="I81"/>
    </row>
    <row r="82" spans="1:9">
      <c r="A82" s="13" t="s">
        <v>698</v>
      </c>
      <c r="B82" s="13" t="s">
        <v>736</v>
      </c>
      <c r="C82" s="13" t="s">
        <v>737</v>
      </c>
      <c r="D82" s="13" t="s">
        <v>1735</v>
      </c>
      <c r="E82" s="13" t="s">
        <v>671</v>
      </c>
      <c r="F82" s="13" t="s">
        <v>44</v>
      </c>
      <c r="G82" s="15" t="s">
        <v>2106</v>
      </c>
      <c r="H82" s="360" t="b">
        <v>1</v>
      </c>
      <c r="I82"/>
    </row>
    <row r="83" spans="1:9">
      <c r="A83" s="13" t="s">
        <v>699</v>
      </c>
      <c r="B83" s="13" t="s">
        <v>738</v>
      </c>
      <c r="C83" s="13" t="s">
        <v>739</v>
      </c>
      <c r="D83" s="13" t="s">
        <v>1736</v>
      </c>
      <c r="E83" s="13" t="s">
        <v>671</v>
      </c>
      <c r="F83" s="13" t="s">
        <v>45</v>
      </c>
      <c r="G83" s="15" t="s">
        <v>2107</v>
      </c>
      <c r="H83" s="360" t="b">
        <v>1</v>
      </c>
      <c r="I83"/>
    </row>
    <row r="84" spans="1:9">
      <c r="A84" s="13" t="s">
        <v>700</v>
      </c>
      <c r="B84" s="13" t="s">
        <v>740</v>
      </c>
      <c r="C84" s="13" t="s">
        <v>741</v>
      </c>
      <c r="D84" s="13" t="s">
        <v>1737</v>
      </c>
      <c r="E84" s="13" t="s">
        <v>671</v>
      </c>
      <c r="F84" s="13" t="s">
        <v>46</v>
      </c>
      <c r="G84" s="15" t="s">
        <v>2108</v>
      </c>
      <c r="H84" s="360" t="b">
        <v>1</v>
      </c>
      <c r="I84"/>
    </row>
    <row r="85" spans="1:9">
      <c r="A85" s="13" t="s">
        <v>701</v>
      </c>
      <c r="B85" s="13" t="s">
        <v>742</v>
      </c>
      <c r="C85" s="13" t="s">
        <v>743</v>
      </c>
      <c r="D85" s="13" t="s">
        <v>1738</v>
      </c>
      <c r="E85" s="13" t="s">
        <v>671</v>
      </c>
      <c r="F85" s="13" t="s">
        <v>47</v>
      </c>
      <c r="G85" s="15" t="s">
        <v>2109</v>
      </c>
      <c r="H85" s="360" t="b">
        <v>1</v>
      </c>
      <c r="I85"/>
    </row>
    <row r="86" spans="1:9">
      <c r="A86" s="25" t="s">
        <v>101</v>
      </c>
      <c r="B86" s="25"/>
      <c r="C86" s="25"/>
      <c r="D86" s="25"/>
      <c r="E86" s="25" t="s">
        <v>671</v>
      </c>
      <c r="F86" s="25" t="s">
        <v>102</v>
      </c>
      <c r="G86" s="26" t="s">
        <v>2110</v>
      </c>
      <c r="H86" s="360" t="s">
        <v>101</v>
      </c>
      <c r="I86"/>
    </row>
    <row r="87" spans="1:9">
      <c r="A87" s="13" t="s">
        <v>715</v>
      </c>
      <c r="B87" s="13" t="s">
        <v>770</v>
      </c>
      <c r="C87" s="13" t="s">
        <v>771</v>
      </c>
      <c r="D87" s="13" t="s">
        <v>1753</v>
      </c>
      <c r="E87" s="13" t="s">
        <v>671</v>
      </c>
      <c r="F87" s="13" t="s">
        <v>52</v>
      </c>
      <c r="G87" s="15" t="s">
        <v>2111</v>
      </c>
      <c r="H87" s="360" t="b">
        <v>1</v>
      </c>
      <c r="I87"/>
    </row>
    <row r="88" spans="1:9">
      <c r="A88" s="13" t="s">
        <v>1056</v>
      </c>
      <c r="B88" s="13" t="s">
        <v>1057</v>
      </c>
      <c r="C88" s="13" t="s">
        <v>1058</v>
      </c>
      <c r="D88" s="13" t="s">
        <v>1754</v>
      </c>
      <c r="E88" s="13" t="s">
        <v>671</v>
      </c>
      <c r="F88" s="13" t="s">
        <v>53</v>
      </c>
      <c r="G88" s="15" t="s">
        <v>2112</v>
      </c>
      <c r="H88" s="360" t="b">
        <v>1</v>
      </c>
      <c r="I88"/>
    </row>
    <row r="89" spans="1:9">
      <c r="A89" s="13" t="s">
        <v>716</v>
      </c>
      <c r="B89" s="13" t="s">
        <v>772</v>
      </c>
      <c r="C89" s="13" t="s">
        <v>773</v>
      </c>
      <c r="D89" s="13" t="s">
        <v>1755</v>
      </c>
      <c r="E89" s="13" t="s">
        <v>671</v>
      </c>
      <c r="F89" s="13" t="s">
        <v>54</v>
      </c>
      <c r="G89" s="15" t="s">
        <v>2113</v>
      </c>
      <c r="H89" s="360" t="b">
        <v>1</v>
      </c>
      <c r="I89"/>
    </row>
    <row r="90" spans="1:9">
      <c r="A90" s="13" t="s">
        <v>717</v>
      </c>
      <c r="B90" s="13" t="s">
        <v>774</v>
      </c>
      <c r="C90" s="13" t="s">
        <v>775</v>
      </c>
      <c r="D90" s="13" t="s">
        <v>1756</v>
      </c>
      <c r="E90" s="13" t="s">
        <v>671</v>
      </c>
      <c r="F90" s="13" t="s">
        <v>55</v>
      </c>
      <c r="G90" s="15" t="s">
        <v>2114</v>
      </c>
      <c r="H90" s="360" t="b">
        <v>1</v>
      </c>
      <c r="I90"/>
    </row>
    <row r="91" spans="1:9">
      <c r="A91" s="13" t="s">
        <v>801</v>
      </c>
      <c r="B91" s="13" t="s">
        <v>802</v>
      </c>
      <c r="C91" s="13" t="s">
        <v>803</v>
      </c>
      <c r="D91" s="13" t="s">
        <v>1757</v>
      </c>
      <c r="E91" s="13" t="s">
        <v>671</v>
      </c>
      <c r="F91" s="13" t="s">
        <v>56</v>
      </c>
      <c r="G91" s="15" t="s">
        <v>2115</v>
      </c>
      <c r="H91" s="360" t="b">
        <v>1</v>
      </c>
      <c r="I91"/>
    </row>
    <row r="92" spans="1:9">
      <c r="A92" s="13" t="s">
        <v>718</v>
      </c>
      <c r="B92" s="13" t="s">
        <v>776</v>
      </c>
      <c r="C92" s="13" t="s">
        <v>777</v>
      </c>
      <c r="D92" s="13" t="s">
        <v>1758</v>
      </c>
      <c r="E92" s="13" t="s">
        <v>671</v>
      </c>
      <c r="F92" s="13" t="s">
        <v>57</v>
      </c>
      <c r="G92" s="15" t="s">
        <v>2116</v>
      </c>
      <c r="H92" s="360" t="b">
        <v>1</v>
      </c>
      <c r="I92"/>
    </row>
    <row r="93" spans="1:9">
      <c r="A93" s="13" t="s">
        <v>719</v>
      </c>
      <c r="B93" s="13" t="s">
        <v>778</v>
      </c>
      <c r="C93" s="13" t="s">
        <v>779</v>
      </c>
      <c r="D93" s="13" t="s">
        <v>1759</v>
      </c>
      <c r="E93" s="13" t="s">
        <v>671</v>
      </c>
      <c r="F93" s="13" t="s">
        <v>58</v>
      </c>
      <c r="G93" s="15" t="s">
        <v>2117</v>
      </c>
      <c r="H93" s="360" t="b">
        <v>1</v>
      </c>
      <c r="I93"/>
    </row>
    <row r="94" spans="1:9">
      <c r="A94" s="13" t="s">
        <v>720</v>
      </c>
      <c r="B94" s="13" t="s">
        <v>780</v>
      </c>
      <c r="C94" s="13" t="s">
        <v>781</v>
      </c>
      <c r="D94" s="13" t="s">
        <v>1760</v>
      </c>
      <c r="E94" s="13" t="s">
        <v>671</v>
      </c>
      <c r="F94" s="13" t="s">
        <v>59</v>
      </c>
      <c r="G94" s="15" t="s">
        <v>2118</v>
      </c>
      <c r="H94" s="360" t="b">
        <v>1</v>
      </c>
      <c r="I94"/>
    </row>
    <row r="95" spans="1:9">
      <c r="A95" s="21" t="s">
        <v>85</v>
      </c>
      <c r="B95" s="21"/>
      <c r="C95" s="21"/>
      <c r="D95" s="21"/>
      <c r="E95" s="21" t="s">
        <v>671</v>
      </c>
      <c r="F95" s="21" t="s">
        <v>147</v>
      </c>
      <c r="G95" s="22" t="s">
        <v>2119</v>
      </c>
      <c r="H95" s="360" t="s">
        <v>85</v>
      </c>
      <c r="I95"/>
    </row>
    <row r="96" spans="1:9">
      <c r="A96" s="13" t="s">
        <v>721</v>
      </c>
      <c r="B96" s="13" t="s">
        <v>782</v>
      </c>
      <c r="C96" s="13" t="s">
        <v>783</v>
      </c>
      <c r="D96" s="13" t="s">
        <v>1761</v>
      </c>
      <c r="E96" s="13" t="s">
        <v>671</v>
      </c>
      <c r="F96" s="13" t="s">
        <v>60</v>
      </c>
      <c r="G96" s="15" t="s">
        <v>2120</v>
      </c>
      <c r="H96" s="360" t="b">
        <v>1</v>
      </c>
      <c r="I96"/>
    </row>
    <row r="97" spans="1:9">
      <c r="A97" s="13" t="s">
        <v>722</v>
      </c>
      <c r="B97" s="13" t="s">
        <v>784</v>
      </c>
      <c r="C97" s="13" t="s">
        <v>785</v>
      </c>
      <c r="D97" s="13" t="s">
        <v>1762</v>
      </c>
      <c r="E97" s="13" t="s">
        <v>671</v>
      </c>
      <c r="F97" s="13" t="s">
        <v>61</v>
      </c>
      <c r="G97" s="15" t="s">
        <v>2121</v>
      </c>
      <c r="H97" s="360" t="b">
        <v>1</v>
      </c>
      <c r="I97"/>
    </row>
    <row r="98" spans="1:9">
      <c r="A98" s="13" t="s">
        <v>723</v>
      </c>
      <c r="B98" s="13" t="s">
        <v>786</v>
      </c>
      <c r="C98" s="13" t="s">
        <v>787</v>
      </c>
      <c r="D98" s="13" t="s">
        <v>1763</v>
      </c>
      <c r="E98" s="13" t="s">
        <v>671</v>
      </c>
      <c r="F98" s="13" t="s">
        <v>62</v>
      </c>
      <c r="G98" s="15" t="s">
        <v>2122</v>
      </c>
      <c r="H98" s="360" t="b">
        <v>1</v>
      </c>
      <c r="I98"/>
    </row>
    <row r="99" spans="1:9">
      <c r="A99" s="13" t="s">
        <v>724</v>
      </c>
      <c r="B99" s="13" t="s">
        <v>788</v>
      </c>
      <c r="C99" s="13" t="s">
        <v>789</v>
      </c>
      <c r="D99" s="13" t="s">
        <v>1764</v>
      </c>
      <c r="E99" s="13" t="s">
        <v>671</v>
      </c>
      <c r="F99" s="13" t="s">
        <v>63</v>
      </c>
      <c r="G99" s="15" t="s">
        <v>2123</v>
      </c>
      <c r="H99" s="360" t="b">
        <v>1</v>
      </c>
      <c r="I99"/>
    </row>
    <row r="100" spans="1:9">
      <c r="A100" s="13" t="s">
        <v>725</v>
      </c>
      <c r="B100" s="13" t="s">
        <v>790</v>
      </c>
      <c r="C100" s="13" t="s">
        <v>791</v>
      </c>
      <c r="D100" s="13" t="s">
        <v>1765</v>
      </c>
      <c r="E100" s="13" t="s">
        <v>671</v>
      </c>
      <c r="F100" s="13" t="s">
        <v>64</v>
      </c>
      <c r="G100" s="15" t="s">
        <v>2124</v>
      </c>
      <c r="H100" s="360" t="b">
        <v>1</v>
      </c>
      <c r="I100"/>
    </row>
    <row r="101" spans="1:9">
      <c r="A101" s="13" t="s">
        <v>726</v>
      </c>
      <c r="B101" s="13" t="s">
        <v>792</v>
      </c>
      <c r="C101" s="13" t="s">
        <v>793</v>
      </c>
      <c r="D101" s="13" t="s">
        <v>1766</v>
      </c>
      <c r="E101" s="13" t="s">
        <v>671</v>
      </c>
      <c r="F101" s="13" t="s">
        <v>65</v>
      </c>
      <c r="G101" s="15" t="s">
        <v>2125</v>
      </c>
      <c r="H101" s="360" t="b">
        <v>1</v>
      </c>
      <c r="I101"/>
    </row>
    <row r="102" spans="1:9">
      <c r="A102" s="13" t="s">
        <v>727</v>
      </c>
      <c r="B102" s="13" t="s">
        <v>794</v>
      </c>
      <c r="C102" s="13" t="s">
        <v>795</v>
      </c>
      <c r="D102" s="13" t="s">
        <v>1767</v>
      </c>
      <c r="E102" s="13" t="s">
        <v>671</v>
      </c>
      <c r="F102" s="13" t="s">
        <v>66</v>
      </c>
      <c r="G102" s="15" t="s">
        <v>2126</v>
      </c>
      <c r="H102" s="360" t="b">
        <v>1</v>
      </c>
      <c r="I102"/>
    </row>
    <row r="103" spans="1:9">
      <c r="A103" s="13" t="s">
        <v>728</v>
      </c>
      <c r="B103" s="13" t="s">
        <v>796</v>
      </c>
      <c r="C103" s="13" t="s">
        <v>797</v>
      </c>
      <c r="D103" s="13" t="s">
        <v>1768</v>
      </c>
      <c r="E103" s="13" t="s">
        <v>671</v>
      </c>
      <c r="F103" s="13" t="s">
        <v>164</v>
      </c>
      <c r="G103" s="15" t="s">
        <v>2127</v>
      </c>
      <c r="H103" s="360" t="b">
        <v>1</v>
      </c>
      <c r="I103"/>
    </row>
    <row r="104" spans="1:9">
      <c r="A104" s="13" t="s">
        <v>987</v>
      </c>
      <c r="B104" s="13" t="s">
        <v>988</v>
      </c>
      <c r="C104" s="13" t="s">
        <v>989</v>
      </c>
      <c r="D104" s="13" t="s">
        <v>1784</v>
      </c>
      <c r="E104" s="13" t="s">
        <v>799</v>
      </c>
      <c r="F104" s="13" t="s">
        <v>49</v>
      </c>
      <c r="G104" s="15" t="s">
        <v>2128</v>
      </c>
      <c r="H104" s="360" t="b">
        <v>1</v>
      </c>
      <c r="I104"/>
    </row>
    <row r="105" spans="1:9">
      <c r="A105" s="13" t="s">
        <v>990</v>
      </c>
      <c r="B105" s="13" t="s">
        <v>991</v>
      </c>
      <c r="C105" s="13" t="s">
        <v>992</v>
      </c>
      <c r="D105" s="13" t="s">
        <v>1785</v>
      </c>
      <c r="E105" s="13" t="s">
        <v>799</v>
      </c>
      <c r="F105" s="13" t="s">
        <v>105</v>
      </c>
      <c r="G105" s="15" t="s">
        <v>2129</v>
      </c>
      <c r="H105" s="360" t="b">
        <v>1</v>
      </c>
      <c r="I105"/>
    </row>
    <row r="106" spans="1:9">
      <c r="A106" s="13" t="s">
        <v>993</v>
      </c>
      <c r="B106" s="13" t="s">
        <v>994</v>
      </c>
      <c r="C106" s="13" t="s">
        <v>995</v>
      </c>
      <c r="D106" s="13" t="s">
        <v>1786</v>
      </c>
      <c r="E106" s="13" t="s">
        <v>799</v>
      </c>
      <c r="F106" s="13" t="s">
        <v>108</v>
      </c>
      <c r="G106" s="15" t="s">
        <v>2130</v>
      </c>
      <c r="H106" s="360" t="b">
        <v>1</v>
      </c>
      <c r="I106"/>
    </row>
    <row r="107" spans="1:9">
      <c r="A107" s="13" t="s">
        <v>996</v>
      </c>
      <c r="B107" s="13" t="s">
        <v>997</v>
      </c>
      <c r="C107" s="13" t="s">
        <v>998</v>
      </c>
      <c r="D107" s="13" t="s">
        <v>1787</v>
      </c>
      <c r="E107" s="13" t="s">
        <v>799</v>
      </c>
      <c r="F107" s="13" t="s">
        <v>111</v>
      </c>
      <c r="G107" s="15" t="s">
        <v>2131</v>
      </c>
      <c r="H107" s="360" t="b">
        <v>1</v>
      </c>
      <c r="I107"/>
    </row>
    <row r="108" spans="1:9">
      <c r="A108" s="31" t="s">
        <v>1087</v>
      </c>
      <c r="B108" s="31" t="s">
        <v>1088</v>
      </c>
      <c r="C108" s="31" t="s">
        <v>1089</v>
      </c>
      <c r="D108" s="31" t="s">
        <v>1788</v>
      </c>
      <c r="E108" s="31" t="s">
        <v>799</v>
      </c>
      <c r="F108" s="31" t="s">
        <v>112</v>
      </c>
      <c r="G108" s="30" t="s">
        <v>2132</v>
      </c>
      <c r="H108" s="360" t="b">
        <v>1</v>
      </c>
      <c r="I108"/>
    </row>
    <row r="109" spans="1:9">
      <c r="A109" s="25" t="s">
        <v>101</v>
      </c>
      <c r="B109" s="25"/>
      <c r="C109" s="25"/>
      <c r="D109" s="25"/>
      <c r="E109" s="25" t="s">
        <v>799</v>
      </c>
      <c r="F109" s="25" t="s">
        <v>113</v>
      </c>
      <c r="G109" s="26" t="s">
        <v>2133</v>
      </c>
      <c r="H109" s="360" t="s">
        <v>101</v>
      </c>
      <c r="I109"/>
    </row>
    <row r="110" spans="1:9">
      <c r="A110" s="25" t="s">
        <v>101</v>
      </c>
      <c r="B110" s="25"/>
      <c r="C110" s="25"/>
      <c r="D110" s="25"/>
      <c r="E110" s="25" t="s">
        <v>799</v>
      </c>
      <c r="F110" s="25" t="s">
        <v>114</v>
      </c>
      <c r="G110" s="26" t="s">
        <v>2134</v>
      </c>
      <c r="H110" s="360" t="s">
        <v>101</v>
      </c>
      <c r="I110"/>
    </row>
    <row r="111" spans="1:9">
      <c r="A111" s="25" t="s">
        <v>101</v>
      </c>
      <c r="B111" s="25"/>
      <c r="C111" s="25"/>
      <c r="D111" s="25"/>
      <c r="E111" s="25" t="s">
        <v>799</v>
      </c>
      <c r="F111" s="25" t="s">
        <v>115</v>
      </c>
      <c r="G111" s="26" t="s">
        <v>2135</v>
      </c>
      <c r="H111" s="360" t="s">
        <v>101</v>
      </c>
      <c r="I111"/>
    </row>
    <row r="112" spans="1:9">
      <c r="A112" s="21" t="s">
        <v>85</v>
      </c>
      <c r="B112" s="21"/>
      <c r="C112" s="21"/>
      <c r="D112" s="21"/>
      <c r="E112" s="21" t="s">
        <v>799</v>
      </c>
      <c r="F112" s="21" t="s">
        <v>116</v>
      </c>
      <c r="G112" s="22" t="s">
        <v>2136</v>
      </c>
      <c r="H112" s="360" t="s">
        <v>85</v>
      </c>
      <c r="I112"/>
    </row>
    <row r="113" spans="1:9">
      <c r="A113" s="13" t="s">
        <v>1085</v>
      </c>
      <c r="B113" s="13" t="s">
        <v>1086</v>
      </c>
      <c r="C113" s="13" t="s">
        <v>1086</v>
      </c>
      <c r="D113" s="13" t="s">
        <v>1789</v>
      </c>
      <c r="E113" s="13" t="s">
        <v>799</v>
      </c>
      <c r="F113" s="13" t="s">
        <v>50</v>
      </c>
      <c r="G113" s="15" t="s">
        <v>2137</v>
      </c>
      <c r="H113" s="360" t="b">
        <v>1</v>
      </c>
      <c r="I113"/>
    </row>
    <row r="114" spans="1:9">
      <c r="A114" s="13" t="s">
        <v>999</v>
      </c>
      <c r="B114" s="13" t="s">
        <v>1000</v>
      </c>
      <c r="C114" s="13" t="s">
        <v>1001</v>
      </c>
      <c r="D114" s="13" t="s">
        <v>1790</v>
      </c>
      <c r="E114" s="13" t="s">
        <v>799</v>
      </c>
      <c r="F114" s="13" t="s">
        <v>51</v>
      </c>
      <c r="G114" s="15" t="s">
        <v>2138</v>
      </c>
      <c r="H114" s="360" t="b">
        <v>1</v>
      </c>
      <c r="I114"/>
    </row>
    <row r="115" spans="1:9">
      <c r="A115" s="13" t="s">
        <v>1002</v>
      </c>
      <c r="B115" s="13" t="s">
        <v>1003</v>
      </c>
      <c r="C115" s="13" t="s">
        <v>1004</v>
      </c>
      <c r="D115" s="13" t="s">
        <v>1791</v>
      </c>
      <c r="E115" s="13" t="s">
        <v>799</v>
      </c>
      <c r="F115" s="13" t="s">
        <v>123</v>
      </c>
      <c r="G115" s="15" t="s">
        <v>2139</v>
      </c>
      <c r="H115" s="360" t="b">
        <v>1</v>
      </c>
      <c r="I115"/>
    </row>
    <row r="116" spans="1:9">
      <c r="A116" s="13" t="s">
        <v>1005</v>
      </c>
      <c r="B116" s="13" t="s">
        <v>1006</v>
      </c>
      <c r="C116" s="13" t="s">
        <v>1007</v>
      </c>
      <c r="D116" s="13" t="s">
        <v>1792</v>
      </c>
      <c r="E116" s="13" t="s">
        <v>799</v>
      </c>
      <c r="F116" s="13" t="s">
        <v>124</v>
      </c>
      <c r="G116" s="15" t="s">
        <v>2140</v>
      </c>
      <c r="H116" s="360" t="b">
        <v>1</v>
      </c>
      <c r="I116"/>
    </row>
    <row r="117" spans="1:9">
      <c r="A117" s="31" t="s">
        <v>1090</v>
      </c>
      <c r="B117" s="31" t="s">
        <v>1091</v>
      </c>
      <c r="C117" s="31" t="s">
        <v>1092</v>
      </c>
      <c r="D117" s="31" t="s">
        <v>1793</v>
      </c>
      <c r="E117" s="31" t="s">
        <v>799</v>
      </c>
      <c r="F117" s="31" t="s">
        <v>127</v>
      </c>
      <c r="G117" s="30" t="s">
        <v>2141</v>
      </c>
      <c r="H117" s="360" t="b">
        <v>1</v>
      </c>
      <c r="I117"/>
    </row>
    <row r="118" spans="1:9">
      <c r="A118" s="25" t="s">
        <v>101</v>
      </c>
      <c r="B118" s="25"/>
      <c r="C118" s="25"/>
      <c r="D118" s="25"/>
      <c r="E118" s="25" t="s">
        <v>799</v>
      </c>
      <c r="F118" s="25" t="s">
        <v>128</v>
      </c>
      <c r="G118" s="26" t="s">
        <v>2142</v>
      </c>
      <c r="H118" s="360" t="s">
        <v>101</v>
      </c>
      <c r="I118"/>
    </row>
    <row r="119" spans="1:9">
      <c r="A119" s="25" t="s">
        <v>101</v>
      </c>
      <c r="B119" s="25"/>
      <c r="C119" s="25"/>
      <c r="D119" s="25"/>
      <c r="E119" s="25" t="s">
        <v>799</v>
      </c>
      <c r="F119" s="25" t="s">
        <v>129</v>
      </c>
      <c r="G119" s="26" t="s">
        <v>2143</v>
      </c>
      <c r="H119" s="360" t="s">
        <v>101</v>
      </c>
      <c r="I119"/>
    </row>
    <row r="120" spans="1:9">
      <c r="A120" s="25" t="s">
        <v>101</v>
      </c>
      <c r="B120" s="25"/>
      <c r="C120" s="25"/>
      <c r="D120" s="25"/>
      <c r="E120" s="25" t="s">
        <v>799</v>
      </c>
      <c r="F120" s="25" t="s">
        <v>130</v>
      </c>
      <c r="G120" s="26" t="s">
        <v>2144</v>
      </c>
      <c r="H120" s="360" t="s">
        <v>101</v>
      </c>
      <c r="I120"/>
    </row>
    <row r="121" spans="1:9">
      <c r="A121" s="13" t="s">
        <v>1079</v>
      </c>
      <c r="B121" s="13">
        <v>0</v>
      </c>
      <c r="C121" s="13">
        <v>0</v>
      </c>
      <c r="D121" s="13" t="s">
        <v>1769</v>
      </c>
      <c r="E121" s="13" t="s">
        <v>799</v>
      </c>
      <c r="F121" s="13" t="s">
        <v>33</v>
      </c>
      <c r="G121" s="15" t="s">
        <v>2145</v>
      </c>
      <c r="H121" s="360" t="b">
        <v>1</v>
      </c>
      <c r="I121"/>
    </row>
    <row r="122" spans="1:9">
      <c r="A122" s="13" t="s">
        <v>1080</v>
      </c>
      <c r="B122" s="13">
        <v>0</v>
      </c>
      <c r="C122" s="13">
        <v>0</v>
      </c>
      <c r="D122" s="13" t="s">
        <v>1770</v>
      </c>
      <c r="E122" s="13" t="s">
        <v>799</v>
      </c>
      <c r="F122" s="13" t="s">
        <v>34</v>
      </c>
      <c r="G122" s="15" t="s">
        <v>2146</v>
      </c>
      <c r="H122" s="360" t="b">
        <v>1</v>
      </c>
      <c r="I122"/>
    </row>
    <row r="123" spans="1:9">
      <c r="A123" s="13" t="s">
        <v>1081</v>
      </c>
      <c r="B123" s="13">
        <v>0</v>
      </c>
      <c r="C123" s="13">
        <v>0</v>
      </c>
      <c r="D123" s="13" t="s">
        <v>1771</v>
      </c>
      <c r="E123" s="13" t="s">
        <v>799</v>
      </c>
      <c r="F123" s="13" t="s">
        <v>35</v>
      </c>
      <c r="G123" s="15" t="s">
        <v>2147</v>
      </c>
      <c r="H123" s="360" t="b">
        <v>1</v>
      </c>
      <c r="I123"/>
    </row>
    <row r="124" spans="1:9">
      <c r="A124" s="13" t="s">
        <v>1082</v>
      </c>
      <c r="B124" s="13">
        <v>0</v>
      </c>
      <c r="C124" s="13">
        <v>0</v>
      </c>
      <c r="D124" s="13" t="s">
        <v>1772</v>
      </c>
      <c r="E124" s="13" t="s">
        <v>799</v>
      </c>
      <c r="F124" s="13" t="s">
        <v>36</v>
      </c>
      <c r="G124" s="15" t="s">
        <v>2148</v>
      </c>
      <c r="H124" s="360" t="b">
        <v>1</v>
      </c>
      <c r="I124"/>
    </row>
    <row r="125" spans="1:9">
      <c r="A125" s="13" t="s">
        <v>1083</v>
      </c>
      <c r="B125" s="13">
        <v>0</v>
      </c>
      <c r="C125" s="13">
        <v>0</v>
      </c>
      <c r="D125" s="13" t="s">
        <v>1773</v>
      </c>
      <c r="E125" s="13" t="s">
        <v>799</v>
      </c>
      <c r="F125" s="13" t="s">
        <v>37</v>
      </c>
      <c r="G125" s="15" t="s">
        <v>2149</v>
      </c>
      <c r="H125" s="360" t="b">
        <v>1</v>
      </c>
      <c r="I125"/>
    </row>
    <row r="126" spans="1:9">
      <c r="A126" s="13" t="s">
        <v>1084</v>
      </c>
      <c r="B126" s="13">
        <v>0</v>
      </c>
      <c r="C126" s="13">
        <v>0</v>
      </c>
      <c r="D126" s="13" t="s">
        <v>1774</v>
      </c>
      <c r="E126" s="13" t="s">
        <v>799</v>
      </c>
      <c r="F126" s="13" t="s">
        <v>38</v>
      </c>
      <c r="G126" s="15" t="s">
        <v>2150</v>
      </c>
      <c r="H126" s="360" t="b">
        <v>1</v>
      </c>
      <c r="I126"/>
    </row>
    <row r="127" spans="1:9">
      <c r="A127" s="13" t="s">
        <v>960</v>
      </c>
      <c r="B127" s="13" t="s">
        <v>961</v>
      </c>
      <c r="C127" s="13" t="s">
        <v>962</v>
      </c>
      <c r="D127" s="13" t="s">
        <v>1775</v>
      </c>
      <c r="E127" s="13" t="s">
        <v>799</v>
      </c>
      <c r="F127" s="13" t="s">
        <v>39</v>
      </c>
      <c r="G127" s="15" t="s">
        <v>2151</v>
      </c>
      <c r="H127" s="360" t="b">
        <v>1</v>
      </c>
      <c r="I127"/>
    </row>
    <row r="128" spans="1:9">
      <c r="A128" s="13" t="s">
        <v>963</v>
      </c>
      <c r="B128" s="13" t="s">
        <v>964</v>
      </c>
      <c r="C128" s="13" t="s">
        <v>965</v>
      </c>
      <c r="D128" s="13" t="s">
        <v>1776</v>
      </c>
      <c r="E128" s="13" t="s">
        <v>799</v>
      </c>
      <c r="F128" s="13" t="s">
        <v>40</v>
      </c>
      <c r="G128" s="15" t="s">
        <v>2152</v>
      </c>
      <c r="H128" s="360" t="b">
        <v>1</v>
      </c>
      <c r="I128"/>
    </row>
    <row r="129" spans="1:9">
      <c r="A129" s="21" t="s">
        <v>85</v>
      </c>
      <c r="B129" s="21"/>
      <c r="C129" s="21"/>
      <c r="D129" s="21"/>
      <c r="E129" s="21" t="s">
        <v>799</v>
      </c>
      <c r="F129" s="21" t="s">
        <v>86</v>
      </c>
      <c r="G129" s="22" t="s">
        <v>2153</v>
      </c>
      <c r="H129" s="360" t="s">
        <v>85</v>
      </c>
      <c r="I129"/>
    </row>
    <row r="130" spans="1:9">
      <c r="A130" s="13" t="s">
        <v>966</v>
      </c>
      <c r="B130" s="13" t="s">
        <v>967</v>
      </c>
      <c r="C130" s="13" t="s">
        <v>968</v>
      </c>
      <c r="D130" s="13" t="s">
        <v>1777</v>
      </c>
      <c r="E130" s="13" t="s">
        <v>799</v>
      </c>
      <c r="F130" s="13" t="s">
        <v>41</v>
      </c>
      <c r="G130" s="15" t="s">
        <v>2154</v>
      </c>
      <c r="H130" s="360" t="b">
        <v>1</v>
      </c>
      <c r="I130"/>
    </row>
    <row r="131" spans="1:9">
      <c r="A131" s="13" t="s">
        <v>969</v>
      </c>
      <c r="B131" s="13" t="s">
        <v>970</v>
      </c>
      <c r="C131" s="13" t="s">
        <v>971</v>
      </c>
      <c r="D131" s="13" t="s">
        <v>1778</v>
      </c>
      <c r="E131" s="13" t="s">
        <v>799</v>
      </c>
      <c r="F131" s="13" t="s">
        <v>42</v>
      </c>
      <c r="G131" s="15" t="s">
        <v>2155</v>
      </c>
      <c r="H131" s="360" t="b">
        <v>1</v>
      </c>
      <c r="I131"/>
    </row>
    <row r="132" spans="1:9">
      <c r="A132" s="13" t="s">
        <v>972</v>
      </c>
      <c r="B132" s="13" t="s">
        <v>973</v>
      </c>
      <c r="C132" s="13" t="s">
        <v>974</v>
      </c>
      <c r="D132" s="13" t="s">
        <v>1779</v>
      </c>
      <c r="E132" s="13" t="s">
        <v>799</v>
      </c>
      <c r="F132" s="13" t="s">
        <v>43</v>
      </c>
      <c r="G132" s="15" t="s">
        <v>2156</v>
      </c>
      <c r="H132" s="360" t="b">
        <v>1</v>
      </c>
      <c r="I132"/>
    </row>
    <row r="133" spans="1:9">
      <c r="A133" s="13" t="s">
        <v>975</v>
      </c>
      <c r="B133" s="13" t="s">
        <v>976</v>
      </c>
      <c r="C133" s="13" t="s">
        <v>977</v>
      </c>
      <c r="D133" s="13" t="s">
        <v>1780</v>
      </c>
      <c r="E133" s="13" t="s">
        <v>799</v>
      </c>
      <c r="F133" s="13" t="s">
        <v>44</v>
      </c>
      <c r="G133" s="15" t="s">
        <v>2157</v>
      </c>
      <c r="H133" s="360" t="b">
        <v>1</v>
      </c>
      <c r="I133"/>
    </row>
    <row r="134" spans="1:9">
      <c r="A134" s="13" t="s">
        <v>978</v>
      </c>
      <c r="B134" s="13" t="s">
        <v>979</v>
      </c>
      <c r="C134" s="13" t="s">
        <v>980</v>
      </c>
      <c r="D134" s="13" t="s">
        <v>1781</v>
      </c>
      <c r="E134" s="13" t="s">
        <v>799</v>
      </c>
      <c r="F134" s="13" t="s">
        <v>45</v>
      </c>
      <c r="G134" s="15" t="s">
        <v>2158</v>
      </c>
      <c r="H134" s="360" t="b">
        <v>1</v>
      </c>
      <c r="I134"/>
    </row>
    <row r="135" spans="1:9">
      <c r="A135" s="13" t="s">
        <v>981</v>
      </c>
      <c r="B135" s="13" t="s">
        <v>982</v>
      </c>
      <c r="C135" s="13" t="s">
        <v>983</v>
      </c>
      <c r="D135" s="13" t="s">
        <v>1782</v>
      </c>
      <c r="E135" s="13" t="s">
        <v>799</v>
      </c>
      <c r="F135" s="13" t="s">
        <v>46</v>
      </c>
      <c r="G135" s="15" t="s">
        <v>2159</v>
      </c>
      <c r="H135" s="360" t="b">
        <v>1</v>
      </c>
      <c r="I135"/>
    </row>
    <row r="136" spans="1:9">
      <c r="A136" s="13" t="s">
        <v>984</v>
      </c>
      <c r="B136" s="13" t="s">
        <v>985</v>
      </c>
      <c r="C136" s="13" t="s">
        <v>986</v>
      </c>
      <c r="D136" s="13" t="s">
        <v>1783</v>
      </c>
      <c r="E136" s="13" t="s">
        <v>799</v>
      </c>
      <c r="F136" s="13" t="s">
        <v>47</v>
      </c>
      <c r="G136" s="15" t="s">
        <v>2160</v>
      </c>
      <c r="H136" s="360" t="b">
        <v>1</v>
      </c>
      <c r="I136"/>
    </row>
    <row r="137" spans="1:9">
      <c r="A137" s="25" t="s">
        <v>101</v>
      </c>
      <c r="B137" s="25"/>
      <c r="C137" s="25"/>
      <c r="D137" s="25"/>
      <c r="E137" s="25" t="s">
        <v>799</v>
      </c>
      <c r="F137" s="25" t="s">
        <v>102</v>
      </c>
      <c r="G137" s="26" t="s">
        <v>2161</v>
      </c>
      <c r="H137" s="360" t="s">
        <v>101</v>
      </c>
      <c r="I137"/>
    </row>
    <row r="138" spans="1:9">
      <c r="A138" s="13" t="s">
        <v>1008</v>
      </c>
      <c r="B138" s="13" t="s">
        <v>1009</v>
      </c>
      <c r="C138" s="13" t="s">
        <v>1010</v>
      </c>
      <c r="D138" s="13" t="s">
        <v>1794</v>
      </c>
      <c r="E138" s="13" t="s">
        <v>799</v>
      </c>
      <c r="F138" s="13" t="s">
        <v>52</v>
      </c>
      <c r="G138" s="15" t="s">
        <v>2162</v>
      </c>
      <c r="H138" s="360" t="b">
        <v>1</v>
      </c>
      <c r="I138"/>
    </row>
    <row r="139" spans="1:9">
      <c r="A139" s="13" t="s">
        <v>1011</v>
      </c>
      <c r="B139" s="13" t="s">
        <v>1012</v>
      </c>
      <c r="C139" s="13" t="s">
        <v>1013</v>
      </c>
      <c r="D139" s="13" t="s">
        <v>1795</v>
      </c>
      <c r="E139" s="13" t="s">
        <v>799</v>
      </c>
      <c r="F139" s="13" t="s">
        <v>53</v>
      </c>
      <c r="G139" s="15" t="s">
        <v>2163</v>
      </c>
      <c r="H139" s="360" t="b">
        <v>1</v>
      </c>
      <c r="I139"/>
    </row>
    <row r="140" spans="1:9">
      <c r="A140" s="13" t="s">
        <v>1014</v>
      </c>
      <c r="B140" s="13" t="s">
        <v>1015</v>
      </c>
      <c r="C140" s="13" t="s">
        <v>1016</v>
      </c>
      <c r="D140" s="13" t="s">
        <v>1796</v>
      </c>
      <c r="E140" s="13" t="s">
        <v>799</v>
      </c>
      <c r="F140" s="13" t="s">
        <v>54</v>
      </c>
      <c r="G140" s="15" t="s">
        <v>2164</v>
      </c>
      <c r="H140" s="360" t="b">
        <v>1</v>
      </c>
      <c r="I140"/>
    </row>
    <row r="141" spans="1:9">
      <c r="A141" s="13" t="s">
        <v>1017</v>
      </c>
      <c r="B141" s="13" t="s">
        <v>1018</v>
      </c>
      <c r="C141" s="13" t="s">
        <v>1019</v>
      </c>
      <c r="D141" s="13" t="s">
        <v>1797</v>
      </c>
      <c r="E141" s="13" t="s">
        <v>799</v>
      </c>
      <c r="F141" s="13" t="s">
        <v>55</v>
      </c>
      <c r="G141" s="15" t="s">
        <v>2165</v>
      </c>
      <c r="H141" s="360" t="b">
        <v>1</v>
      </c>
      <c r="I141"/>
    </row>
    <row r="142" spans="1:9">
      <c r="A142" s="13" t="s">
        <v>1020</v>
      </c>
      <c r="B142" s="13" t="s">
        <v>1021</v>
      </c>
      <c r="C142" s="13" t="s">
        <v>1022</v>
      </c>
      <c r="D142" s="13" t="s">
        <v>1798</v>
      </c>
      <c r="E142" s="13" t="s">
        <v>799</v>
      </c>
      <c r="F142" s="13" t="s">
        <v>56</v>
      </c>
      <c r="G142" s="15" t="s">
        <v>2166</v>
      </c>
      <c r="H142" s="360" t="b">
        <v>1</v>
      </c>
      <c r="I142"/>
    </row>
    <row r="143" spans="1:9">
      <c r="A143" s="13" t="s">
        <v>1023</v>
      </c>
      <c r="B143" s="13" t="s">
        <v>1024</v>
      </c>
      <c r="C143" s="13" t="s">
        <v>1025</v>
      </c>
      <c r="D143" s="13" t="s">
        <v>1799</v>
      </c>
      <c r="E143" s="13" t="s">
        <v>799</v>
      </c>
      <c r="F143" s="13" t="s">
        <v>57</v>
      </c>
      <c r="G143" s="15" t="s">
        <v>2167</v>
      </c>
      <c r="H143" s="360" t="b">
        <v>1</v>
      </c>
      <c r="I143"/>
    </row>
    <row r="144" spans="1:9">
      <c r="A144" s="13" t="s">
        <v>1026</v>
      </c>
      <c r="B144" s="13" t="s">
        <v>1027</v>
      </c>
      <c r="C144" s="13" t="s">
        <v>1028</v>
      </c>
      <c r="D144" s="13" t="s">
        <v>1800</v>
      </c>
      <c r="E144" s="13" t="s">
        <v>799</v>
      </c>
      <c r="F144" s="13" t="s">
        <v>58</v>
      </c>
      <c r="G144" s="15" t="s">
        <v>2168</v>
      </c>
      <c r="H144" s="360" t="b">
        <v>1</v>
      </c>
      <c r="I144"/>
    </row>
    <row r="145" spans="1:9">
      <c r="A145" s="13" t="s">
        <v>1029</v>
      </c>
      <c r="B145" s="13" t="s">
        <v>1030</v>
      </c>
      <c r="C145" s="13" t="s">
        <v>1031</v>
      </c>
      <c r="D145" s="13" t="s">
        <v>1801</v>
      </c>
      <c r="E145" s="13" t="s">
        <v>799</v>
      </c>
      <c r="F145" s="13" t="s">
        <v>59</v>
      </c>
      <c r="G145" s="15" t="s">
        <v>2169</v>
      </c>
      <c r="H145" s="360" t="b">
        <v>1</v>
      </c>
      <c r="I145"/>
    </row>
    <row r="146" spans="1:9">
      <c r="A146" s="21" t="s">
        <v>85</v>
      </c>
      <c r="B146" s="21"/>
      <c r="C146" s="21"/>
      <c r="D146" s="21"/>
      <c r="E146" s="21" t="s">
        <v>799</v>
      </c>
      <c r="F146" s="21" t="s">
        <v>147</v>
      </c>
      <c r="G146" s="22" t="s">
        <v>2170</v>
      </c>
      <c r="H146" s="360" t="s">
        <v>85</v>
      </c>
      <c r="I146"/>
    </row>
    <row r="147" spans="1:9">
      <c r="A147" s="13" t="s">
        <v>1032</v>
      </c>
      <c r="B147" s="13" t="s">
        <v>1033</v>
      </c>
      <c r="C147" s="13" t="s">
        <v>1034</v>
      </c>
      <c r="D147" s="13" t="s">
        <v>1802</v>
      </c>
      <c r="E147" s="13" t="s">
        <v>799</v>
      </c>
      <c r="F147" s="13" t="s">
        <v>60</v>
      </c>
      <c r="G147" s="15" t="s">
        <v>2171</v>
      </c>
      <c r="H147" s="360" t="b">
        <v>1</v>
      </c>
      <c r="I147"/>
    </row>
    <row r="148" spans="1:9">
      <c r="A148" s="13" t="s">
        <v>1035</v>
      </c>
      <c r="B148" s="13" t="s">
        <v>1036</v>
      </c>
      <c r="C148" s="13" t="s">
        <v>1037</v>
      </c>
      <c r="D148" s="13" t="s">
        <v>1803</v>
      </c>
      <c r="E148" s="13" t="s">
        <v>799</v>
      </c>
      <c r="F148" s="13" t="s">
        <v>61</v>
      </c>
      <c r="G148" s="15" t="s">
        <v>2172</v>
      </c>
      <c r="H148" s="360" t="b">
        <v>1</v>
      </c>
      <c r="I148"/>
    </row>
    <row r="149" spans="1:9">
      <c r="A149" s="13" t="s">
        <v>1038</v>
      </c>
      <c r="B149" s="13" t="s">
        <v>1039</v>
      </c>
      <c r="C149" s="13" t="s">
        <v>1040</v>
      </c>
      <c r="D149" s="13" t="s">
        <v>1804</v>
      </c>
      <c r="E149" s="13" t="s">
        <v>799</v>
      </c>
      <c r="F149" s="13" t="s">
        <v>62</v>
      </c>
      <c r="G149" s="15" t="s">
        <v>2173</v>
      </c>
      <c r="H149" s="360" t="b">
        <v>1</v>
      </c>
      <c r="I149"/>
    </row>
    <row r="150" spans="1:9">
      <c r="A150" s="13" t="s">
        <v>1041</v>
      </c>
      <c r="B150" s="13" t="s">
        <v>1042</v>
      </c>
      <c r="C150" s="13" t="s">
        <v>1043</v>
      </c>
      <c r="D150" s="13" t="s">
        <v>1805</v>
      </c>
      <c r="E150" s="13" t="s">
        <v>799</v>
      </c>
      <c r="F150" s="13" t="s">
        <v>63</v>
      </c>
      <c r="G150" s="15" t="s">
        <v>2174</v>
      </c>
      <c r="H150" s="360" t="b">
        <v>1</v>
      </c>
      <c r="I150"/>
    </row>
    <row r="151" spans="1:9">
      <c r="A151" s="13" t="s">
        <v>1044</v>
      </c>
      <c r="B151" s="13" t="s">
        <v>1045</v>
      </c>
      <c r="C151" s="13" t="s">
        <v>1046</v>
      </c>
      <c r="D151" s="13" t="s">
        <v>1806</v>
      </c>
      <c r="E151" s="13" t="s">
        <v>799</v>
      </c>
      <c r="F151" s="13" t="s">
        <v>64</v>
      </c>
      <c r="G151" s="15" t="s">
        <v>2175</v>
      </c>
      <c r="H151" s="360" t="b">
        <v>1</v>
      </c>
      <c r="I151"/>
    </row>
    <row r="152" spans="1:9">
      <c r="A152" s="13" t="s">
        <v>1047</v>
      </c>
      <c r="B152" s="13" t="s">
        <v>1048</v>
      </c>
      <c r="C152" s="13" t="s">
        <v>1049</v>
      </c>
      <c r="D152" s="13" t="s">
        <v>1807</v>
      </c>
      <c r="E152" s="13" t="s">
        <v>799</v>
      </c>
      <c r="F152" s="13" t="s">
        <v>65</v>
      </c>
      <c r="G152" s="15" t="s">
        <v>2176</v>
      </c>
      <c r="H152" s="360" t="b">
        <v>1</v>
      </c>
      <c r="I152"/>
    </row>
    <row r="153" spans="1:9">
      <c r="A153" s="13" t="s">
        <v>1050</v>
      </c>
      <c r="B153" s="13" t="s">
        <v>1051</v>
      </c>
      <c r="C153" s="13" t="s">
        <v>1052</v>
      </c>
      <c r="D153" s="13" t="s">
        <v>1808</v>
      </c>
      <c r="E153" s="13" t="s">
        <v>799</v>
      </c>
      <c r="F153" s="13" t="s">
        <v>66</v>
      </c>
      <c r="G153" s="15" t="s">
        <v>2177</v>
      </c>
      <c r="H153" s="360" t="b">
        <v>1</v>
      </c>
      <c r="I153"/>
    </row>
    <row r="154" spans="1:9">
      <c r="A154" s="13" t="s">
        <v>1053</v>
      </c>
      <c r="B154" s="13" t="s">
        <v>1054</v>
      </c>
      <c r="C154" s="13" t="s">
        <v>1055</v>
      </c>
      <c r="D154" s="13" t="s">
        <v>1809</v>
      </c>
      <c r="E154" s="13" t="s">
        <v>799</v>
      </c>
      <c r="F154" s="13" t="s">
        <v>164</v>
      </c>
      <c r="G154" s="15" t="s">
        <v>2178</v>
      </c>
      <c r="H154" s="360" t="b">
        <v>1</v>
      </c>
      <c r="I154"/>
    </row>
    <row r="155" spans="1:9">
      <c r="A155" s="13" t="s">
        <v>843</v>
      </c>
      <c r="B155" s="13" t="s">
        <v>844</v>
      </c>
      <c r="C155" s="13" t="s">
        <v>845</v>
      </c>
      <c r="D155" s="13" t="s">
        <v>1857</v>
      </c>
      <c r="E155" s="13" t="s">
        <v>798</v>
      </c>
      <c r="F155" s="13" t="s">
        <v>49</v>
      </c>
      <c r="G155" s="15" t="s">
        <v>2179</v>
      </c>
      <c r="H155" s="360" t="b">
        <v>1</v>
      </c>
      <c r="I155"/>
    </row>
    <row r="156" spans="1:9">
      <c r="A156" s="13" t="s">
        <v>846</v>
      </c>
      <c r="B156" s="13" t="s">
        <v>847</v>
      </c>
      <c r="C156" s="13" t="s">
        <v>848</v>
      </c>
      <c r="D156" s="13" t="s">
        <v>1858</v>
      </c>
      <c r="E156" s="13" t="s">
        <v>798</v>
      </c>
      <c r="F156" s="13" t="s">
        <v>105</v>
      </c>
      <c r="G156" s="15" t="s">
        <v>2180</v>
      </c>
      <c r="H156" s="360" t="b">
        <v>1</v>
      </c>
      <c r="I156"/>
    </row>
    <row r="157" spans="1:9">
      <c r="A157" s="13" t="s">
        <v>849</v>
      </c>
      <c r="B157" s="13" t="s">
        <v>850</v>
      </c>
      <c r="C157" s="13" t="s">
        <v>851</v>
      </c>
      <c r="D157" s="13" t="s">
        <v>1859</v>
      </c>
      <c r="E157" s="13" t="s">
        <v>798</v>
      </c>
      <c r="F157" s="13" t="s">
        <v>108</v>
      </c>
      <c r="G157" s="15" t="s">
        <v>2181</v>
      </c>
      <c r="H157" s="360" t="b">
        <v>1</v>
      </c>
      <c r="I157"/>
    </row>
    <row r="158" spans="1:9">
      <c r="A158" s="13" t="s">
        <v>852</v>
      </c>
      <c r="B158" s="13" t="s">
        <v>853</v>
      </c>
      <c r="C158" s="13" t="s">
        <v>854</v>
      </c>
      <c r="D158" s="13" t="s">
        <v>1860</v>
      </c>
      <c r="E158" s="13" t="s">
        <v>798</v>
      </c>
      <c r="F158" s="13" t="s">
        <v>111</v>
      </c>
      <c r="G158" s="15" t="s">
        <v>2182</v>
      </c>
      <c r="H158" s="360" t="b">
        <v>1</v>
      </c>
      <c r="I158"/>
    </row>
    <row r="159" spans="1:9">
      <c r="A159" s="13" t="s">
        <v>855</v>
      </c>
      <c r="B159" s="13" t="s">
        <v>856</v>
      </c>
      <c r="C159" s="13" t="s">
        <v>857</v>
      </c>
      <c r="D159" s="13" t="s">
        <v>1861</v>
      </c>
      <c r="E159" s="13" t="s">
        <v>798</v>
      </c>
      <c r="F159" s="13" t="s">
        <v>112</v>
      </c>
      <c r="G159" s="15" t="s">
        <v>2183</v>
      </c>
      <c r="H159" s="360" t="b">
        <v>1</v>
      </c>
      <c r="I159"/>
    </row>
    <row r="160" spans="1:9">
      <c r="A160" s="13" t="s">
        <v>858</v>
      </c>
      <c r="B160" s="13" t="s">
        <v>922</v>
      </c>
      <c r="C160" s="13" t="s">
        <v>923</v>
      </c>
      <c r="D160" s="13" t="s">
        <v>1862</v>
      </c>
      <c r="E160" s="13" t="s">
        <v>798</v>
      </c>
      <c r="F160" s="13" t="s">
        <v>113</v>
      </c>
      <c r="G160" s="15" t="s">
        <v>2184</v>
      </c>
      <c r="H160" s="360" t="b">
        <v>1</v>
      </c>
      <c r="I160"/>
    </row>
    <row r="161" spans="1:9">
      <c r="A161" s="25" t="s">
        <v>101</v>
      </c>
      <c r="B161" s="25"/>
      <c r="C161" s="25"/>
      <c r="D161" s="25"/>
      <c r="E161" s="25" t="s">
        <v>798</v>
      </c>
      <c r="F161" s="25" t="s">
        <v>114</v>
      </c>
      <c r="G161" s="26" t="s">
        <v>2185</v>
      </c>
      <c r="H161" s="360" t="s">
        <v>101</v>
      </c>
      <c r="I161"/>
    </row>
    <row r="162" spans="1:9">
      <c r="A162" s="25" t="s">
        <v>101</v>
      </c>
      <c r="B162" s="25"/>
      <c r="C162" s="25"/>
      <c r="D162" s="25"/>
      <c r="E162" s="25" t="s">
        <v>798</v>
      </c>
      <c r="F162" s="25" t="s">
        <v>115</v>
      </c>
      <c r="G162" s="26" t="s">
        <v>2186</v>
      </c>
      <c r="H162" s="360" t="s">
        <v>101</v>
      </c>
      <c r="I162"/>
    </row>
    <row r="163" spans="1:9">
      <c r="A163" s="21" t="s">
        <v>85</v>
      </c>
      <c r="B163" s="21"/>
      <c r="C163" s="21"/>
      <c r="D163" s="21"/>
      <c r="E163" s="21" t="s">
        <v>798</v>
      </c>
      <c r="F163" s="21" t="s">
        <v>116</v>
      </c>
      <c r="G163" s="22" t="s">
        <v>2187</v>
      </c>
      <c r="H163" s="360" t="s">
        <v>85</v>
      </c>
      <c r="I163"/>
    </row>
    <row r="164" spans="1:9">
      <c r="A164" s="13" t="s">
        <v>1068</v>
      </c>
      <c r="B164" s="13" t="s">
        <v>1069</v>
      </c>
      <c r="C164" s="13" t="s">
        <v>1070</v>
      </c>
      <c r="D164" s="13" t="s">
        <v>1863</v>
      </c>
      <c r="E164" s="13" t="s">
        <v>798</v>
      </c>
      <c r="F164" s="13" t="s">
        <v>50</v>
      </c>
      <c r="G164" s="15" t="s">
        <v>2188</v>
      </c>
      <c r="H164" s="360" t="b">
        <v>1</v>
      </c>
      <c r="I164"/>
    </row>
    <row r="165" spans="1:9">
      <c r="A165" s="13" t="s">
        <v>859</v>
      </c>
      <c r="B165" s="13" t="s">
        <v>860</v>
      </c>
      <c r="C165" s="13" t="s">
        <v>861</v>
      </c>
      <c r="D165" s="13" t="s">
        <v>1864</v>
      </c>
      <c r="E165" s="13" t="s">
        <v>798</v>
      </c>
      <c r="F165" s="13" t="s">
        <v>51</v>
      </c>
      <c r="G165" s="15" t="s">
        <v>2189</v>
      </c>
      <c r="H165" s="360" t="b">
        <v>1</v>
      </c>
      <c r="I165"/>
    </row>
    <row r="166" spans="1:9">
      <c r="A166" s="13" t="s">
        <v>862</v>
      </c>
      <c r="B166" s="13" t="s">
        <v>863</v>
      </c>
      <c r="C166" s="13" t="s">
        <v>864</v>
      </c>
      <c r="D166" s="13" t="s">
        <v>1865</v>
      </c>
      <c r="E166" s="13" t="s">
        <v>798</v>
      </c>
      <c r="F166" s="13" t="s">
        <v>123</v>
      </c>
      <c r="G166" s="15" t="s">
        <v>2190</v>
      </c>
      <c r="H166" s="360" t="b">
        <v>1</v>
      </c>
      <c r="I166"/>
    </row>
    <row r="167" spans="1:9">
      <c r="A167" s="13" t="s">
        <v>865</v>
      </c>
      <c r="B167" s="13" t="s">
        <v>866</v>
      </c>
      <c r="C167" s="13" t="s">
        <v>867</v>
      </c>
      <c r="D167" s="13" t="s">
        <v>1866</v>
      </c>
      <c r="E167" s="13" t="s">
        <v>798</v>
      </c>
      <c r="F167" s="13" t="s">
        <v>124</v>
      </c>
      <c r="G167" s="15" t="s">
        <v>2191</v>
      </c>
      <c r="H167" s="360" t="b">
        <v>1</v>
      </c>
      <c r="I167"/>
    </row>
    <row r="168" spans="1:9">
      <c r="A168" s="13" t="s">
        <v>868</v>
      </c>
      <c r="B168" s="13" t="s">
        <v>869</v>
      </c>
      <c r="C168" s="13" t="s">
        <v>870</v>
      </c>
      <c r="D168" s="13" t="s">
        <v>1867</v>
      </c>
      <c r="E168" s="13" t="s">
        <v>798</v>
      </c>
      <c r="F168" s="13" t="s">
        <v>127</v>
      </c>
      <c r="G168" s="15" t="s">
        <v>2192</v>
      </c>
      <c r="H168" s="360" t="b">
        <v>1</v>
      </c>
      <c r="I168"/>
    </row>
    <row r="169" spans="1:9">
      <c r="A169" s="13" t="s">
        <v>871</v>
      </c>
      <c r="B169" s="13" t="s">
        <v>872</v>
      </c>
      <c r="C169" s="13" t="s">
        <v>873</v>
      </c>
      <c r="D169" s="13" t="s">
        <v>1868</v>
      </c>
      <c r="E169" s="13" t="s">
        <v>798</v>
      </c>
      <c r="F169" s="13" t="s">
        <v>128</v>
      </c>
      <c r="G169" s="15" t="s">
        <v>2193</v>
      </c>
      <c r="H169" s="360" t="b">
        <v>1</v>
      </c>
      <c r="I169"/>
    </row>
    <row r="170" spans="1:9">
      <c r="A170" s="25" t="s">
        <v>101</v>
      </c>
      <c r="B170" s="25"/>
      <c r="C170" s="25"/>
      <c r="D170" s="25"/>
      <c r="E170" s="25" t="s">
        <v>798</v>
      </c>
      <c r="F170" s="25" t="s">
        <v>129</v>
      </c>
      <c r="G170" s="26" t="s">
        <v>2194</v>
      </c>
      <c r="H170" s="360" t="s">
        <v>101</v>
      </c>
      <c r="I170"/>
    </row>
    <row r="171" spans="1:9">
      <c r="A171" s="25" t="s">
        <v>101</v>
      </c>
      <c r="B171" s="25"/>
      <c r="C171" s="25"/>
      <c r="D171" s="25"/>
      <c r="E171" s="25" t="s">
        <v>798</v>
      </c>
      <c r="F171" s="25" t="s">
        <v>130</v>
      </c>
      <c r="G171" s="26" t="s">
        <v>2195</v>
      </c>
      <c r="H171" s="360" t="s">
        <v>101</v>
      </c>
      <c r="I171"/>
    </row>
    <row r="172" spans="1:9">
      <c r="A172" s="13" t="s">
        <v>825</v>
      </c>
      <c r="B172" s="13" t="s">
        <v>826</v>
      </c>
      <c r="C172" s="13" t="s">
        <v>827</v>
      </c>
      <c r="D172" s="13" t="s">
        <v>1842</v>
      </c>
      <c r="E172" s="13" t="s">
        <v>798</v>
      </c>
      <c r="F172" s="13" t="s">
        <v>33</v>
      </c>
      <c r="G172" s="15" t="s">
        <v>2196</v>
      </c>
      <c r="H172" s="360" t="b">
        <v>1</v>
      </c>
      <c r="I172"/>
    </row>
    <row r="173" spans="1:9">
      <c r="A173" s="13" t="s">
        <v>804</v>
      </c>
      <c r="B173" s="13" t="s">
        <v>805</v>
      </c>
      <c r="C173" s="13" t="s">
        <v>806</v>
      </c>
      <c r="D173" s="13" t="s">
        <v>1843</v>
      </c>
      <c r="E173" s="13" t="s">
        <v>798</v>
      </c>
      <c r="F173" s="13" t="s">
        <v>34</v>
      </c>
      <c r="G173" s="15" t="s">
        <v>2197</v>
      </c>
      <c r="H173" s="360" t="b">
        <v>1</v>
      </c>
      <c r="I173"/>
    </row>
    <row r="174" spans="1:9">
      <c r="A174" s="13" t="s">
        <v>807</v>
      </c>
      <c r="B174" s="13" t="s">
        <v>808</v>
      </c>
      <c r="C174" s="13" t="s">
        <v>809</v>
      </c>
      <c r="D174" s="13" t="s">
        <v>1844</v>
      </c>
      <c r="E174" s="13" t="s">
        <v>798</v>
      </c>
      <c r="F174" s="13" t="s">
        <v>35</v>
      </c>
      <c r="G174" s="15" t="s">
        <v>2198</v>
      </c>
      <c r="H174" s="360" t="b">
        <v>1</v>
      </c>
      <c r="I174"/>
    </row>
    <row r="175" spans="1:9">
      <c r="A175" s="13" t="s">
        <v>810</v>
      </c>
      <c r="B175" s="13" t="s">
        <v>811</v>
      </c>
      <c r="C175" s="13" t="s">
        <v>812</v>
      </c>
      <c r="D175" s="13" t="s">
        <v>1845</v>
      </c>
      <c r="E175" s="13" t="s">
        <v>798</v>
      </c>
      <c r="F175" s="13" t="s">
        <v>36</v>
      </c>
      <c r="G175" s="15" t="s">
        <v>2199</v>
      </c>
      <c r="H175" s="360" t="b">
        <v>1</v>
      </c>
      <c r="I175"/>
    </row>
    <row r="176" spans="1:9">
      <c r="A176" s="13" t="s">
        <v>813</v>
      </c>
      <c r="B176" s="13" t="s">
        <v>814</v>
      </c>
      <c r="C176" s="13" t="s">
        <v>815</v>
      </c>
      <c r="D176" s="13" t="s">
        <v>1846</v>
      </c>
      <c r="E176" s="13" t="s">
        <v>798</v>
      </c>
      <c r="F176" s="13" t="s">
        <v>37</v>
      </c>
      <c r="G176" s="15" t="s">
        <v>2200</v>
      </c>
      <c r="H176" s="360" t="b">
        <v>1</v>
      </c>
      <c r="I176"/>
    </row>
    <row r="177" spans="1:9">
      <c r="A177" s="13" t="s">
        <v>816</v>
      </c>
      <c r="B177" s="13" t="s">
        <v>817</v>
      </c>
      <c r="C177" s="13" t="s">
        <v>818</v>
      </c>
      <c r="D177" s="13" t="s">
        <v>1847</v>
      </c>
      <c r="E177" s="13" t="s">
        <v>798</v>
      </c>
      <c r="F177" s="13" t="s">
        <v>38</v>
      </c>
      <c r="G177" s="15" t="s">
        <v>2201</v>
      </c>
      <c r="H177" s="360" t="b">
        <v>1</v>
      </c>
      <c r="I177"/>
    </row>
    <row r="178" spans="1:9">
      <c r="A178" s="13" t="s">
        <v>819</v>
      </c>
      <c r="B178" s="13" t="s">
        <v>820</v>
      </c>
      <c r="C178" s="13" t="s">
        <v>821</v>
      </c>
      <c r="D178" s="13" t="s">
        <v>1848</v>
      </c>
      <c r="E178" s="13" t="s">
        <v>798</v>
      </c>
      <c r="F178" s="13" t="s">
        <v>39</v>
      </c>
      <c r="G178" s="15" t="s">
        <v>2202</v>
      </c>
      <c r="H178" s="360" t="b">
        <v>1</v>
      </c>
      <c r="I178"/>
    </row>
    <row r="179" spans="1:9">
      <c r="A179" s="13" t="s">
        <v>822</v>
      </c>
      <c r="B179" s="13" t="s">
        <v>823</v>
      </c>
      <c r="C179" s="13" t="s">
        <v>824</v>
      </c>
      <c r="D179" s="13" t="s">
        <v>1849</v>
      </c>
      <c r="E179" s="13" t="s">
        <v>798</v>
      </c>
      <c r="F179" s="13" t="s">
        <v>40</v>
      </c>
      <c r="G179" s="15" t="s">
        <v>2203</v>
      </c>
      <c r="H179" s="360" t="b">
        <v>1</v>
      </c>
      <c r="I179"/>
    </row>
    <row r="180" spans="1:9">
      <c r="A180" s="21" t="s">
        <v>85</v>
      </c>
      <c r="B180" s="21"/>
      <c r="C180" s="21"/>
      <c r="D180" s="21"/>
      <c r="E180" s="21" t="s">
        <v>798</v>
      </c>
      <c r="F180" s="21" t="s">
        <v>86</v>
      </c>
      <c r="G180" s="22" t="s">
        <v>2204</v>
      </c>
      <c r="H180" s="360" t="s">
        <v>85</v>
      </c>
      <c r="I180"/>
    </row>
    <row r="181" spans="1:9">
      <c r="A181" s="13" t="s">
        <v>828</v>
      </c>
      <c r="B181" s="13" t="s">
        <v>829</v>
      </c>
      <c r="C181" s="13" t="s">
        <v>830</v>
      </c>
      <c r="D181" s="13" t="s">
        <v>1850</v>
      </c>
      <c r="E181" s="13" t="s">
        <v>798</v>
      </c>
      <c r="F181" s="13" t="s">
        <v>41</v>
      </c>
      <c r="G181" s="15" t="s">
        <v>2205</v>
      </c>
      <c r="H181" s="360" t="b">
        <v>1</v>
      </c>
      <c r="I181"/>
    </row>
    <row r="182" spans="1:9">
      <c r="A182" s="13" t="s">
        <v>831</v>
      </c>
      <c r="B182" s="13" t="s">
        <v>832</v>
      </c>
      <c r="C182" s="13" t="s">
        <v>833</v>
      </c>
      <c r="D182" s="13" t="s">
        <v>1851</v>
      </c>
      <c r="E182" s="13" t="s">
        <v>798</v>
      </c>
      <c r="F182" s="13" t="s">
        <v>42</v>
      </c>
      <c r="G182" s="15" t="s">
        <v>2206</v>
      </c>
      <c r="H182" s="360" t="b">
        <v>1</v>
      </c>
      <c r="I182"/>
    </row>
    <row r="183" spans="1:9">
      <c r="A183" s="13" t="s">
        <v>953</v>
      </c>
      <c r="B183" s="13" t="s">
        <v>954</v>
      </c>
      <c r="C183" s="13" t="s">
        <v>955</v>
      </c>
      <c r="D183" s="13" t="s">
        <v>1852</v>
      </c>
      <c r="E183" s="13" t="s">
        <v>798</v>
      </c>
      <c r="F183" s="13" t="s">
        <v>43</v>
      </c>
      <c r="G183" s="15" t="s">
        <v>2207</v>
      </c>
      <c r="H183" s="360" t="b">
        <v>1</v>
      </c>
      <c r="I183"/>
    </row>
    <row r="184" spans="1:9">
      <c r="A184" s="13" t="s">
        <v>834</v>
      </c>
      <c r="B184" s="13" t="s">
        <v>835</v>
      </c>
      <c r="C184" s="13" t="s">
        <v>836</v>
      </c>
      <c r="D184" s="13" t="s">
        <v>1853</v>
      </c>
      <c r="E184" s="13" t="s">
        <v>798</v>
      </c>
      <c r="F184" s="13" t="s">
        <v>44</v>
      </c>
      <c r="G184" s="15" t="s">
        <v>2208</v>
      </c>
      <c r="H184" s="360" t="b">
        <v>1</v>
      </c>
      <c r="I184"/>
    </row>
    <row r="185" spans="1:9">
      <c r="A185" s="13" t="s">
        <v>837</v>
      </c>
      <c r="B185" s="13" t="s">
        <v>838</v>
      </c>
      <c r="C185" s="13" t="s">
        <v>839</v>
      </c>
      <c r="D185" s="13" t="s">
        <v>1854</v>
      </c>
      <c r="E185" s="13" t="s">
        <v>798</v>
      </c>
      <c r="F185" s="13" t="s">
        <v>45</v>
      </c>
      <c r="G185" s="15" t="s">
        <v>2209</v>
      </c>
      <c r="H185" s="360" t="b">
        <v>1</v>
      </c>
      <c r="I185"/>
    </row>
    <row r="186" spans="1:9">
      <c r="A186" s="13" t="s">
        <v>840</v>
      </c>
      <c r="B186" s="13" t="s">
        <v>841</v>
      </c>
      <c r="C186" s="13" t="s">
        <v>842</v>
      </c>
      <c r="D186" s="13" t="s">
        <v>1855</v>
      </c>
      <c r="E186" s="13" t="s">
        <v>798</v>
      </c>
      <c r="F186" s="13" t="s">
        <v>46</v>
      </c>
      <c r="G186" s="15" t="s">
        <v>2210</v>
      </c>
      <c r="H186" s="360" t="b">
        <v>1</v>
      </c>
      <c r="I186"/>
    </row>
    <row r="187" spans="1:9">
      <c r="A187" s="13" t="s">
        <v>1065</v>
      </c>
      <c r="B187" s="13" t="s">
        <v>1066</v>
      </c>
      <c r="C187" s="13" t="s">
        <v>1067</v>
      </c>
      <c r="D187" s="13" t="s">
        <v>1856</v>
      </c>
      <c r="E187" s="13" t="s">
        <v>798</v>
      </c>
      <c r="F187" s="13" t="s">
        <v>47</v>
      </c>
      <c r="G187" s="15" t="s">
        <v>2211</v>
      </c>
      <c r="H187" s="360" t="b">
        <v>1</v>
      </c>
      <c r="I187"/>
    </row>
    <row r="188" spans="1:9">
      <c r="A188" s="25" t="s">
        <v>101</v>
      </c>
      <c r="B188" s="25"/>
      <c r="C188" s="25"/>
      <c r="D188" s="25"/>
      <c r="E188" s="25" t="s">
        <v>798</v>
      </c>
      <c r="F188" s="25" t="s">
        <v>102</v>
      </c>
      <c r="G188" s="26" t="s">
        <v>2212</v>
      </c>
      <c r="H188" s="360" t="s">
        <v>101</v>
      </c>
      <c r="I188"/>
    </row>
    <row r="189" spans="1:9">
      <c r="A189" s="13" t="s">
        <v>874</v>
      </c>
      <c r="B189" s="13" t="s">
        <v>875</v>
      </c>
      <c r="C189" s="13" t="s">
        <v>876</v>
      </c>
      <c r="D189" s="13" t="s">
        <v>1869</v>
      </c>
      <c r="E189" s="13" t="s">
        <v>798</v>
      </c>
      <c r="F189" s="13" t="s">
        <v>52</v>
      </c>
      <c r="G189" s="15" t="s">
        <v>2213</v>
      </c>
      <c r="H189" s="360" t="b">
        <v>1</v>
      </c>
      <c r="I189"/>
    </row>
    <row r="190" spans="1:9">
      <c r="A190" s="13" t="s">
        <v>877</v>
      </c>
      <c r="B190" s="13" t="s">
        <v>878</v>
      </c>
      <c r="C190" s="13" t="s">
        <v>879</v>
      </c>
      <c r="D190" s="13" t="s">
        <v>1870</v>
      </c>
      <c r="E190" s="13" t="s">
        <v>798</v>
      </c>
      <c r="F190" s="13" t="s">
        <v>53</v>
      </c>
      <c r="G190" s="15" t="s">
        <v>2214</v>
      </c>
      <c r="H190" s="360" t="b">
        <v>1</v>
      </c>
      <c r="I190"/>
    </row>
    <row r="191" spans="1:9">
      <c r="A191" s="13" t="s">
        <v>880</v>
      </c>
      <c r="B191" s="13" t="s">
        <v>881</v>
      </c>
      <c r="C191" s="13" t="s">
        <v>882</v>
      </c>
      <c r="D191" s="13" t="s">
        <v>1871</v>
      </c>
      <c r="E191" s="13" t="s">
        <v>798</v>
      </c>
      <c r="F191" s="13" t="s">
        <v>54</v>
      </c>
      <c r="G191" s="15" t="s">
        <v>2215</v>
      </c>
      <c r="H191" s="360" t="b">
        <v>1</v>
      </c>
      <c r="I191"/>
    </row>
    <row r="192" spans="1:9">
      <c r="A192" s="13" t="s">
        <v>883</v>
      </c>
      <c r="B192" s="13" t="s">
        <v>884</v>
      </c>
      <c r="C192" s="13" t="s">
        <v>885</v>
      </c>
      <c r="D192" s="13" t="s">
        <v>1872</v>
      </c>
      <c r="E192" s="13" t="s">
        <v>798</v>
      </c>
      <c r="F192" s="13" t="s">
        <v>55</v>
      </c>
      <c r="G192" s="15" t="s">
        <v>2216</v>
      </c>
      <c r="H192" s="360" t="b">
        <v>1</v>
      </c>
      <c r="I192"/>
    </row>
    <row r="193" spans="1:9">
      <c r="A193" s="13" t="s">
        <v>886</v>
      </c>
      <c r="B193" s="13" t="s">
        <v>887</v>
      </c>
      <c r="C193" s="13" t="s">
        <v>888</v>
      </c>
      <c r="D193" s="13" t="s">
        <v>1873</v>
      </c>
      <c r="E193" s="13" t="s">
        <v>798</v>
      </c>
      <c r="F193" s="13" t="s">
        <v>56</v>
      </c>
      <c r="G193" s="15" t="s">
        <v>2217</v>
      </c>
      <c r="H193" s="360" t="b">
        <v>1</v>
      </c>
      <c r="I193"/>
    </row>
    <row r="194" spans="1:9">
      <c r="A194" s="13" t="s">
        <v>889</v>
      </c>
      <c r="B194" s="13" t="s">
        <v>890</v>
      </c>
      <c r="C194" s="13" t="s">
        <v>891</v>
      </c>
      <c r="D194" s="13" t="s">
        <v>1874</v>
      </c>
      <c r="E194" s="13" t="s">
        <v>798</v>
      </c>
      <c r="F194" s="13" t="s">
        <v>57</v>
      </c>
      <c r="G194" s="15" t="s">
        <v>2218</v>
      </c>
      <c r="H194" s="360" t="b">
        <v>1</v>
      </c>
      <c r="I194"/>
    </row>
    <row r="195" spans="1:9">
      <c r="A195" s="13" t="s">
        <v>892</v>
      </c>
      <c r="B195" s="13" t="s">
        <v>893</v>
      </c>
      <c r="C195" s="13" t="s">
        <v>894</v>
      </c>
      <c r="D195" s="13" t="s">
        <v>1875</v>
      </c>
      <c r="E195" s="13" t="s">
        <v>798</v>
      </c>
      <c r="F195" s="13" t="s">
        <v>58</v>
      </c>
      <c r="G195" s="15" t="s">
        <v>2219</v>
      </c>
      <c r="H195" s="360" t="b">
        <v>1</v>
      </c>
      <c r="I195"/>
    </row>
    <row r="196" spans="1:9">
      <c r="A196" s="13" t="s">
        <v>895</v>
      </c>
      <c r="B196" s="13" t="s">
        <v>896</v>
      </c>
      <c r="C196" s="13" t="s">
        <v>897</v>
      </c>
      <c r="D196" s="13" t="s">
        <v>1876</v>
      </c>
      <c r="E196" s="13" t="s">
        <v>798</v>
      </c>
      <c r="F196" s="13" t="s">
        <v>59</v>
      </c>
      <c r="G196" s="15" t="s">
        <v>2220</v>
      </c>
      <c r="H196" s="360" t="b">
        <v>1</v>
      </c>
      <c r="I196"/>
    </row>
    <row r="197" spans="1:9">
      <c r="A197" s="21" t="s">
        <v>85</v>
      </c>
      <c r="B197" s="21"/>
      <c r="C197" s="21"/>
      <c r="D197" s="21"/>
      <c r="E197" s="21" t="s">
        <v>798</v>
      </c>
      <c r="F197" s="21" t="s">
        <v>147</v>
      </c>
      <c r="G197" s="22" t="s">
        <v>2221</v>
      </c>
      <c r="H197" s="360" t="s">
        <v>85</v>
      </c>
      <c r="I197"/>
    </row>
    <row r="198" spans="1:9">
      <c r="A198" s="13" t="s">
        <v>898</v>
      </c>
      <c r="B198" s="13" t="s">
        <v>899</v>
      </c>
      <c r="C198" s="13" t="s">
        <v>900</v>
      </c>
      <c r="D198" s="13" t="s">
        <v>1877</v>
      </c>
      <c r="E198" s="13" t="s">
        <v>798</v>
      </c>
      <c r="F198" s="13" t="s">
        <v>60</v>
      </c>
      <c r="G198" s="15" t="s">
        <v>2222</v>
      </c>
      <c r="H198" s="360" t="b">
        <v>1</v>
      </c>
      <c r="I198"/>
    </row>
    <row r="199" spans="1:9">
      <c r="A199" s="13" t="s">
        <v>901</v>
      </c>
      <c r="B199" s="13" t="s">
        <v>902</v>
      </c>
      <c r="C199" s="13" t="s">
        <v>903</v>
      </c>
      <c r="D199" s="13" t="s">
        <v>1878</v>
      </c>
      <c r="E199" s="13" t="s">
        <v>798</v>
      </c>
      <c r="F199" s="13" t="s">
        <v>61</v>
      </c>
      <c r="G199" s="15" t="s">
        <v>2223</v>
      </c>
      <c r="H199" s="360" t="b">
        <v>1</v>
      </c>
      <c r="I199"/>
    </row>
    <row r="200" spans="1:9">
      <c r="A200" s="13" t="s">
        <v>904</v>
      </c>
      <c r="B200" s="13" t="s">
        <v>905</v>
      </c>
      <c r="C200" s="13" t="s">
        <v>906</v>
      </c>
      <c r="D200" s="13" t="s">
        <v>1879</v>
      </c>
      <c r="E200" s="13" t="s">
        <v>798</v>
      </c>
      <c r="F200" s="13" t="s">
        <v>62</v>
      </c>
      <c r="G200" s="15" t="s">
        <v>2224</v>
      </c>
      <c r="H200" s="360" t="b">
        <v>1</v>
      </c>
      <c r="I200"/>
    </row>
    <row r="201" spans="1:9">
      <c r="A201" s="13" t="s">
        <v>907</v>
      </c>
      <c r="B201" s="13" t="s">
        <v>908</v>
      </c>
      <c r="C201" s="13" t="s">
        <v>909</v>
      </c>
      <c r="D201" s="13" t="s">
        <v>1880</v>
      </c>
      <c r="E201" s="13" t="s">
        <v>798</v>
      </c>
      <c r="F201" s="13" t="s">
        <v>63</v>
      </c>
      <c r="G201" s="15" t="s">
        <v>2225</v>
      </c>
      <c r="H201" s="360" t="b">
        <v>1</v>
      </c>
      <c r="I201"/>
    </row>
    <row r="202" spans="1:9">
      <c r="A202" s="13" t="s">
        <v>910</v>
      </c>
      <c r="B202" s="13" t="s">
        <v>911</v>
      </c>
      <c r="C202" s="13" t="s">
        <v>912</v>
      </c>
      <c r="D202" s="13" t="s">
        <v>1881</v>
      </c>
      <c r="E202" s="13" t="s">
        <v>798</v>
      </c>
      <c r="F202" s="13" t="s">
        <v>64</v>
      </c>
      <c r="G202" s="15" t="s">
        <v>2226</v>
      </c>
      <c r="H202" s="360" t="b">
        <v>1</v>
      </c>
      <c r="I202"/>
    </row>
    <row r="203" spans="1:9">
      <c r="A203" s="13" t="s">
        <v>913</v>
      </c>
      <c r="B203" s="13" t="s">
        <v>914</v>
      </c>
      <c r="C203" s="13" t="s">
        <v>915</v>
      </c>
      <c r="D203" s="13" t="s">
        <v>1882</v>
      </c>
      <c r="E203" s="13" t="s">
        <v>798</v>
      </c>
      <c r="F203" s="13" t="s">
        <v>65</v>
      </c>
      <c r="G203" s="15" t="s">
        <v>2227</v>
      </c>
      <c r="H203" s="360" t="b">
        <v>1</v>
      </c>
      <c r="I203"/>
    </row>
    <row r="204" spans="1:9">
      <c r="A204" s="13" t="s">
        <v>916</v>
      </c>
      <c r="B204" s="13" t="s">
        <v>917</v>
      </c>
      <c r="C204" s="13" t="s">
        <v>918</v>
      </c>
      <c r="D204" s="13" t="s">
        <v>1883</v>
      </c>
      <c r="E204" s="13" t="s">
        <v>798</v>
      </c>
      <c r="F204" s="13" t="s">
        <v>66</v>
      </c>
      <c r="G204" s="15" t="s">
        <v>2228</v>
      </c>
      <c r="H204" s="360" t="b">
        <v>1</v>
      </c>
      <c r="I204"/>
    </row>
    <row r="205" spans="1:9">
      <c r="A205" s="13" t="s">
        <v>919</v>
      </c>
      <c r="B205" s="13" t="s">
        <v>920</v>
      </c>
      <c r="C205" s="13" t="s">
        <v>921</v>
      </c>
      <c r="D205" s="13" t="s">
        <v>1884</v>
      </c>
      <c r="E205" s="13" t="s">
        <v>798</v>
      </c>
      <c r="F205" s="13" t="s">
        <v>164</v>
      </c>
      <c r="G205" s="15" t="s">
        <v>2229</v>
      </c>
      <c r="H205" s="360" t="b">
        <v>1</v>
      </c>
      <c r="I205"/>
    </row>
    <row r="206" spans="1:9">
      <c r="A206" s="23" t="s">
        <v>1059</v>
      </c>
      <c r="B206" s="23" t="s">
        <v>1060</v>
      </c>
      <c r="C206" s="23" t="s">
        <v>1061</v>
      </c>
      <c r="D206" s="23" t="s">
        <v>1899</v>
      </c>
      <c r="E206" s="23" t="s">
        <v>397</v>
      </c>
      <c r="F206" s="23" t="s">
        <v>49</v>
      </c>
      <c r="G206" s="15" t="s">
        <v>2230</v>
      </c>
      <c r="H206" s="363" t="b">
        <v>1</v>
      </c>
      <c r="I206"/>
    </row>
    <row r="207" spans="1:9">
      <c r="A207" s="23" t="s">
        <v>412</v>
      </c>
      <c r="B207" s="23" t="s">
        <v>465</v>
      </c>
      <c r="C207" s="23" t="s">
        <v>466</v>
      </c>
      <c r="D207" s="23" t="s">
        <v>1900</v>
      </c>
      <c r="E207" s="23" t="s">
        <v>397</v>
      </c>
      <c r="F207" s="23" t="s">
        <v>105</v>
      </c>
      <c r="G207" s="15" t="s">
        <v>2231</v>
      </c>
      <c r="H207" s="363" t="b">
        <v>1</v>
      </c>
      <c r="I207"/>
    </row>
    <row r="208" spans="1:9">
      <c r="A208" s="23" t="s">
        <v>413</v>
      </c>
      <c r="B208" s="23" t="s">
        <v>467</v>
      </c>
      <c r="C208" s="23" t="s">
        <v>468</v>
      </c>
      <c r="D208" s="23" t="s">
        <v>1901</v>
      </c>
      <c r="E208" s="23" t="s">
        <v>397</v>
      </c>
      <c r="F208" s="23" t="s">
        <v>108</v>
      </c>
      <c r="G208" s="15" t="s">
        <v>2232</v>
      </c>
      <c r="H208" s="363" t="b">
        <v>1</v>
      </c>
      <c r="I208"/>
    </row>
    <row r="209" spans="1:9">
      <c r="A209" s="23" t="s">
        <v>414</v>
      </c>
      <c r="B209" s="23" t="s">
        <v>469</v>
      </c>
      <c r="C209" s="23" t="s">
        <v>470</v>
      </c>
      <c r="D209" s="23" t="s">
        <v>1902</v>
      </c>
      <c r="E209" s="23" t="s">
        <v>397</v>
      </c>
      <c r="F209" s="23" t="s">
        <v>111</v>
      </c>
      <c r="G209" s="15" t="s">
        <v>2233</v>
      </c>
      <c r="H209" s="363" t="b">
        <v>1</v>
      </c>
      <c r="I209"/>
    </row>
    <row r="210" spans="1:9">
      <c r="A210" s="23" t="s">
        <v>415</v>
      </c>
      <c r="B210" s="23" t="s">
        <v>471</v>
      </c>
      <c r="C210" s="23" t="s">
        <v>472</v>
      </c>
      <c r="D210" s="23" t="s">
        <v>1903</v>
      </c>
      <c r="E210" s="23" t="s">
        <v>397</v>
      </c>
      <c r="F210" s="23" t="s">
        <v>112</v>
      </c>
      <c r="G210" s="15" t="s">
        <v>2234</v>
      </c>
      <c r="H210" s="363" t="b">
        <v>1</v>
      </c>
      <c r="I210"/>
    </row>
    <row r="211" spans="1:9">
      <c r="A211" s="23" t="s">
        <v>416</v>
      </c>
      <c r="B211" s="23" t="s">
        <v>473</v>
      </c>
      <c r="C211" s="23" t="s">
        <v>474</v>
      </c>
      <c r="D211" s="23" t="s">
        <v>1904</v>
      </c>
      <c r="E211" s="23" t="s">
        <v>397</v>
      </c>
      <c r="F211" s="23" t="s">
        <v>113</v>
      </c>
      <c r="G211" s="15" t="s">
        <v>2235</v>
      </c>
      <c r="H211" s="363" t="b">
        <v>1</v>
      </c>
      <c r="I211"/>
    </row>
    <row r="212" spans="1:9">
      <c r="A212" s="23" t="s">
        <v>1062</v>
      </c>
      <c r="B212" s="23" t="s">
        <v>1063</v>
      </c>
      <c r="C212" s="23" t="s">
        <v>1064</v>
      </c>
      <c r="D212" s="23" t="s">
        <v>1905</v>
      </c>
      <c r="E212" s="23" t="s">
        <v>397</v>
      </c>
      <c r="F212" s="23" t="s">
        <v>114</v>
      </c>
      <c r="G212" s="15" t="s">
        <v>2236</v>
      </c>
      <c r="H212" s="363" t="b">
        <v>1</v>
      </c>
      <c r="I212"/>
    </row>
    <row r="213" spans="1:9">
      <c r="A213" s="23" t="s">
        <v>658</v>
      </c>
      <c r="B213" s="23" t="s">
        <v>664</v>
      </c>
      <c r="C213" s="23" t="s">
        <v>665</v>
      </c>
      <c r="D213" s="23" t="s">
        <v>1906</v>
      </c>
      <c r="E213" s="23" t="s">
        <v>397</v>
      </c>
      <c r="F213" s="23" t="s">
        <v>115</v>
      </c>
      <c r="G213" s="15" t="s">
        <v>2237</v>
      </c>
      <c r="H213" s="363" t="b">
        <v>1</v>
      </c>
      <c r="I213"/>
    </row>
    <row r="214" spans="1:9">
      <c r="A214" s="24" t="s">
        <v>85</v>
      </c>
      <c r="B214" s="24"/>
      <c r="C214" s="24"/>
      <c r="D214" s="24"/>
      <c r="E214" s="24" t="s">
        <v>397</v>
      </c>
      <c r="F214" s="24" t="s">
        <v>116</v>
      </c>
      <c r="G214" s="22" t="s">
        <v>2238</v>
      </c>
      <c r="H214" s="363" t="s">
        <v>85</v>
      </c>
      <c r="I214"/>
    </row>
    <row r="215" spans="1:9">
      <c r="A215" s="23" t="s">
        <v>417</v>
      </c>
      <c r="B215" s="23" t="s">
        <v>475</v>
      </c>
      <c r="C215" s="23" t="s">
        <v>476</v>
      </c>
      <c r="D215" s="23" t="s">
        <v>1907</v>
      </c>
      <c r="E215" s="23" t="s">
        <v>397</v>
      </c>
      <c r="F215" s="23" t="s">
        <v>50</v>
      </c>
      <c r="G215" s="15" t="s">
        <v>2239</v>
      </c>
      <c r="H215" s="363" t="b">
        <v>0</v>
      </c>
      <c r="I215"/>
    </row>
    <row r="216" spans="1:9">
      <c r="A216" s="23" t="s">
        <v>418</v>
      </c>
      <c r="B216" s="23" t="s">
        <v>477</v>
      </c>
      <c r="C216" s="23" t="s">
        <v>478</v>
      </c>
      <c r="D216" s="23" t="s">
        <v>1908</v>
      </c>
      <c r="E216" s="23" t="s">
        <v>397</v>
      </c>
      <c r="F216" s="23" t="s">
        <v>51</v>
      </c>
      <c r="G216" s="15" t="s">
        <v>2240</v>
      </c>
      <c r="H216" s="363" t="b">
        <v>1</v>
      </c>
      <c r="I216"/>
    </row>
    <row r="217" spans="1:9">
      <c r="A217" s="23" t="s">
        <v>419</v>
      </c>
      <c r="B217" s="23" t="s">
        <v>479</v>
      </c>
      <c r="C217" s="23" t="s">
        <v>480</v>
      </c>
      <c r="D217" s="23" t="s">
        <v>1909</v>
      </c>
      <c r="E217" s="23" t="s">
        <v>397</v>
      </c>
      <c r="F217" s="23" t="s">
        <v>123</v>
      </c>
      <c r="G217" s="15" t="s">
        <v>2241</v>
      </c>
      <c r="H217" s="363" t="b">
        <v>1</v>
      </c>
      <c r="I217"/>
    </row>
    <row r="218" spans="1:9">
      <c r="A218" s="23" t="s">
        <v>420</v>
      </c>
      <c r="B218" s="23" t="s">
        <v>481</v>
      </c>
      <c r="C218" s="23" t="s">
        <v>482</v>
      </c>
      <c r="D218" s="23" t="s">
        <v>1910</v>
      </c>
      <c r="E218" s="23" t="s">
        <v>397</v>
      </c>
      <c r="F218" s="23" t="s">
        <v>124</v>
      </c>
      <c r="G218" s="15" t="s">
        <v>2242</v>
      </c>
      <c r="H218" s="363" t="b">
        <v>1</v>
      </c>
      <c r="I218"/>
    </row>
    <row r="219" spans="1:9">
      <c r="A219" s="23" t="s">
        <v>421</v>
      </c>
      <c r="B219" s="23" t="s">
        <v>483</v>
      </c>
      <c r="C219" s="23" t="s">
        <v>484</v>
      </c>
      <c r="D219" s="23" t="s">
        <v>1911</v>
      </c>
      <c r="E219" s="23" t="s">
        <v>397</v>
      </c>
      <c r="F219" s="23" t="s">
        <v>127</v>
      </c>
      <c r="G219" s="15" t="s">
        <v>2243</v>
      </c>
      <c r="H219" s="363" t="b">
        <v>1</v>
      </c>
      <c r="I219"/>
    </row>
    <row r="220" spans="1:9">
      <c r="A220" s="23" t="s">
        <v>422</v>
      </c>
      <c r="B220" s="23" t="s">
        <v>485</v>
      </c>
      <c r="C220" s="23" t="s">
        <v>486</v>
      </c>
      <c r="D220" s="23" t="s">
        <v>1912</v>
      </c>
      <c r="E220" s="23" t="s">
        <v>397</v>
      </c>
      <c r="F220" s="23" t="s">
        <v>128</v>
      </c>
      <c r="G220" s="15" t="s">
        <v>2244</v>
      </c>
      <c r="H220" s="363" t="b">
        <v>1</v>
      </c>
      <c r="I220"/>
    </row>
    <row r="221" spans="1:9">
      <c r="A221" s="23" t="s">
        <v>659</v>
      </c>
      <c r="B221" s="23" t="s">
        <v>666</v>
      </c>
      <c r="C221" s="23" t="s">
        <v>686</v>
      </c>
      <c r="D221" s="23" t="s">
        <v>1913</v>
      </c>
      <c r="E221" s="23" t="s">
        <v>397</v>
      </c>
      <c r="F221" s="23" t="s">
        <v>129</v>
      </c>
      <c r="G221" s="15" t="s">
        <v>2245</v>
      </c>
      <c r="H221" s="363" t="b">
        <v>1</v>
      </c>
      <c r="I221"/>
    </row>
    <row r="222" spans="1:9">
      <c r="A222" s="23" t="s">
        <v>660</v>
      </c>
      <c r="B222" s="23" t="s">
        <v>667</v>
      </c>
      <c r="C222" s="23" t="s">
        <v>668</v>
      </c>
      <c r="D222" s="23" t="s">
        <v>1914</v>
      </c>
      <c r="E222" s="23" t="s">
        <v>397</v>
      </c>
      <c r="F222" s="23" t="s">
        <v>130</v>
      </c>
      <c r="G222" s="15" t="s">
        <v>2246</v>
      </c>
      <c r="H222" s="363" t="b">
        <v>1</v>
      </c>
      <c r="I222"/>
    </row>
    <row r="223" spans="1:9">
      <c r="A223" s="23" t="s">
        <v>398</v>
      </c>
      <c r="B223" s="23" t="s">
        <v>437</v>
      </c>
      <c r="C223" s="23" t="s">
        <v>438</v>
      </c>
      <c r="D223" s="23" t="s">
        <v>1885</v>
      </c>
      <c r="E223" s="23" t="s">
        <v>397</v>
      </c>
      <c r="F223" s="23" t="s">
        <v>33</v>
      </c>
      <c r="G223" s="15" t="s">
        <v>2247</v>
      </c>
      <c r="H223" s="363" t="b">
        <v>1</v>
      </c>
      <c r="I223"/>
    </row>
    <row r="224" spans="1:9">
      <c r="A224" s="23" t="s">
        <v>399</v>
      </c>
      <c r="B224" s="23" t="s">
        <v>439</v>
      </c>
      <c r="C224" s="23" t="s">
        <v>440</v>
      </c>
      <c r="D224" s="23" t="s">
        <v>1886</v>
      </c>
      <c r="E224" s="23" t="s">
        <v>397</v>
      </c>
      <c r="F224" s="23" t="s">
        <v>34</v>
      </c>
      <c r="G224" s="15" t="s">
        <v>2248</v>
      </c>
      <c r="H224" s="363" t="b">
        <v>1</v>
      </c>
      <c r="I224"/>
    </row>
    <row r="225" spans="1:9">
      <c r="A225" s="23" t="s">
        <v>400</v>
      </c>
      <c r="B225" s="23" t="s">
        <v>441</v>
      </c>
      <c r="C225" s="23" t="s">
        <v>442</v>
      </c>
      <c r="D225" s="23" t="s">
        <v>1887</v>
      </c>
      <c r="E225" s="23" t="s">
        <v>397</v>
      </c>
      <c r="F225" s="23" t="s">
        <v>35</v>
      </c>
      <c r="G225" s="15" t="s">
        <v>2249</v>
      </c>
      <c r="H225" s="363" t="b">
        <v>1</v>
      </c>
      <c r="I225"/>
    </row>
    <row r="226" spans="1:9">
      <c r="A226" s="23" t="s">
        <v>401</v>
      </c>
      <c r="B226" s="23" t="s">
        <v>443</v>
      </c>
      <c r="C226" s="23" t="s">
        <v>444</v>
      </c>
      <c r="D226" s="23" t="s">
        <v>1888</v>
      </c>
      <c r="E226" s="23" t="s">
        <v>397</v>
      </c>
      <c r="F226" s="23" t="s">
        <v>36</v>
      </c>
      <c r="G226" s="15" t="s">
        <v>2250</v>
      </c>
      <c r="H226" s="363" t="b">
        <v>1</v>
      </c>
      <c r="I226"/>
    </row>
    <row r="227" spans="1:9">
      <c r="A227" s="23" t="s">
        <v>402</v>
      </c>
      <c r="B227" s="23" t="s">
        <v>445</v>
      </c>
      <c r="C227" s="23" t="s">
        <v>446</v>
      </c>
      <c r="D227" s="23" t="s">
        <v>1889</v>
      </c>
      <c r="E227" s="23" t="s">
        <v>397</v>
      </c>
      <c r="F227" s="23" t="s">
        <v>37</v>
      </c>
      <c r="G227" s="15" t="s">
        <v>2251</v>
      </c>
      <c r="H227" s="363" t="b">
        <v>1</v>
      </c>
      <c r="I227"/>
    </row>
    <row r="228" spans="1:9">
      <c r="A228" s="23" t="s">
        <v>403</v>
      </c>
      <c r="B228" s="23" t="s">
        <v>447</v>
      </c>
      <c r="C228" s="23" t="s">
        <v>448</v>
      </c>
      <c r="D228" s="23" t="s">
        <v>1890</v>
      </c>
      <c r="E228" s="23" t="s">
        <v>397</v>
      </c>
      <c r="F228" s="23" t="s">
        <v>38</v>
      </c>
      <c r="G228" s="15" t="s">
        <v>2252</v>
      </c>
      <c r="H228" s="363" t="b">
        <v>1</v>
      </c>
      <c r="I228"/>
    </row>
    <row r="229" spans="1:9">
      <c r="A229" s="23" t="s">
        <v>404</v>
      </c>
      <c r="B229" s="23" t="s">
        <v>449</v>
      </c>
      <c r="C229" s="23" t="s">
        <v>450</v>
      </c>
      <c r="D229" s="23" t="s">
        <v>1891</v>
      </c>
      <c r="E229" s="23" t="s">
        <v>397</v>
      </c>
      <c r="F229" s="23" t="s">
        <v>39</v>
      </c>
      <c r="G229" s="15" t="s">
        <v>2253</v>
      </c>
      <c r="H229" s="363" t="b">
        <v>1</v>
      </c>
      <c r="I229"/>
    </row>
    <row r="230" spans="1:9">
      <c r="A230" s="23" t="s">
        <v>405</v>
      </c>
      <c r="B230" s="23" t="s">
        <v>451</v>
      </c>
      <c r="C230" s="23" t="s">
        <v>452</v>
      </c>
      <c r="D230" s="23" t="s">
        <v>1892</v>
      </c>
      <c r="E230" s="23" t="s">
        <v>397</v>
      </c>
      <c r="F230" s="23" t="s">
        <v>40</v>
      </c>
      <c r="G230" s="15" t="s">
        <v>2254</v>
      </c>
      <c r="H230" s="363" t="b">
        <v>1</v>
      </c>
      <c r="I230"/>
    </row>
    <row r="231" spans="1:9">
      <c r="A231" s="24" t="s">
        <v>85</v>
      </c>
      <c r="B231" s="24"/>
      <c r="C231" s="24"/>
      <c r="D231" s="24"/>
      <c r="E231" s="24" t="s">
        <v>397</v>
      </c>
      <c r="F231" s="24" t="s">
        <v>86</v>
      </c>
      <c r="G231" s="22" t="s">
        <v>2255</v>
      </c>
      <c r="H231" s="363" t="s">
        <v>85</v>
      </c>
      <c r="I231"/>
    </row>
    <row r="232" spans="1:9">
      <c r="A232" s="23" t="s">
        <v>406</v>
      </c>
      <c r="B232" s="23" t="s">
        <v>453</v>
      </c>
      <c r="C232" s="23" t="s">
        <v>454</v>
      </c>
      <c r="D232" s="23" t="s">
        <v>1893</v>
      </c>
      <c r="E232" s="23" t="s">
        <v>397</v>
      </c>
      <c r="F232" s="23" t="s">
        <v>41</v>
      </c>
      <c r="G232" s="15" t="s">
        <v>2256</v>
      </c>
      <c r="H232" s="363" t="b">
        <v>1</v>
      </c>
      <c r="I232"/>
    </row>
    <row r="233" spans="1:9">
      <c r="A233" s="23" t="s">
        <v>407</v>
      </c>
      <c r="B233" s="23" t="s">
        <v>455</v>
      </c>
      <c r="C233" s="23" t="s">
        <v>456</v>
      </c>
      <c r="D233" s="23" t="s">
        <v>1894</v>
      </c>
      <c r="E233" s="23" t="s">
        <v>397</v>
      </c>
      <c r="F233" s="23" t="s">
        <v>42</v>
      </c>
      <c r="G233" s="15" t="s">
        <v>2257</v>
      </c>
      <c r="H233" s="363" t="b">
        <v>1</v>
      </c>
      <c r="I233"/>
    </row>
    <row r="234" spans="1:9">
      <c r="A234" s="23" t="s">
        <v>408</v>
      </c>
      <c r="B234" s="23" t="s">
        <v>457</v>
      </c>
      <c r="C234" s="23" t="s">
        <v>458</v>
      </c>
      <c r="D234" s="23" t="s">
        <v>1895</v>
      </c>
      <c r="E234" s="23" t="s">
        <v>397</v>
      </c>
      <c r="F234" s="23" t="s">
        <v>43</v>
      </c>
      <c r="G234" s="15" t="s">
        <v>2258</v>
      </c>
      <c r="H234" s="363" t="b">
        <v>1</v>
      </c>
      <c r="I234"/>
    </row>
    <row r="235" spans="1:9">
      <c r="A235" s="23" t="s">
        <v>409</v>
      </c>
      <c r="B235" s="23" t="s">
        <v>459</v>
      </c>
      <c r="C235" s="23" t="s">
        <v>460</v>
      </c>
      <c r="D235" s="23" t="s">
        <v>1896</v>
      </c>
      <c r="E235" s="23" t="s">
        <v>397</v>
      </c>
      <c r="F235" s="23" t="s">
        <v>44</v>
      </c>
      <c r="G235" s="15" t="s">
        <v>2259</v>
      </c>
      <c r="H235" s="363" t="b">
        <v>1</v>
      </c>
      <c r="I235"/>
    </row>
    <row r="236" spans="1:9">
      <c r="A236" s="23" t="s">
        <v>410</v>
      </c>
      <c r="B236" s="23" t="s">
        <v>461</v>
      </c>
      <c r="C236" s="23" t="s">
        <v>462</v>
      </c>
      <c r="D236" s="23" t="s">
        <v>1897</v>
      </c>
      <c r="E236" s="23" t="s">
        <v>397</v>
      </c>
      <c r="F236" s="23" t="s">
        <v>45</v>
      </c>
      <c r="G236" s="15" t="s">
        <v>2260</v>
      </c>
      <c r="H236" s="363" t="b">
        <v>1</v>
      </c>
      <c r="I236"/>
    </row>
    <row r="237" spans="1:9">
      <c r="A237" s="23" t="s">
        <v>411</v>
      </c>
      <c r="B237" s="23" t="s">
        <v>463</v>
      </c>
      <c r="C237" s="23" t="s">
        <v>464</v>
      </c>
      <c r="D237" s="23" t="s">
        <v>1898</v>
      </c>
      <c r="E237" s="23" t="s">
        <v>397</v>
      </c>
      <c r="F237" s="23" t="s">
        <v>46</v>
      </c>
      <c r="G237" s="15" t="s">
        <v>2261</v>
      </c>
      <c r="H237" s="363" t="b">
        <v>1</v>
      </c>
      <c r="I237"/>
    </row>
    <row r="238" spans="1:9">
      <c r="A238" s="27" t="s">
        <v>101</v>
      </c>
      <c r="B238" s="27"/>
      <c r="C238" s="27"/>
      <c r="D238" s="27"/>
      <c r="E238" s="27" t="s">
        <v>397</v>
      </c>
      <c r="F238" s="27" t="s">
        <v>47</v>
      </c>
      <c r="G238" s="26" t="s">
        <v>2262</v>
      </c>
      <c r="H238" s="363" t="s">
        <v>101</v>
      </c>
      <c r="I238"/>
    </row>
    <row r="239" spans="1:9">
      <c r="A239" s="27" t="s">
        <v>101</v>
      </c>
      <c r="B239" s="27"/>
      <c r="C239" s="27"/>
      <c r="D239" s="27"/>
      <c r="E239" s="27" t="s">
        <v>397</v>
      </c>
      <c r="F239" s="27" t="s">
        <v>102</v>
      </c>
      <c r="G239" s="26" t="s">
        <v>2263</v>
      </c>
      <c r="H239" s="363" t="s">
        <v>101</v>
      </c>
      <c r="I239"/>
    </row>
    <row r="240" spans="1:9">
      <c r="A240" s="23" t="s">
        <v>956</v>
      </c>
      <c r="B240" s="23" t="s">
        <v>957</v>
      </c>
      <c r="C240" s="23" t="s">
        <v>958</v>
      </c>
      <c r="D240" s="23" t="s">
        <v>1915</v>
      </c>
      <c r="E240" s="23" t="s">
        <v>397</v>
      </c>
      <c r="F240" s="23" t="s">
        <v>52</v>
      </c>
      <c r="G240" s="15" t="s">
        <v>2264</v>
      </c>
      <c r="H240" s="363" t="b">
        <v>1</v>
      </c>
      <c r="I240"/>
    </row>
    <row r="241" spans="1:9">
      <c r="A241" s="23" t="s">
        <v>423</v>
      </c>
      <c r="B241" s="23" t="s">
        <v>487</v>
      </c>
      <c r="C241" s="23" t="s">
        <v>488</v>
      </c>
      <c r="D241" s="23" t="s">
        <v>1916</v>
      </c>
      <c r="E241" s="23" t="s">
        <v>397</v>
      </c>
      <c r="F241" s="23" t="s">
        <v>53</v>
      </c>
      <c r="G241" s="15" t="s">
        <v>2265</v>
      </c>
      <c r="H241" s="363" t="b">
        <v>1</v>
      </c>
      <c r="I241"/>
    </row>
    <row r="242" spans="1:9">
      <c r="A242" s="23" t="s">
        <v>424</v>
      </c>
      <c r="B242" s="23" t="s">
        <v>489</v>
      </c>
      <c r="C242" s="23" t="s">
        <v>490</v>
      </c>
      <c r="D242" s="23" t="s">
        <v>1917</v>
      </c>
      <c r="E242" s="23" t="s">
        <v>397</v>
      </c>
      <c r="F242" s="23" t="s">
        <v>54</v>
      </c>
      <c r="G242" s="15" t="s">
        <v>2266</v>
      </c>
      <c r="H242" s="363" t="b">
        <v>1</v>
      </c>
      <c r="I242"/>
    </row>
    <row r="243" spans="1:9">
      <c r="A243" s="23" t="s">
        <v>425</v>
      </c>
      <c r="B243" s="23" t="s">
        <v>491</v>
      </c>
      <c r="C243" s="23" t="s">
        <v>492</v>
      </c>
      <c r="D243" s="23" t="s">
        <v>1918</v>
      </c>
      <c r="E243" s="23" t="s">
        <v>397</v>
      </c>
      <c r="F243" s="23" t="s">
        <v>55</v>
      </c>
      <c r="G243" s="15" t="s">
        <v>2267</v>
      </c>
      <c r="H243" s="363" t="b">
        <v>1</v>
      </c>
      <c r="I243"/>
    </row>
    <row r="244" spans="1:9">
      <c r="A244" s="23" t="s">
        <v>426</v>
      </c>
      <c r="B244" s="23" t="s">
        <v>493</v>
      </c>
      <c r="C244" s="23" t="s">
        <v>494</v>
      </c>
      <c r="D244" s="23" t="s">
        <v>1919</v>
      </c>
      <c r="E244" s="23" t="s">
        <v>397</v>
      </c>
      <c r="F244" s="23" t="s">
        <v>56</v>
      </c>
      <c r="G244" s="15" t="s">
        <v>2268</v>
      </c>
      <c r="H244" s="363" t="b">
        <v>1</v>
      </c>
      <c r="I244"/>
    </row>
    <row r="245" spans="1:9">
      <c r="A245" s="23" t="s">
        <v>427</v>
      </c>
      <c r="B245" s="23" t="s">
        <v>495</v>
      </c>
      <c r="C245" s="23" t="s">
        <v>496</v>
      </c>
      <c r="D245" s="23" t="s">
        <v>1920</v>
      </c>
      <c r="E245" s="23" t="s">
        <v>397</v>
      </c>
      <c r="F245" s="23" t="s">
        <v>57</v>
      </c>
      <c r="G245" s="15" t="s">
        <v>2269</v>
      </c>
      <c r="H245" s="363" t="b">
        <v>1</v>
      </c>
      <c r="I245"/>
    </row>
    <row r="246" spans="1:9">
      <c r="A246" s="23" t="s">
        <v>428</v>
      </c>
      <c r="B246" s="23" t="s">
        <v>497</v>
      </c>
      <c r="C246" s="23" t="s">
        <v>498</v>
      </c>
      <c r="D246" s="23" t="s">
        <v>1921</v>
      </c>
      <c r="E246" s="23" t="s">
        <v>397</v>
      </c>
      <c r="F246" s="23" t="s">
        <v>58</v>
      </c>
      <c r="G246" s="15" t="s">
        <v>2270</v>
      </c>
      <c r="H246" s="363" t="b">
        <v>1</v>
      </c>
      <c r="I246"/>
    </row>
    <row r="247" spans="1:9">
      <c r="A247" s="23" t="s">
        <v>429</v>
      </c>
      <c r="B247" s="23" t="s">
        <v>499</v>
      </c>
      <c r="C247" s="23" t="s">
        <v>500</v>
      </c>
      <c r="D247" s="23" t="s">
        <v>1922</v>
      </c>
      <c r="E247" s="23" t="s">
        <v>397</v>
      </c>
      <c r="F247" s="23" t="s">
        <v>59</v>
      </c>
      <c r="G247" s="15" t="s">
        <v>2271</v>
      </c>
      <c r="H247" s="363" t="b">
        <v>1</v>
      </c>
      <c r="I247"/>
    </row>
    <row r="248" spans="1:9">
      <c r="A248" s="24" t="s">
        <v>85</v>
      </c>
      <c r="B248" s="24"/>
      <c r="C248" s="24"/>
      <c r="D248" s="24"/>
      <c r="E248" s="24" t="s">
        <v>397</v>
      </c>
      <c r="F248" s="24" t="s">
        <v>147</v>
      </c>
      <c r="G248" s="22" t="s">
        <v>2272</v>
      </c>
      <c r="H248" s="363" t="s">
        <v>85</v>
      </c>
      <c r="I248"/>
    </row>
    <row r="249" spans="1:9">
      <c r="A249" s="23" t="s">
        <v>430</v>
      </c>
      <c r="B249" s="23" t="s">
        <v>501</v>
      </c>
      <c r="C249" s="23" t="s">
        <v>502</v>
      </c>
      <c r="D249" s="23" t="s">
        <v>1923</v>
      </c>
      <c r="E249" s="23" t="s">
        <v>397</v>
      </c>
      <c r="F249" s="23" t="s">
        <v>60</v>
      </c>
      <c r="G249" s="15" t="s">
        <v>2273</v>
      </c>
      <c r="H249" s="363" t="b">
        <v>1</v>
      </c>
      <c r="I249"/>
    </row>
    <row r="250" spans="1:9">
      <c r="A250" s="23" t="s">
        <v>431</v>
      </c>
      <c r="B250" s="23" t="s">
        <v>503</v>
      </c>
      <c r="C250" s="23" t="s">
        <v>504</v>
      </c>
      <c r="D250" s="23" t="s">
        <v>1924</v>
      </c>
      <c r="E250" s="23" t="s">
        <v>397</v>
      </c>
      <c r="F250" s="23" t="s">
        <v>61</v>
      </c>
      <c r="G250" s="15" t="s">
        <v>2274</v>
      </c>
      <c r="H250" s="363" t="b">
        <v>1</v>
      </c>
      <c r="I250"/>
    </row>
    <row r="251" spans="1:9">
      <c r="A251" s="23" t="s">
        <v>432</v>
      </c>
      <c r="B251" s="23" t="s">
        <v>505</v>
      </c>
      <c r="C251" s="23" t="s">
        <v>506</v>
      </c>
      <c r="D251" s="23" t="s">
        <v>1925</v>
      </c>
      <c r="E251" s="23" t="s">
        <v>397</v>
      </c>
      <c r="F251" s="23" t="s">
        <v>62</v>
      </c>
      <c r="G251" s="15" t="s">
        <v>2275</v>
      </c>
      <c r="H251" s="363" t="b">
        <v>1</v>
      </c>
      <c r="I251"/>
    </row>
    <row r="252" spans="1:9">
      <c r="A252" s="23" t="s">
        <v>433</v>
      </c>
      <c r="B252" s="23" t="s">
        <v>507</v>
      </c>
      <c r="C252" s="23" t="s">
        <v>508</v>
      </c>
      <c r="D252" s="23" t="s">
        <v>1926</v>
      </c>
      <c r="E252" s="23" t="s">
        <v>397</v>
      </c>
      <c r="F252" s="23" t="s">
        <v>63</v>
      </c>
      <c r="G252" s="15" t="s">
        <v>2276</v>
      </c>
      <c r="H252" s="363" t="b">
        <v>1</v>
      </c>
      <c r="I252"/>
    </row>
    <row r="253" spans="1:9">
      <c r="A253" s="23" t="s">
        <v>434</v>
      </c>
      <c r="B253" s="23" t="s">
        <v>509</v>
      </c>
      <c r="C253" s="23" t="s">
        <v>510</v>
      </c>
      <c r="D253" s="23" t="s">
        <v>1927</v>
      </c>
      <c r="E253" s="23" t="s">
        <v>397</v>
      </c>
      <c r="F253" s="23" t="s">
        <v>64</v>
      </c>
      <c r="G253" s="15" t="s">
        <v>2277</v>
      </c>
      <c r="H253" s="363" t="b">
        <v>1</v>
      </c>
      <c r="I253"/>
    </row>
    <row r="254" spans="1:9">
      <c r="A254" s="23" t="s">
        <v>435</v>
      </c>
      <c r="B254" s="23" t="s">
        <v>511</v>
      </c>
      <c r="C254" s="23" t="s">
        <v>512</v>
      </c>
      <c r="D254" s="23" t="s">
        <v>1928</v>
      </c>
      <c r="E254" s="23" t="s">
        <v>397</v>
      </c>
      <c r="F254" s="23" t="s">
        <v>65</v>
      </c>
      <c r="G254" s="15" t="s">
        <v>2278</v>
      </c>
      <c r="H254" s="363" t="b">
        <v>1</v>
      </c>
      <c r="I254"/>
    </row>
    <row r="255" spans="1:9">
      <c r="A255" s="23" t="s">
        <v>436</v>
      </c>
      <c r="B255" s="23" t="s">
        <v>513</v>
      </c>
      <c r="C255" s="23" t="s">
        <v>514</v>
      </c>
      <c r="D255" s="23" t="s">
        <v>1929</v>
      </c>
      <c r="E255" s="23" t="s">
        <v>397</v>
      </c>
      <c r="F255" s="23" t="s">
        <v>66</v>
      </c>
      <c r="G255" s="15" t="s">
        <v>2279</v>
      </c>
      <c r="H255" s="363" t="b">
        <v>1</v>
      </c>
      <c r="I255"/>
    </row>
    <row r="256" spans="1:9">
      <c r="A256" s="27" t="s">
        <v>101</v>
      </c>
      <c r="B256" s="27"/>
      <c r="C256" s="27"/>
      <c r="D256" s="27"/>
      <c r="E256" s="27" t="s">
        <v>397</v>
      </c>
      <c r="F256" s="27" t="s">
        <v>164</v>
      </c>
      <c r="G256" s="26" t="s">
        <v>2280</v>
      </c>
      <c r="H256" s="363" t="s">
        <v>101</v>
      </c>
      <c r="I256"/>
    </row>
    <row r="257" spans="1:9">
      <c r="A257" s="13" t="s">
        <v>625</v>
      </c>
      <c r="B257" s="13" t="s">
        <v>545</v>
      </c>
      <c r="C257" s="13" t="s">
        <v>546</v>
      </c>
      <c r="D257" s="13" t="s">
        <v>1945</v>
      </c>
      <c r="E257" s="13" t="s">
        <v>609</v>
      </c>
      <c r="F257" s="13" t="s">
        <v>49</v>
      </c>
      <c r="G257" s="15" t="s">
        <v>2281</v>
      </c>
      <c r="H257" s="360" t="b">
        <v>1</v>
      </c>
      <c r="I257"/>
    </row>
    <row r="258" spans="1:9">
      <c r="A258" s="13" t="s">
        <v>626</v>
      </c>
      <c r="B258" s="13" t="s">
        <v>547</v>
      </c>
      <c r="C258" s="13" t="s">
        <v>548</v>
      </c>
      <c r="D258" s="13" t="s">
        <v>1946</v>
      </c>
      <c r="E258" s="13" t="s">
        <v>609</v>
      </c>
      <c r="F258" s="13" t="s">
        <v>105</v>
      </c>
      <c r="G258" s="15" t="s">
        <v>2282</v>
      </c>
      <c r="H258" s="360" t="b">
        <v>1</v>
      </c>
      <c r="I258"/>
    </row>
    <row r="259" spans="1:9">
      <c r="A259" s="13" t="s">
        <v>627</v>
      </c>
      <c r="B259" s="13" t="s">
        <v>549</v>
      </c>
      <c r="C259" s="13" t="s">
        <v>550</v>
      </c>
      <c r="D259" s="13" t="s">
        <v>1947</v>
      </c>
      <c r="E259" s="13" t="s">
        <v>609</v>
      </c>
      <c r="F259" s="13" t="s">
        <v>108</v>
      </c>
      <c r="G259" s="15" t="s">
        <v>2283</v>
      </c>
      <c r="H259" s="360" t="b">
        <v>1</v>
      </c>
      <c r="I259"/>
    </row>
    <row r="260" spans="1:9">
      <c r="A260" s="13" t="s">
        <v>628</v>
      </c>
      <c r="B260" s="13" t="s">
        <v>551</v>
      </c>
      <c r="C260" s="13" t="s">
        <v>552</v>
      </c>
      <c r="D260" s="13" t="s">
        <v>1948</v>
      </c>
      <c r="E260" s="13" t="s">
        <v>609</v>
      </c>
      <c r="F260" s="13" t="s">
        <v>111</v>
      </c>
      <c r="G260" s="15" t="s">
        <v>2284</v>
      </c>
      <c r="H260" s="360" t="b">
        <v>1</v>
      </c>
      <c r="I260"/>
    </row>
    <row r="261" spans="1:9">
      <c r="A261" s="13" t="s">
        <v>629</v>
      </c>
      <c r="B261" s="13" t="s">
        <v>553</v>
      </c>
      <c r="C261" s="13" t="s">
        <v>554</v>
      </c>
      <c r="D261" s="13" t="s">
        <v>1949</v>
      </c>
      <c r="E261" s="13" t="s">
        <v>609</v>
      </c>
      <c r="F261" s="13" t="s">
        <v>112</v>
      </c>
      <c r="G261" s="15" t="s">
        <v>2285</v>
      </c>
      <c r="H261" s="360" t="b">
        <v>1</v>
      </c>
      <c r="I261"/>
    </row>
    <row r="262" spans="1:9">
      <c r="A262" s="13" t="s">
        <v>630</v>
      </c>
      <c r="B262" s="13" t="s">
        <v>555</v>
      </c>
      <c r="C262" s="13" t="s">
        <v>556</v>
      </c>
      <c r="D262" s="33" t="s">
        <v>1950</v>
      </c>
      <c r="E262" s="13" t="s">
        <v>609</v>
      </c>
      <c r="F262" s="13" t="s">
        <v>113</v>
      </c>
      <c r="G262" s="15" t="s">
        <v>2286</v>
      </c>
      <c r="H262" s="360" t="b">
        <v>1</v>
      </c>
      <c r="I262"/>
    </row>
    <row r="263" spans="1:9">
      <c r="A263" s="13" t="s">
        <v>631</v>
      </c>
      <c r="B263" s="13" t="s">
        <v>557</v>
      </c>
      <c r="C263" s="13" t="s">
        <v>558</v>
      </c>
      <c r="D263" s="13" t="s">
        <v>1951</v>
      </c>
      <c r="E263" s="13" t="s">
        <v>609</v>
      </c>
      <c r="F263" s="13" t="s">
        <v>114</v>
      </c>
      <c r="G263" s="15" t="s">
        <v>2287</v>
      </c>
      <c r="H263" s="360" t="s">
        <v>101</v>
      </c>
      <c r="I263"/>
    </row>
    <row r="264" spans="1:9">
      <c r="A264" s="13" t="s">
        <v>632</v>
      </c>
      <c r="B264" s="13" t="s">
        <v>559</v>
      </c>
      <c r="C264" s="13" t="s">
        <v>560</v>
      </c>
      <c r="D264" s="13" t="s">
        <v>1952</v>
      </c>
      <c r="E264" s="13" t="s">
        <v>609</v>
      </c>
      <c r="F264" s="13" t="s">
        <v>115</v>
      </c>
      <c r="G264" s="15" t="s">
        <v>2288</v>
      </c>
      <c r="H264" s="360" t="s">
        <v>101</v>
      </c>
      <c r="I264"/>
    </row>
    <row r="265" spans="1:9">
      <c r="A265" s="21" t="s">
        <v>85</v>
      </c>
      <c r="B265" s="21"/>
      <c r="C265" s="21"/>
      <c r="D265" s="21"/>
      <c r="E265" s="21" t="s">
        <v>609</v>
      </c>
      <c r="F265" s="21" t="s">
        <v>116</v>
      </c>
      <c r="G265" s="22" t="s">
        <v>2289</v>
      </c>
      <c r="H265" s="360" t="s">
        <v>85</v>
      </c>
      <c r="I265"/>
    </row>
    <row r="266" spans="1:9">
      <c r="A266" s="13" t="s">
        <v>633</v>
      </c>
      <c r="B266" s="13" t="s">
        <v>561</v>
      </c>
      <c r="C266" s="13" t="s">
        <v>562</v>
      </c>
      <c r="D266" s="13" t="s">
        <v>1953</v>
      </c>
      <c r="E266" s="13" t="s">
        <v>609</v>
      </c>
      <c r="F266" s="13" t="s">
        <v>50</v>
      </c>
      <c r="G266" s="15" t="s">
        <v>2290</v>
      </c>
      <c r="H266" s="360" t="b">
        <v>1</v>
      </c>
      <c r="I266"/>
    </row>
    <row r="267" spans="1:9">
      <c r="A267" s="13" t="s">
        <v>634</v>
      </c>
      <c r="B267" s="13" t="s">
        <v>563</v>
      </c>
      <c r="C267" s="13" t="s">
        <v>564</v>
      </c>
      <c r="D267" s="13" t="s">
        <v>1954</v>
      </c>
      <c r="E267" s="13" t="s">
        <v>609</v>
      </c>
      <c r="F267" s="13" t="s">
        <v>51</v>
      </c>
      <c r="G267" s="15" t="s">
        <v>2291</v>
      </c>
      <c r="H267" s="360" t="b">
        <v>1</v>
      </c>
      <c r="I267"/>
    </row>
    <row r="268" spans="1:9">
      <c r="A268" s="13" t="s">
        <v>635</v>
      </c>
      <c r="B268" s="13" t="s">
        <v>565</v>
      </c>
      <c r="C268" s="13" t="s">
        <v>566</v>
      </c>
      <c r="D268" s="13" t="s">
        <v>1955</v>
      </c>
      <c r="E268" s="13" t="s">
        <v>609</v>
      </c>
      <c r="F268" s="13" t="s">
        <v>123</v>
      </c>
      <c r="G268" s="15" t="s">
        <v>2292</v>
      </c>
      <c r="H268" s="360" t="b">
        <v>1</v>
      </c>
      <c r="I268"/>
    </row>
    <row r="269" spans="1:9">
      <c r="A269" s="13" t="s">
        <v>636</v>
      </c>
      <c r="B269" s="13" t="s">
        <v>567</v>
      </c>
      <c r="C269" s="13" t="s">
        <v>568</v>
      </c>
      <c r="D269" s="13" t="s">
        <v>1956</v>
      </c>
      <c r="E269" s="13" t="s">
        <v>609</v>
      </c>
      <c r="F269" s="13" t="s">
        <v>124</v>
      </c>
      <c r="G269" s="15" t="s">
        <v>2293</v>
      </c>
      <c r="H269" s="360" t="b">
        <v>1</v>
      </c>
      <c r="I269"/>
    </row>
    <row r="270" spans="1:9">
      <c r="A270" s="13" t="s">
        <v>637</v>
      </c>
      <c r="B270" s="13" t="s">
        <v>569</v>
      </c>
      <c r="C270" s="13" t="s">
        <v>570</v>
      </c>
      <c r="D270" s="33" t="s">
        <v>1957</v>
      </c>
      <c r="E270" s="13" t="s">
        <v>609</v>
      </c>
      <c r="F270" s="13" t="s">
        <v>127</v>
      </c>
      <c r="G270" s="15" t="s">
        <v>2294</v>
      </c>
      <c r="H270" s="360" t="b">
        <v>1</v>
      </c>
      <c r="I270"/>
    </row>
    <row r="271" spans="1:9">
      <c r="A271" s="13" t="s">
        <v>638</v>
      </c>
      <c r="B271" s="13" t="s">
        <v>571</v>
      </c>
      <c r="C271" s="13" t="s">
        <v>572</v>
      </c>
      <c r="D271" s="13" t="s">
        <v>1958</v>
      </c>
      <c r="E271" s="13" t="s">
        <v>609</v>
      </c>
      <c r="F271" s="13" t="s">
        <v>128</v>
      </c>
      <c r="G271" s="15" t="s">
        <v>2295</v>
      </c>
      <c r="H271" s="360" t="b">
        <v>1</v>
      </c>
      <c r="I271"/>
    </row>
    <row r="272" spans="1:9">
      <c r="A272" s="13" t="s">
        <v>639</v>
      </c>
      <c r="B272" s="13" t="s">
        <v>573</v>
      </c>
      <c r="C272" s="13" t="s">
        <v>574</v>
      </c>
      <c r="D272" s="13" t="s">
        <v>1959</v>
      </c>
      <c r="E272" s="13" t="s">
        <v>609</v>
      </c>
      <c r="F272" s="13" t="s">
        <v>129</v>
      </c>
      <c r="G272" s="15" t="s">
        <v>2296</v>
      </c>
      <c r="H272" s="360" t="b">
        <v>1</v>
      </c>
      <c r="I272"/>
    </row>
    <row r="273" spans="1:9">
      <c r="A273" s="13" t="s">
        <v>640</v>
      </c>
      <c r="B273" s="13" t="s">
        <v>575</v>
      </c>
      <c r="C273" s="13" t="s">
        <v>576</v>
      </c>
      <c r="D273" s="13" t="s">
        <v>1960</v>
      </c>
      <c r="E273" s="13" t="s">
        <v>609</v>
      </c>
      <c r="F273" s="13" t="s">
        <v>130</v>
      </c>
      <c r="G273" s="15" t="s">
        <v>2297</v>
      </c>
      <c r="H273" s="360" t="s">
        <v>101</v>
      </c>
      <c r="I273"/>
    </row>
    <row r="274" spans="1:9">
      <c r="A274" s="13" t="s">
        <v>924</v>
      </c>
      <c r="B274" s="13" t="s">
        <v>945</v>
      </c>
      <c r="C274" s="13" t="s">
        <v>946</v>
      </c>
      <c r="D274" s="13" t="s">
        <v>1977</v>
      </c>
      <c r="E274" s="13" t="s">
        <v>609</v>
      </c>
      <c r="F274" s="13" t="s">
        <v>928</v>
      </c>
      <c r="G274" s="15" t="s">
        <v>2298</v>
      </c>
      <c r="H274" s="360" t="b">
        <v>1</v>
      </c>
      <c r="I274"/>
    </row>
    <row r="275" spans="1:9">
      <c r="A275" s="13" t="s">
        <v>925</v>
      </c>
      <c r="B275" s="13" t="s">
        <v>947</v>
      </c>
      <c r="C275" s="13" t="s">
        <v>948</v>
      </c>
      <c r="D275" s="13" t="s">
        <v>1978</v>
      </c>
      <c r="E275" s="13" t="s">
        <v>609</v>
      </c>
      <c r="F275" s="13" t="s">
        <v>929</v>
      </c>
      <c r="G275" s="15" t="s">
        <v>2299</v>
      </c>
      <c r="H275" s="360" t="b">
        <v>1</v>
      </c>
      <c r="I275"/>
    </row>
    <row r="276" spans="1:9">
      <c r="A276" s="25" t="s">
        <v>101</v>
      </c>
      <c r="B276" s="25"/>
      <c r="C276" s="25"/>
      <c r="D276" s="25"/>
      <c r="E276" s="25" t="s">
        <v>609</v>
      </c>
      <c r="F276" s="25" t="s">
        <v>930</v>
      </c>
      <c r="G276" s="26" t="s">
        <v>2300</v>
      </c>
      <c r="H276" s="360" t="s">
        <v>101</v>
      </c>
      <c r="I276"/>
    </row>
    <row r="277" spans="1:9">
      <c r="A277" s="25" t="s">
        <v>101</v>
      </c>
      <c r="B277" s="25"/>
      <c r="C277" s="25"/>
      <c r="D277" s="25"/>
      <c r="E277" s="25" t="s">
        <v>609</v>
      </c>
      <c r="F277" s="25" t="s">
        <v>934</v>
      </c>
      <c r="G277" s="26" t="s">
        <v>2301</v>
      </c>
      <c r="H277" s="360" t="s">
        <v>101</v>
      </c>
      <c r="I277"/>
    </row>
    <row r="278" spans="1:9">
      <c r="A278" s="25" t="s">
        <v>101</v>
      </c>
      <c r="B278" s="25"/>
      <c r="C278" s="25"/>
      <c r="D278" s="25"/>
      <c r="E278" s="25" t="s">
        <v>609</v>
      </c>
      <c r="F278" s="25" t="s">
        <v>935</v>
      </c>
      <c r="G278" s="26" t="s">
        <v>2302</v>
      </c>
      <c r="H278" s="360" t="s">
        <v>101</v>
      </c>
      <c r="I278"/>
    </row>
    <row r="279" spans="1:9">
      <c r="A279" s="25" t="s">
        <v>101</v>
      </c>
      <c r="B279" s="25"/>
      <c r="C279" s="25"/>
      <c r="D279" s="25"/>
      <c r="E279" s="25" t="s">
        <v>609</v>
      </c>
      <c r="F279" s="25" t="s">
        <v>936</v>
      </c>
      <c r="G279" s="26" t="s">
        <v>2303</v>
      </c>
      <c r="H279" s="360" t="s">
        <v>101</v>
      </c>
      <c r="I279"/>
    </row>
    <row r="280" spans="1:9">
      <c r="A280" s="25" t="s">
        <v>101</v>
      </c>
      <c r="B280" s="25"/>
      <c r="C280" s="25"/>
      <c r="D280" s="25"/>
      <c r="E280" s="25" t="s">
        <v>609</v>
      </c>
      <c r="F280" s="25" t="s">
        <v>937</v>
      </c>
      <c r="G280" s="26" t="s">
        <v>2304</v>
      </c>
      <c r="H280" s="360" t="s">
        <v>101</v>
      </c>
      <c r="I280"/>
    </row>
    <row r="281" spans="1:9">
      <c r="A281" s="25" t="s">
        <v>101</v>
      </c>
      <c r="B281" s="25"/>
      <c r="C281" s="25"/>
      <c r="D281" s="25"/>
      <c r="E281" s="25" t="s">
        <v>609</v>
      </c>
      <c r="F281" s="25" t="s">
        <v>938</v>
      </c>
      <c r="G281" s="26" t="s">
        <v>2305</v>
      </c>
      <c r="H281" s="360" t="s">
        <v>101</v>
      </c>
      <c r="I281"/>
    </row>
    <row r="282" spans="1:9">
      <c r="A282" s="21" t="s">
        <v>85</v>
      </c>
      <c r="B282" s="21"/>
      <c r="C282" s="21"/>
      <c r="D282" s="21"/>
      <c r="E282" s="21" t="s">
        <v>609</v>
      </c>
      <c r="F282" s="21" t="s">
        <v>933</v>
      </c>
      <c r="G282" s="22" t="s">
        <v>2306</v>
      </c>
      <c r="H282" s="360" t="s">
        <v>85</v>
      </c>
      <c r="I282"/>
    </row>
    <row r="283" spans="1:9">
      <c r="A283" s="13" t="s">
        <v>926</v>
      </c>
      <c r="B283" s="13" t="s">
        <v>949</v>
      </c>
      <c r="C283" s="13" t="s">
        <v>950</v>
      </c>
      <c r="D283" s="13" t="s">
        <v>1979</v>
      </c>
      <c r="E283" s="13" t="s">
        <v>609</v>
      </c>
      <c r="F283" s="13" t="s">
        <v>931</v>
      </c>
      <c r="G283" s="15" t="s">
        <v>2307</v>
      </c>
      <c r="H283" s="360" t="b">
        <v>1</v>
      </c>
      <c r="I283"/>
    </row>
    <row r="284" spans="1:9">
      <c r="A284" s="13" t="s">
        <v>927</v>
      </c>
      <c r="B284" s="13" t="s">
        <v>951</v>
      </c>
      <c r="C284" s="13" t="s">
        <v>952</v>
      </c>
      <c r="D284" s="13" t="s">
        <v>1980</v>
      </c>
      <c r="E284" s="13" t="s">
        <v>609</v>
      </c>
      <c r="F284" s="13" t="s">
        <v>932</v>
      </c>
      <c r="G284" s="15" t="s">
        <v>2308</v>
      </c>
      <c r="H284" s="360" t="b">
        <v>0</v>
      </c>
      <c r="I284"/>
    </row>
    <row r="285" spans="1:9">
      <c r="A285" s="25" t="s">
        <v>101</v>
      </c>
      <c r="B285" s="25"/>
      <c r="C285" s="25"/>
      <c r="D285" s="25"/>
      <c r="E285" s="25" t="s">
        <v>609</v>
      </c>
      <c r="F285" s="25" t="s">
        <v>939</v>
      </c>
      <c r="G285" s="26" t="s">
        <v>2309</v>
      </c>
      <c r="H285" s="360" t="s">
        <v>101</v>
      </c>
      <c r="I285"/>
    </row>
    <row r="286" spans="1:9">
      <c r="A286" s="25" t="s">
        <v>101</v>
      </c>
      <c r="B286" s="25"/>
      <c r="C286" s="25"/>
      <c r="D286" s="25"/>
      <c r="E286" s="25" t="s">
        <v>609</v>
      </c>
      <c r="F286" s="25" t="s">
        <v>940</v>
      </c>
      <c r="G286" s="26" t="s">
        <v>2310</v>
      </c>
      <c r="H286" s="360" t="s">
        <v>101</v>
      </c>
      <c r="I286"/>
    </row>
    <row r="287" spans="1:9">
      <c r="A287" s="25" t="s">
        <v>101</v>
      </c>
      <c r="B287" s="25"/>
      <c r="C287" s="25"/>
      <c r="D287" s="25"/>
      <c r="E287" s="25" t="s">
        <v>609</v>
      </c>
      <c r="F287" s="25" t="s">
        <v>941</v>
      </c>
      <c r="G287" s="26" t="s">
        <v>2311</v>
      </c>
      <c r="H287" s="360" t="s">
        <v>101</v>
      </c>
      <c r="I287"/>
    </row>
    <row r="288" spans="1:9">
      <c r="A288" s="25" t="s">
        <v>101</v>
      </c>
      <c r="B288" s="25"/>
      <c r="C288" s="25"/>
      <c r="D288" s="25"/>
      <c r="E288" s="25" t="s">
        <v>609</v>
      </c>
      <c r="F288" s="25" t="s">
        <v>942</v>
      </c>
      <c r="G288" s="26" t="s">
        <v>2312</v>
      </c>
      <c r="H288" s="360" t="s">
        <v>101</v>
      </c>
      <c r="I288"/>
    </row>
    <row r="289" spans="1:9">
      <c r="A289" s="25" t="s">
        <v>101</v>
      </c>
      <c r="B289" s="25"/>
      <c r="C289" s="25"/>
      <c r="D289" s="25"/>
      <c r="E289" s="25" t="s">
        <v>609</v>
      </c>
      <c r="F289" s="25" t="s">
        <v>943</v>
      </c>
      <c r="G289" s="26" t="s">
        <v>2313</v>
      </c>
      <c r="H289" s="360" t="s">
        <v>101</v>
      </c>
      <c r="I289"/>
    </row>
    <row r="290" spans="1:9">
      <c r="A290" s="25" t="s">
        <v>101</v>
      </c>
      <c r="B290" s="25"/>
      <c r="C290" s="25"/>
      <c r="D290" s="25"/>
      <c r="E290" s="25" t="s">
        <v>609</v>
      </c>
      <c r="F290" s="25" t="s">
        <v>944</v>
      </c>
      <c r="G290" s="26" t="s">
        <v>2314</v>
      </c>
      <c r="H290" s="360" t="s">
        <v>101</v>
      </c>
      <c r="I290"/>
    </row>
    <row r="291" spans="1:9">
      <c r="A291" s="13" t="s">
        <v>610</v>
      </c>
      <c r="B291" s="13" t="s">
        <v>515</v>
      </c>
      <c r="C291" s="13" t="s">
        <v>516</v>
      </c>
      <c r="D291" s="13" t="s">
        <v>1930</v>
      </c>
      <c r="E291" s="13" t="s">
        <v>609</v>
      </c>
      <c r="F291" s="13" t="s">
        <v>33</v>
      </c>
      <c r="G291" s="15" t="s">
        <v>2315</v>
      </c>
      <c r="H291" s="360" t="b">
        <v>1</v>
      </c>
      <c r="I291"/>
    </row>
    <row r="292" spans="1:9">
      <c r="A292" s="13" t="s">
        <v>611</v>
      </c>
      <c r="B292" s="13" t="s">
        <v>517</v>
      </c>
      <c r="C292" s="13" t="s">
        <v>518</v>
      </c>
      <c r="D292" s="13" t="s">
        <v>1931</v>
      </c>
      <c r="E292" s="13" t="s">
        <v>609</v>
      </c>
      <c r="F292" s="13" t="s">
        <v>34</v>
      </c>
      <c r="G292" s="15" t="s">
        <v>2316</v>
      </c>
      <c r="H292" s="360" t="b">
        <v>1</v>
      </c>
      <c r="I292"/>
    </row>
    <row r="293" spans="1:9">
      <c r="A293" s="13" t="s">
        <v>612</v>
      </c>
      <c r="B293" s="13" t="s">
        <v>519</v>
      </c>
      <c r="C293" s="13" t="s">
        <v>520</v>
      </c>
      <c r="D293" s="13" t="s">
        <v>1932</v>
      </c>
      <c r="E293" s="13" t="s">
        <v>609</v>
      </c>
      <c r="F293" s="13" t="s">
        <v>35</v>
      </c>
      <c r="G293" s="15" t="s">
        <v>2317</v>
      </c>
      <c r="H293" s="360" t="b">
        <v>1</v>
      </c>
      <c r="I293"/>
    </row>
    <row r="294" spans="1:9">
      <c r="A294" s="13" t="s">
        <v>613</v>
      </c>
      <c r="B294" s="13" t="s">
        <v>521</v>
      </c>
      <c r="C294" s="13" t="s">
        <v>522</v>
      </c>
      <c r="D294" s="13" t="s">
        <v>1933</v>
      </c>
      <c r="E294" s="13" t="s">
        <v>609</v>
      </c>
      <c r="F294" s="13" t="s">
        <v>36</v>
      </c>
      <c r="G294" s="15" t="s">
        <v>2318</v>
      </c>
      <c r="H294" s="360" t="b">
        <v>1</v>
      </c>
      <c r="I294"/>
    </row>
    <row r="295" spans="1:9">
      <c r="A295" s="13" t="s">
        <v>614</v>
      </c>
      <c r="B295" s="13" t="s">
        <v>523</v>
      </c>
      <c r="C295" s="13" t="s">
        <v>524</v>
      </c>
      <c r="D295" s="13" t="s">
        <v>1934</v>
      </c>
      <c r="E295" s="13" t="s">
        <v>609</v>
      </c>
      <c r="F295" s="13" t="s">
        <v>37</v>
      </c>
      <c r="G295" s="15" t="s">
        <v>2319</v>
      </c>
      <c r="H295" s="360" t="b">
        <v>1</v>
      </c>
      <c r="I295"/>
    </row>
    <row r="296" spans="1:9">
      <c r="A296" s="13" t="s">
        <v>615</v>
      </c>
      <c r="B296" s="13" t="s">
        <v>525</v>
      </c>
      <c r="C296" s="13" t="s">
        <v>526</v>
      </c>
      <c r="D296" s="13" t="s">
        <v>1935</v>
      </c>
      <c r="E296" s="13" t="s">
        <v>609</v>
      </c>
      <c r="F296" s="13" t="s">
        <v>38</v>
      </c>
      <c r="G296" s="15" t="s">
        <v>2320</v>
      </c>
      <c r="H296" s="360" t="b">
        <v>1</v>
      </c>
      <c r="I296"/>
    </row>
    <row r="297" spans="1:9">
      <c r="A297" s="13" t="s">
        <v>616</v>
      </c>
      <c r="B297" s="13" t="s">
        <v>527</v>
      </c>
      <c r="C297" s="13" t="s">
        <v>528</v>
      </c>
      <c r="D297" s="13" t="s">
        <v>1936</v>
      </c>
      <c r="E297" s="13" t="s">
        <v>609</v>
      </c>
      <c r="F297" s="13" t="s">
        <v>39</v>
      </c>
      <c r="G297" s="15" t="s">
        <v>2321</v>
      </c>
      <c r="H297" s="360" t="b">
        <v>1</v>
      </c>
      <c r="I297"/>
    </row>
    <row r="298" spans="1:9">
      <c r="A298" s="13" t="s">
        <v>617</v>
      </c>
      <c r="B298" s="13" t="s">
        <v>529</v>
      </c>
      <c r="C298" s="13" t="s">
        <v>530</v>
      </c>
      <c r="D298" s="13" t="s">
        <v>1937</v>
      </c>
      <c r="E298" s="13" t="s">
        <v>609</v>
      </c>
      <c r="F298" s="13" t="s">
        <v>40</v>
      </c>
      <c r="G298" s="15" t="s">
        <v>2322</v>
      </c>
      <c r="H298" s="360" t="b">
        <v>1</v>
      </c>
      <c r="I298"/>
    </row>
    <row r="299" spans="1:9">
      <c r="A299" s="21" t="s">
        <v>85</v>
      </c>
      <c r="B299" s="21"/>
      <c r="C299" s="21"/>
      <c r="D299" s="21"/>
      <c r="E299" s="21" t="s">
        <v>609</v>
      </c>
      <c r="F299" s="21" t="s">
        <v>86</v>
      </c>
      <c r="G299" s="22" t="s">
        <v>2323</v>
      </c>
      <c r="H299" s="360" t="s">
        <v>85</v>
      </c>
      <c r="I299"/>
    </row>
    <row r="300" spans="1:9">
      <c r="A300" s="13" t="s">
        <v>618</v>
      </c>
      <c r="B300" s="13" t="s">
        <v>531</v>
      </c>
      <c r="C300" s="13" t="s">
        <v>532</v>
      </c>
      <c r="D300" s="13" t="s">
        <v>1938</v>
      </c>
      <c r="E300" s="13" t="s">
        <v>609</v>
      </c>
      <c r="F300" s="13" t="s">
        <v>41</v>
      </c>
      <c r="G300" s="15" t="s">
        <v>2324</v>
      </c>
      <c r="H300" s="360" t="b">
        <v>1</v>
      </c>
      <c r="I300"/>
    </row>
    <row r="301" spans="1:9">
      <c r="A301" s="13" t="s">
        <v>619</v>
      </c>
      <c r="B301" s="13" t="s">
        <v>533</v>
      </c>
      <c r="C301" s="13" t="s">
        <v>534</v>
      </c>
      <c r="D301" s="13" t="s">
        <v>1939</v>
      </c>
      <c r="E301" s="13" t="s">
        <v>609</v>
      </c>
      <c r="F301" s="13" t="s">
        <v>42</v>
      </c>
      <c r="G301" s="15" t="s">
        <v>2325</v>
      </c>
      <c r="H301" s="360" t="b">
        <v>1</v>
      </c>
      <c r="I301"/>
    </row>
    <row r="302" spans="1:9">
      <c r="A302" s="13" t="s">
        <v>620</v>
      </c>
      <c r="B302" s="13" t="s">
        <v>535</v>
      </c>
      <c r="C302" s="13" t="s">
        <v>536</v>
      </c>
      <c r="D302" s="13" t="s">
        <v>1940</v>
      </c>
      <c r="E302" s="13" t="s">
        <v>609</v>
      </c>
      <c r="F302" s="13" t="s">
        <v>43</v>
      </c>
      <c r="G302" s="15" t="s">
        <v>2326</v>
      </c>
      <c r="H302" s="360" t="b">
        <v>1</v>
      </c>
      <c r="I302"/>
    </row>
    <row r="303" spans="1:9">
      <c r="A303" s="13" t="s">
        <v>621</v>
      </c>
      <c r="B303" s="13" t="s">
        <v>537</v>
      </c>
      <c r="C303" s="13" t="s">
        <v>538</v>
      </c>
      <c r="D303" s="13" t="s">
        <v>1941</v>
      </c>
      <c r="E303" s="13" t="s">
        <v>609</v>
      </c>
      <c r="F303" s="13" t="s">
        <v>44</v>
      </c>
      <c r="G303" s="15" t="s">
        <v>2327</v>
      </c>
      <c r="H303" s="360" t="b">
        <v>1</v>
      </c>
      <c r="I303"/>
    </row>
    <row r="304" spans="1:9">
      <c r="A304" s="13" t="s">
        <v>622</v>
      </c>
      <c r="B304" s="13" t="s">
        <v>539</v>
      </c>
      <c r="C304" s="13" t="s">
        <v>540</v>
      </c>
      <c r="D304" s="13" t="s">
        <v>1942</v>
      </c>
      <c r="E304" s="13" t="s">
        <v>609</v>
      </c>
      <c r="F304" s="13" t="s">
        <v>45</v>
      </c>
      <c r="G304" s="15" t="s">
        <v>2328</v>
      </c>
      <c r="H304" s="360" t="b">
        <v>0</v>
      </c>
      <c r="I304"/>
    </row>
    <row r="305" spans="1:9">
      <c r="A305" s="13" t="s">
        <v>623</v>
      </c>
      <c r="B305" s="13" t="s">
        <v>541</v>
      </c>
      <c r="C305" s="13" t="s">
        <v>542</v>
      </c>
      <c r="D305" s="13" t="s">
        <v>1943</v>
      </c>
      <c r="E305" s="13" t="s">
        <v>609</v>
      </c>
      <c r="F305" s="13" t="s">
        <v>46</v>
      </c>
      <c r="G305" s="15" t="s">
        <v>2329</v>
      </c>
      <c r="H305" s="360" t="b">
        <v>1</v>
      </c>
      <c r="I305"/>
    </row>
    <row r="306" spans="1:9">
      <c r="A306" s="13" t="s">
        <v>624</v>
      </c>
      <c r="B306" s="13" t="s">
        <v>543</v>
      </c>
      <c r="C306" s="13" t="s">
        <v>544</v>
      </c>
      <c r="D306" s="13" t="s">
        <v>1944</v>
      </c>
      <c r="E306" s="13" t="s">
        <v>609</v>
      </c>
      <c r="F306" s="13" t="s">
        <v>47</v>
      </c>
      <c r="G306" s="15" t="s">
        <v>2330</v>
      </c>
      <c r="H306" s="360" t="b">
        <v>1</v>
      </c>
      <c r="I306"/>
    </row>
    <row r="307" spans="1:9">
      <c r="A307" s="25" t="s">
        <v>101</v>
      </c>
      <c r="B307" s="25"/>
      <c r="C307" s="25"/>
      <c r="D307" s="25"/>
      <c r="E307" s="25" t="s">
        <v>609</v>
      </c>
      <c r="F307" s="25" t="s">
        <v>102</v>
      </c>
      <c r="G307" s="26" t="s">
        <v>2331</v>
      </c>
      <c r="H307" s="360" t="s">
        <v>101</v>
      </c>
      <c r="I307"/>
    </row>
    <row r="308" spans="1:9">
      <c r="A308" s="13" t="s">
        <v>641</v>
      </c>
      <c r="B308" s="13" t="s">
        <v>577</v>
      </c>
      <c r="C308" s="13" t="s">
        <v>578</v>
      </c>
      <c r="D308" s="13" t="s">
        <v>1961</v>
      </c>
      <c r="E308" s="13" t="s">
        <v>609</v>
      </c>
      <c r="F308" s="13" t="s">
        <v>52</v>
      </c>
      <c r="G308" s="15" t="s">
        <v>2332</v>
      </c>
      <c r="H308" s="360" t="b">
        <v>1</v>
      </c>
      <c r="I308"/>
    </row>
    <row r="309" spans="1:9">
      <c r="A309" s="13" t="s">
        <v>642</v>
      </c>
      <c r="B309" s="13" t="s">
        <v>579</v>
      </c>
      <c r="C309" s="13" t="s">
        <v>580</v>
      </c>
      <c r="D309" s="13" t="s">
        <v>1962</v>
      </c>
      <c r="E309" s="13" t="s">
        <v>609</v>
      </c>
      <c r="F309" s="13" t="s">
        <v>53</v>
      </c>
      <c r="G309" s="15" t="s">
        <v>2333</v>
      </c>
      <c r="H309" s="360" t="b">
        <v>1</v>
      </c>
      <c r="I309"/>
    </row>
    <row r="310" spans="1:9">
      <c r="A310" s="13" t="s">
        <v>643</v>
      </c>
      <c r="B310" s="13" t="s">
        <v>581</v>
      </c>
      <c r="C310" s="13" t="s">
        <v>582</v>
      </c>
      <c r="D310" s="13" t="s">
        <v>1963</v>
      </c>
      <c r="E310" s="13" t="s">
        <v>609</v>
      </c>
      <c r="F310" s="13" t="s">
        <v>54</v>
      </c>
      <c r="G310" s="15" t="s">
        <v>2334</v>
      </c>
      <c r="H310" s="360" t="b">
        <v>1</v>
      </c>
      <c r="I310"/>
    </row>
    <row r="311" spans="1:9">
      <c r="A311" s="13" t="s">
        <v>644</v>
      </c>
      <c r="B311" s="13" t="s">
        <v>583</v>
      </c>
      <c r="C311" s="13" t="s">
        <v>584</v>
      </c>
      <c r="D311" s="13" t="s">
        <v>1964</v>
      </c>
      <c r="E311" s="13" t="s">
        <v>609</v>
      </c>
      <c r="F311" s="13" t="s">
        <v>55</v>
      </c>
      <c r="G311" s="15" t="s">
        <v>2335</v>
      </c>
      <c r="H311" s="360" t="b">
        <v>1</v>
      </c>
      <c r="I311"/>
    </row>
    <row r="312" spans="1:9">
      <c r="A312" s="13" t="s">
        <v>645</v>
      </c>
      <c r="B312" s="13" t="s">
        <v>585</v>
      </c>
      <c r="C312" s="13" t="s">
        <v>586</v>
      </c>
      <c r="D312" s="13" t="s">
        <v>1965</v>
      </c>
      <c r="E312" s="13" t="s">
        <v>609</v>
      </c>
      <c r="F312" s="13" t="s">
        <v>56</v>
      </c>
      <c r="G312" s="15" t="s">
        <v>2336</v>
      </c>
      <c r="H312" s="360" t="b">
        <v>1</v>
      </c>
      <c r="I312"/>
    </row>
    <row r="313" spans="1:9">
      <c r="A313" s="13" t="s">
        <v>646</v>
      </c>
      <c r="B313" s="13" t="s">
        <v>587</v>
      </c>
      <c r="C313" s="13" t="s">
        <v>588</v>
      </c>
      <c r="D313" s="13" t="s">
        <v>1966</v>
      </c>
      <c r="E313" s="13" t="s">
        <v>609</v>
      </c>
      <c r="F313" s="13" t="s">
        <v>57</v>
      </c>
      <c r="G313" s="15" t="s">
        <v>2337</v>
      </c>
      <c r="H313" s="360" t="b">
        <v>1</v>
      </c>
      <c r="I313"/>
    </row>
    <row r="314" spans="1:9">
      <c r="A314" s="13" t="s">
        <v>647</v>
      </c>
      <c r="B314" s="13" t="s">
        <v>589</v>
      </c>
      <c r="C314" s="13" t="s">
        <v>590</v>
      </c>
      <c r="D314" s="13" t="s">
        <v>1967</v>
      </c>
      <c r="E314" s="13" t="s">
        <v>609</v>
      </c>
      <c r="F314" s="13" t="s">
        <v>58</v>
      </c>
      <c r="G314" s="15" t="s">
        <v>2338</v>
      </c>
      <c r="H314" s="360" t="b">
        <v>1</v>
      </c>
      <c r="I314"/>
    </row>
    <row r="315" spans="1:9">
      <c r="A315" s="13" t="s">
        <v>648</v>
      </c>
      <c r="B315" s="13" t="s">
        <v>591</v>
      </c>
      <c r="C315" s="13" t="s">
        <v>592</v>
      </c>
      <c r="D315" s="13" t="s">
        <v>1968</v>
      </c>
      <c r="E315" s="13" t="s">
        <v>609</v>
      </c>
      <c r="F315" s="13" t="s">
        <v>59</v>
      </c>
      <c r="G315" s="15" t="s">
        <v>2339</v>
      </c>
      <c r="H315" s="360" t="b">
        <v>1</v>
      </c>
      <c r="I315"/>
    </row>
    <row r="316" spans="1:9">
      <c r="A316" s="21" t="s">
        <v>85</v>
      </c>
      <c r="B316" s="21"/>
      <c r="C316" s="21"/>
      <c r="D316" s="21"/>
      <c r="E316" s="21" t="s">
        <v>609</v>
      </c>
      <c r="F316" s="21" t="s">
        <v>147</v>
      </c>
      <c r="G316" s="22" t="s">
        <v>2340</v>
      </c>
      <c r="H316" s="360" t="s">
        <v>85</v>
      </c>
      <c r="I316"/>
    </row>
    <row r="317" spans="1:9">
      <c r="A317" s="13" t="s">
        <v>649</v>
      </c>
      <c r="B317" s="13" t="s">
        <v>593</v>
      </c>
      <c r="C317" s="13" t="s">
        <v>594</v>
      </c>
      <c r="D317" s="13" t="s">
        <v>1969</v>
      </c>
      <c r="E317" s="13" t="s">
        <v>609</v>
      </c>
      <c r="F317" s="13" t="s">
        <v>60</v>
      </c>
      <c r="G317" s="15" t="s">
        <v>2341</v>
      </c>
      <c r="H317" s="360" t="b">
        <v>0</v>
      </c>
      <c r="I317"/>
    </row>
    <row r="318" spans="1:9">
      <c r="A318" s="13" t="s">
        <v>650</v>
      </c>
      <c r="B318" s="13" t="s">
        <v>595</v>
      </c>
      <c r="C318" s="13" t="s">
        <v>596</v>
      </c>
      <c r="D318" s="13" t="s">
        <v>1970</v>
      </c>
      <c r="E318" s="13" t="s">
        <v>609</v>
      </c>
      <c r="F318" s="13" t="s">
        <v>61</v>
      </c>
      <c r="G318" s="15" t="s">
        <v>2342</v>
      </c>
      <c r="H318" s="360" t="b">
        <v>1</v>
      </c>
      <c r="I318"/>
    </row>
    <row r="319" spans="1:9">
      <c r="A319" s="13" t="s">
        <v>651</v>
      </c>
      <c r="B319" s="13" t="s">
        <v>597</v>
      </c>
      <c r="C319" s="13" t="s">
        <v>598</v>
      </c>
      <c r="D319" s="13" t="s">
        <v>1971</v>
      </c>
      <c r="E319" s="13" t="s">
        <v>609</v>
      </c>
      <c r="F319" s="13" t="s">
        <v>62</v>
      </c>
      <c r="G319" s="15" t="s">
        <v>2343</v>
      </c>
      <c r="H319" s="360" t="b">
        <v>1</v>
      </c>
      <c r="I319"/>
    </row>
    <row r="320" spans="1:9">
      <c r="A320" s="13" t="s">
        <v>652</v>
      </c>
      <c r="B320" s="13" t="s">
        <v>599</v>
      </c>
      <c r="C320" s="13" t="s">
        <v>600</v>
      </c>
      <c r="D320" s="13" t="s">
        <v>1972</v>
      </c>
      <c r="E320" s="13" t="s">
        <v>609</v>
      </c>
      <c r="F320" s="13" t="s">
        <v>63</v>
      </c>
      <c r="G320" s="15" t="s">
        <v>2344</v>
      </c>
      <c r="H320" s="360" t="b">
        <v>1</v>
      </c>
      <c r="I320"/>
    </row>
    <row r="321" spans="1:9">
      <c r="A321" s="13" t="s">
        <v>653</v>
      </c>
      <c r="B321" s="13" t="s">
        <v>601</v>
      </c>
      <c r="C321" s="13" t="s">
        <v>602</v>
      </c>
      <c r="D321" s="13" t="s">
        <v>1973</v>
      </c>
      <c r="E321" s="13" t="s">
        <v>609</v>
      </c>
      <c r="F321" s="13" t="s">
        <v>64</v>
      </c>
      <c r="G321" s="15" t="s">
        <v>2345</v>
      </c>
      <c r="H321" s="360" t="b">
        <v>1</v>
      </c>
      <c r="I321"/>
    </row>
    <row r="322" spans="1:9">
      <c r="A322" s="13" t="s">
        <v>654</v>
      </c>
      <c r="B322" s="13" t="s">
        <v>603</v>
      </c>
      <c r="C322" s="13" t="s">
        <v>604</v>
      </c>
      <c r="D322" s="13" t="s">
        <v>1974</v>
      </c>
      <c r="E322" s="13" t="s">
        <v>609</v>
      </c>
      <c r="F322" s="13" t="s">
        <v>65</v>
      </c>
      <c r="G322" s="15" t="s">
        <v>2346</v>
      </c>
      <c r="H322" s="360" t="b">
        <v>1</v>
      </c>
      <c r="I322"/>
    </row>
    <row r="323" spans="1:9">
      <c r="A323" s="13" t="s">
        <v>655</v>
      </c>
      <c r="B323" s="13" t="s">
        <v>605</v>
      </c>
      <c r="C323" s="13" t="s">
        <v>606</v>
      </c>
      <c r="D323" s="13" t="s">
        <v>1975</v>
      </c>
      <c r="E323" s="13" t="s">
        <v>609</v>
      </c>
      <c r="F323" s="13" t="s">
        <v>66</v>
      </c>
      <c r="G323" s="15" t="s">
        <v>2347</v>
      </c>
      <c r="H323" s="360" t="b">
        <v>1</v>
      </c>
      <c r="I323"/>
    </row>
    <row r="324" spans="1:9">
      <c r="A324" s="13" t="s">
        <v>656</v>
      </c>
      <c r="B324" s="13" t="s">
        <v>607</v>
      </c>
      <c r="C324" s="13" t="s">
        <v>608</v>
      </c>
      <c r="D324" s="13" t="s">
        <v>1976</v>
      </c>
      <c r="E324" s="13" t="s">
        <v>609</v>
      </c>
      <c r="F324" s="13" t="s">
        <v>164</v>
      </c>
      <c r="G324" s="15" t="s">
        <v>2348</v>
      </c>
      <c r="H324" s="360" t="b">
        <v>1</v>
      </c>
      <c r="I324"/>
    </row>
    <row r="325" spans="1:9">
      <c r="A325" s="13" t="s">
        <v>368</v>
      </c>
      <c r="B325" s="13" t="s">
        <v>250</v>
      </c>
      <c r="C325" s="13" t="s">
        <v>251</v>
      </c>
      <c r="D325" s="13" t="s">
        <v>1996</v>
      </c>
      <c r="E325" s="13" t="s">
        <v>165</v>
      </c>
      <c r="F325" s="13" t="s">
        <v>49</v>
      </c>
      <c r="G325" s="15" t="s">
        <v>2349</v>
      </c>
      <c r="H325" s="360" t="b">
        <v>0</v>
      </c>
      <c r="I325"/>
    </row>
    <row r="326" spans="1:9">
      <c r="A326" s="13" t="s">
        <v>1102</v>
      </c>
      <c r="B326" s="13" t="s">
        <v>1679</v>
      </c>
      <c r="C326" s="13" t="s">
        <v>1680</v>
      </c>
      <c r="D326" s="13" t="s">
        <v>1997</v>
      </c>
      <c r="E326" s="13" t="s">
        <v>165</v>
      </c>
      <c r="F326" s="13" t="s">
        <v>105</v>
      </c>
      <c r="G326" s="15" t="s">
        <v>2350</v>
      </c>
      <c r="H326" s="360" t="b">
        <v>1</v>
      </c>
      <c r="I326"/>
    </row>
    <row r="327" spans="1:9">
      <c r="A327" s="13" t="s">
        <v>369</v>
      </c>
      <c r="B327" s="13" t="s">
        <v>248</v>
      </c>
      <c r="C327" s="13" t="s">
        <v>249</v>
      </c>
      <c r="D327" s="13" t="s">
        <v>1998</v>
      </c>
      <c r="E327" s="13" t="s">
        <v>165</v>
      </c>
      <c r="F327" s="13" t="s">
        <v>108</v>
      </c>
      <c r="G327" s="15" t="s">
        <v>2351</v>
      </c>
      <c r="H327" s="360" t="b">
        <v>0</v>
      </c>
      <c r="I327"/>
    </row>
    <row r="328" spans="1:9">
      <c r="A328" s="13" t="s">
        <v>370</v>
      </c>
      <c r="B328" s="13" t="s">
        <v>246</v>
      </c>
      <c r="C328" s="13" t="s">
        <v>247</v>
      </c>
      <c r="D328" s="13" t="s">
        <v>1999</v>
      </c>
      <c r="E328" s="13" t="s">
        <v>165</v>
      </c>
      <c r="F328" s="13" t="s">
        <v>111</v>
      </c>
      <c r="G328" s="15" t="s">
        <v>2352</v>
      </c>
      <c r="H328" s="360" t="b">
        <v>1</v>
      </c>
      <c r="I328"/>
    </row>
    <row r="329" spans="1:9">
      <c r="A329" s="13" t="s">
        <v>371</v>
      </c>
      <c r="B329" s="13" t="s">
        <v>244</v>
      </c>
      <c r="C329" s="13" t="s">
        <v>245</v>
      </c>
      <c r="D329" s="13" t="s">
        <v>2000</v>
      </c>
      <c r="E329" s="13" t="s">
        <v>165</v>
      </c>
      <c r="F329" s="13" t="s">
        <v>112</v>
      </c>
      <c r="G329" s="15" t="s">
        <v>2353</v>
      </c>
      <c r="H329" s="360" t="b">
        <v>0</v>
      </c>
      <c r="I329"/>
    </row>
    <row r="330" spans="1:9">
      <c r="A330" s="13" t="s">
        <v>372</v>
      </c>
      <c r="B330" s="13" t="s">
        <v>242</v>
      </c>
      <c r="C330" s="13" t="s">
        <v>243</v>
      </c>
      <c r="D330" s="13" t="s">
        <v>2001</v>
      </c>
      <c r="E330" s="13" t="s">
        <v>165</v>
      </c>
      <c r="F330" s="13" t="s">
        <v>113</v>
      </c>
      <c r="G330" s="15" t="s">
        <v>2354</v>
      </c>
      <c r="H330" s="360" t="b">
        <v>1</v>
      </c>
      <c r="I330"/>
    </row>
    <row r="331" spans="1:9">
      <c r="A331" s="25" t="s">
        <v>101</v>
      </c>
      <c r="B331" s="25"/>
      <c r="C331" s="25"/>
      <c r="D331" s="25"/>
      <c r="E331" s="25" t="s">
        <v>165</v>
      </c>
      <c r="F331" s="25" t="s">
        <v>114</v>
      </c>
      <c r="G331" s="26" t="s">
        <v>2355</v>
      </c>
      <c r="H331" s="360" t="s">
        <v>101</v>
      </c>
      <c r="I331"/>
    </row>
    <row r="332" spans="1:9">
      <c r="A332" s="25" t="s">
        <v>101</v>
      </c>
      <c r="B332" s="25"/>
      <c r="C332" s="25"/>
      <c r="D332" s="25"/>
      <c r="E332" s="25" t="s">
        <v>165</v>
      </c>
      <c r="F332" s="25" t="s">
        <v>115</v>
      </c>
      <c r="G332" s="26" t="s">
        <v>2356</v>
      </c>
      <c r="H332" s="360" t="s">
        <v>101</v>
      </c>
      <c r="I332"/>
    </row>
    <row r="333" spans="1:9">
      <c r="A333" s="21" t="s">
        <v>85</v>
      </c>
      <c r="B333" s="21"/>
      <c r="C333" s="21"/>
      <c r="D333" s="21"/>
      <c r="E333" s="21" t="s">
        <v>165</v>
      </c>
      <c r="F333" s="21" t="s">
        <v>116</v>
      </c>
      <c r="G333" s="22" t="s">
        <v>2357</v>
      </c>
      <c r="H333" s="360" t="s">
        <v>85</v>
      </c>
      <c r="I333"/>
    </row>
    <row r="334" spans="1:9">
      <c r="A334" s="13" t="s">
        <v>373</v>
      </c>
      <c r="B334" s="13" t="s">
        <v>228</v>
      </c>
      <c r="C334" s="13" t="s">
        <v>229</v>
      </c>
      <c r="D334" s="13" t="s">
        <v>2002</v>
      </c>
      <c r="E334" s="13" t="s">
        <v>165</v>
      </c>
      <c r="F334" s="13" t="s">
        <v>50</v>
      </c>
      <c r="G334" s="15" t="s">
        <v>2358</v>
      </c>
      <c r="H334" s="360" t="b">
        <v>1</v>
      </c>
      <c r="I334"/>
    </row>
    <row r="335" spans="1:9">
      <c r="A335" s="13" t="s">
        <v>374</v>
      </c>
      <c r="B335" s="13" t="s">
        <v>230</v>
      </c>
      <c r="C335" s="13" t="s">
        <v>231</v>
      </c>
      <c r="D335" s="13" t="s">
        <v>2003</v>
      </c>
      <c r="E335" s="13" t="s">
        <v>165</v>
      </c>
      <c r="F335" s="13" t="s">
        <v>51</v>
      </c>
      <c r="G335" s="15" t="s">
        <v>2359</v>
      </c>
      <c r="H335" s="360" t="b">
        <v>1</v>
      </c>
      <c r="I335"/>
    </row>
    <row r="336" spans="1:9">
      <c r="A336" s="13" t="s">
        <v>375</v>
      </c>
      <c r="B336" s="13" t="s">
        <v>232</v>
      </c>
      <c r="C336" s="13" t="s">
        <v>233</v>
      </c>
      <c r="D336" s="13" t="s">
        <v>2004</v>
      </c>
      <c r="E336" s="13" t="s">
        <v>165</v>
      </c>
      <c r="F336" s="13" t="s">
        <v>123</v>
      </c>
      <c r="G336" s="15" t="s">
        <v>2360</v>
      </c>
      <c r="H336" s="360" t="b">
        <v>0</v>
      </c>
      <c r="I336"/>
    </row>
    <row r="337" spans="1:9">
      <c r="A337" s="13" t="s">
        <v>376</v>
      </c>
      <c r="B337" s="13" t="s">
        <v>235</v>
      </c>
      <c r="C337" s="13" t="s">
        <v>234</v>
      </c>
      <c r="D337" s="13" t="s">
        <v>2005</v>
      </c>
      <c r="E337" s="13" t="s">
        <v>165</v>
      </c>
      <c r="F337" s="13" t="s">
        <v>124</v>
      </c>
      <c r="G337" s="15" t="s">
        <v>2361</v>
      </c>
      <c r="H337" s="360" t="b">
        <v>1</v>
      </c>
      <c r="I337"/>
    </row>
    <row r="338" spans="1:9">
      <c r="A338" s="13" t="s">
        <v>377</v>
      </c>
      <c r="B338" s="13" t="s">
        <v>236</v>
      </c>
      <c r="C338" s="13" t="s">
        <v>237</v>
      </c>
      <c r="D338" s="13" t="s">
        <v>2006</v>
      </c>
      <c r="E338" s="13" t="s">
        <v>165</v>
      </c>
      <c r="F338" s="13" t="s">
        <v>127</v>
      </c>
      <c r="G338" s="15" t="s">
        <v>2362</v>
      </c>
      <c r="H338" s="360" t="b">
        <v>0</v>
      </c>
      <c r="I338"/>
    </row>
    <row r="339" spans="1:9">
      <c r="A339" s="13" t="s">
        <v>378</v>
      </c>
      <c r="B339" s="13" t="s">
        <v>238</v>
      </c>
      <c r="C339" s="13" t="s">
        <v>239</v>
      </c>
      <c r="D339" s="13" t="s">
        <v>2007</v>
      </c>
      <c r="E339" s="13" t="s">
        <v>165</v>
      </c>
      <c r="F339" s="13" t="s">
        <v>128</v>
      </c>
      <c r="G339" s="15" t="s">
        <v>2363</v>
      </c>
      <c r="H339" s="360" t="b">
        <v>1</v>
      </c>
      <c r="I339"/>
    </row>
    <row r="340" spans="1:9">
      <c r="A340" s="13" t="s">
        <v>379</v>
      </c>
      <c r="B340" s="13" t="s">
        <v>240</v>
      </c>
      <c r="C340" s="13" t="s">
        <v>241</v>
      </c>
      <c r="D340" s="13" t="s">
        <v>2008</v>
      </c>
      <c r="E340" s="13" t="s">
        <v>165</v>
      </c>
      <c r="F340" s="13" t="s">
        <v>129</v>
      </c>
      <c r="G340" s="15" t="s">
        <v>2364</v>
      </c>
      <c r="H340" s="360" t="b">
        <v>1</v>
      </c>
      <c r="I340"/>
    </row>
    <row r="341" spans="1:9">
      <c r="A341" s="25" t="s">
        <v>101</v>
      </c>
      <c r="B341" s="25"/>
      <c r="C341" s="25"/>
      <c r="D341" s="25"/>
      <c r="E341" s="25" t="s">
        <v>165</v>
      </c>
      <c r="F341" s="25" t="s">
        <v>130</v>
      </c>
      <c r="G341" s="26" t="s">
        <v>2365</v>
      </c>
      <c r="H341" s="360" t="s">
        <v>101</v>
      </c>
      <c r="I341"/>
    </row>
    <row r="342" spans="1:9">
      <c r="A342" s="13" t="s">
        <v>353</v>
      </c>
      <c r="B342" s="13" t="s">
        <v>210</v>
      </c>
      <c r="C342" s="13" t="s">
        <v>211</v>
      </c>
      <c r="D342" s="13" t="s">
        <v>1981</v>
      </c>
      <c r="E342" s="13" t="s">
        <v>165</v>
      </c>
      <c r="F342" s="13" t="s">
        <v>33</v>
      </c>
      <c r="G342" s="15" t="s">
        <v>2366</v>
      </c>
      <c r="H342" s="360" t="b">
        <v>1</v>
      </c>
      <c r="I342"/>
    </row>
    <row r="343" spans="1:9">
      <c r="A343" s="13" t="s">
        <v>354</v>
      </c>
      <c r="B343" s="13" t="s">
        <v>208</v>
      </c>
      <c r="C343" s="13" t="s">
        <v>209</v>
      </c>
      <c r="D343" s="13" t="s">
        <v>1982</v>
      </c>
      <c r="E343" s="13" t="s">
        <v>165</v>
      </c>
      <c r="F343" s="13" t="s">
        <v>34</v>
      </c>
      <c r="G343" s="15" t="s">
        <v>2367</v>
      </c>
      <c r="H343" s="360" t="b">
        <v>1</v>
      </c>
      <c r="I343"/>
    </row>
    <row r="344" spans="1:9">
      <c r="A344" s="13" t="s">
        <v>355</v>
      </c>
      <c r="B344" s="13" t="s">
        <v>206</v>
      </c>
      <c r="C344" s="13" t="s">
        <v>207</v>
      </c>
      <c r="D344" s="13" t="s">
        <v>1983</v>
      </c>
      <c r="E344" s="13" t="s">
        <v>165</v>
      </c>
      <c r="F344" s="13" t="s">
        <v>35</v>
      </c>
      <c r="G344" s="15" t="s">
        <v>2368</v>
      </c>
      <c r="H344" s="360" t="b">
        <v>1</v>
      </c>
      <c r="I344"/>
    </row>
    <row r="345" spans="1:9">
      <c r="A345" s="13" t="s">
        <v>356</v>
      </c>
      <c r="B345" s="13" t="s">
        <v>204</v>
      </c>
      <c r="C345" s="13" t="s">
        <v>205</v>
      </c>
      <c r="D345" s="13" t="s">
        <v>1984</v>
      </c>
      <c r="E345" s="13" t="s">
        <v>165</v>
      </c>
      <c r="F345" s="13" t="s">
        <v>36</v>
      </c>
      <c r="G345" s="15" t="s">
        <v>2369</v>
      </c>
      <c r="H345" s="360" t="b">
        <v>1</v>
      </c>
      <c r="I345"/>
    </row>
    <row r="346" spans="1:9">
      <c r="A346" s="13" t="s">
        <v>357</v>
      </c>
      <c r="B346" s="13" t="s">
        <v>202</v>
      </c>
      <c r="C346" s="13" t="s">
        <v>203</v>
      </c>
      <c r="D346" s="13" t="s">
        <v>1985</v>
      </c>
      <c r="E346" s="13" t="s">
        <v>165</v>
      </c>
      <c r="F346" s="13" t="s">
        <v>37</v>
      </c>
      <c r="G346" s="15" t="s">
        <v>2370</v>
      </c>
      <c r="H346" s="360" t="b">
        <v>1</v>
      </c>
      <c r="I346"/>
    </row>
    <row r="347" spans="1:9">
      <c r="A347" s="13" t="s">
        <v>358</v>
      </c>
      <c r="B347" s="13" t="s">
        <v>198</v>
      </c>
      <c r="C347" s="13" t="s">
        <v>199</v>
      </c>
      <c r="D347" s="13" t="s">
        <v>1986</v>
      </c>
      <c r="E347" s="13" t="s">
        <v>165</v>
      </c>
      <c r="F347" s="13" t="s">
        <v>38</v>
      </c>
      <c r="G347" s="15" t="s">
        <v>2371</v>
      </c>
      <c r="H347" s="360" t="b">
        <v>1</v>
      </c>
      <c r="I347"/>
    </row>
    <row r="348" spans="1:9">
      <c r="A348" s="13" t="s">
        <v>359</v>
      </c>
      <c r="B348" s="13" t="s">
        <v>194</v>
      </c>
      <c r="C348" s="13" t="s">
        <v>195</v>
      </c>
      <c r="D348" s="13" t="s">
        <v>1987</v>
      </c>
      <c r="E348" s="13" t="s">
        <v>165</v>
      </c>
      <c r="F348" s="13" t="s">
        <v>39</v>
      </c>
      <c r="G348" s="15" t="s">
        <v>2372</v>
      </c>
      <c r="H348" s="360" t="b">
        <v>1</v>
      </c>
      <c r="I348"/>
    </row>
    <row r="349" spans="1:9">
      <c r="A349" s="13" t="s">
        <v>360</v>
      </c>
      <c r="B349" s="13" t="s">
        <v>190</v>
      </c>
      <c r="C349" s="13" t="s">
        <v>191</v>
      </c>
      <c r="D349" s="13" t="s">
        <v>1988</v>
      </c>
      <c r="E349" s="13" t="s">
        <v>165</v>
      </c>
      <c r="F349" s="13" t="s">
        <v>40</v>
      </c>
      <c r="G349" s="15" t="s">
        <v>2373</v>
      </c>
      <c r="H349" s="360" t="b">
        <v>1</v>
      </c>
      <c r="I349"/>
    </row>
    <row r="350" spans="1:9">
      <c r="A350" s="21" t="s">
        <v>85</v>
      </c>
      <c r="B350" s="21"/>
      <c r="C350" s="21"/>
      <c r="D350" s="21"/>
      <c r="E350" s="21" t="s">
        <v>165</v>
      </c>
      <c r="F350" s="21" t="s">
        <v>86</v>
      </c>
      <c r="G350" s="22" t="s">
        <v>2374</v>
      </c>
      <c r="H350" s="360" t="s">
        <v>85</v>
      </c>
      <c r="I350"/>
    </row>
    <row r="351" spans="1:9">
      <c r="A351" s="13" t="s">
        <v>361</v>
      </c>
      <c r="B351" s="13" t="s">
        <v>184</v>
      </c>
      <c r="C351" s="13" t="s">
        <v>185</v>
      </c>
      <c r="D351" s="13" t="s">
        <v>1989</v>
      </c>
      <c r="E351" s="13" t="s">
        <v>165</v>
      </c>
      <c r="F351" s="13" t="s">
        <v>41</v>
      </c>
      <c r="G351" s="15" t="s">
        <v>2375</v>
      </c>
      <c r="H351" s="360" t="b">
        <v>1</v>
      </c>
      <c r="I351"/>
    </row>
    <row r="352" spans="1:9">
      <c r="A352" s="13" t="s">
        <v>362</v>
      </c>
      <c r="B352" s="13" t="s">
        <v>186</v>
      </c>
      <c r="C352" s="13" t="s">
        <v>187</v>
      </c>
      <c r="D352" s="13" t="s">
        <v>1990</v>
      </c>
      <c r="E352" s="13" t="s">
        <v>165</v>
      </c>
      <c r="F352" s="13" t="s">
        <v>42</v>
      </c>
      <c r="G352" s="15" t="s">
        <v>2376</v>
      </c>
      <c r="H352" s="360" t="b">
        <v>1</v>
      </c>
      <c r="I352"/>
    </row>
    <row r="353" spans="1:9">
      <c r="A353" s="13" t="s">
        <v>363</v>
      </c>
      <c r="B353" s="13" t="s">
        <v>200</v>
      </c>
      <c r="C353" s="13" t="s">
        <v>201</v>
      </c>
      <c r="D353" s="13" t="s">
        <v>1991</v>
      </c>
      <c r="E353" s="13" t="s">
        <v>165</v>
      </c>
      <c r="F353" s="13" t="s">
        <v>43</v>
      </c>
      <c r="G353" s="15" t="s">
        <v>2377</v>
      </c>
      <c r="H353" s="360" t="b">
        <v>0</v>
      </c>
      <c r="I353"/>
    </row>
    <row r="354" spans="1:9">
      <c r="A354" s="13" t="s">
        <v>364</v>
      </c>
      <c r="B354" s="13" t="s">
        <v>196</v>
      </c>
      <c r="C354" s="13" t="s">
        <v>197</v>
      </c>
      <c r="D354" s="13" t="s">
        <v>1992</v>
      </c>
      <c r="E354" s="13" t="s">
        <v>165</v>
      </c>
      <c r="F354" s="13" t="s">
        <v>44</v>
      </c>
      <c r="G354" s="15" t="s">
        <v>2378</v>
      </c>
      <c r="H354" s="360" t="b">
        <v>1</v>
      </c>
      <c r="I354"/>
    </row>
    <row r="355" spans="1:9">
      <c r="A355" s="13" t="s">
        <v>365</v>
      </c>
      <c r="B355" s="13" t="s">
        <v>192</v>
      </c>
      <c r="C355" s="13" t="s">
        <v>193</v>
      </c>
      <c r="D355" s="13" t="s">
        <v>1993</v>
      </c>
      <c r="E355" s="13" t="s">
        <v>165</v>
      </c>
      <c r="F355" s="13" t="s">
        <v>45</v>
      </c>
      <c r="G355" s="15" t="s">
        <v>2379</v>
      </c>
      <c r="H355" s="360" t="b">
        <v>1</v>
      </c>
      <c r="I355"/>
    </row>
    <row r="356" spans="1:9">
      <c r="A356" s="13" t="s">
        <v>366</v>
      </c>
      <c r="B356" s="13" t="s">
        <v>188</v>
      </c>
      <c r="C356" s="13" t="s">
        <v>189</v>
      </c>
      <c r="D356" s="13" t="s">
        <v>1994</v>
      </c>
      <c r="E356" s="13" t="s">
        <v>165</v>
      </c>
      <c r="F356" s="13" t="s">
        <v>46</v>
      </c>
      <c r="G356" s="15" t="s">
        <v>2380</v>
      </c>
      <c r="H356" s="360" t="b">
        <v>1</v>
      </c>
      <c r="I356"/>
    </row>
    <row r="357" spans="1:9">
      <c r="A357" s="13" t="s">
        <v>367</v>
      </c>
      <c r="B357" s="13" t="s">
        <v>182</v>
      </c>
      <c r="C357" s="13" t="s">
        <v>183</v>
      </c>
      <c r="D357" s="13" t="s">
        <v>1995</v>
      </c>
      <c r="E357" s="13" t="s">
        <v>165</v>
      </c>
      <c r="F357" s="13" t="s">
        <v>47</v>
      </c>
      <c r="G357" s="15" t="s">
        <v>2381</v>
      </c>
      <c r="H357" s="360" t="b">
        <v>1</v>
      </c>
      <c r="I357"/>
    </row>
    <row r="358" spans="1:9">
      <c r="A358" s="25" t="s">
        <v>101</v>
      </c>
      <c r="B358" s="25"/>
      <c r="C358" s="25"/>
      <c r="D358" s="25"/>
      <c r="E358" s="25" t="s">
        <v>165</v>
      </c>
      <c r="F358" s="25" t="s">
        <v>102</v>
      </c>
      <c r="G358" s="26" t="s">
        <v>2382</v>
      </c>
      <c r="H358" s="360" t="s">
        <v>101</v>
      </c>
      <c r="I358"/>
    </row>
    <row r="359" spans="1:9">
      <c r="A359" s="13" t="s">
        <v>380</v>
      </c>
      <c r="B359" s="13" t="s">
        <v>166</v>
      </c>
      <c r="C359" s="13" t="s">
        <v>167</v>
      </c>
      <c r="D359" s="13" t="s">
        <v>2009</v>
      </c>
      <c r="E359" s="13" t="s">
        <v>165</v>
      </c>
      <c r="F359" s="13" t="s">
        <v>52</v>
      </c>
      <c r="G359" s="15" t="s">
        <v>2383</v>
      </c>
      <c r="H359" s="360" t="b">
        <v>1</v>
      </c>
      <c r="I359"/>
    </row>
    <row r="360" spans="1:9">
      <c r="A360" s="13" t="s">
        <v>381</v>
      </c>
      <c r="B360" s="13" t="s">
        <v>168</v>
      </c>
      <c r="C360" s="13" t="s">
        <v>169</v>
      </c>
      <c r="D360" s="13" t="s">
        <v>2010</v>
      </c>
      <c r="E360" s="13" t="s">
        <v>165</v>
      </c>
      <c r="F360" s="13" t="s">
        <v>53</v>
      </c>
      <c r="G360" s="15" t="s">
        <v>2384</v>
      </c>
      <c r="H360" s="360" t="b">
        <v>1</v>
      </c>
      <c r="I360"/>
    </row>
    <row r="361" spans="1:9">
      <c r="A361" s="13" t="s">
        <v>382</v>
      </c>
      <c r="B361" s="13" t="s">
        <v>170</v>
      </c>
      <c r="C361" s="13" t="s">
        <v>171</v>
      </c>
      <c r="D361" s="13" t="s">
        <v>2011</v>
      </c>
      <c r="E361" s="13" t="s">
        <v>165</v>
      </c>
      <c r="F361" s="13" t="s">
        <v>54</v>
      </c>
      <c r="G361" s="15" t="s">
        <v>2385</v>
      </c>
      <c r="H361" s="360" t="b">
        <v>1</v>
      </c>
      <c r="I361"/>
    </row>
    <row r="362" spans="1:9">
      <c r="A362" s="13" t="s">
        <v>383</v>
      </c>
      <c r="B362" s="13" t="s">
        <v>172</v>
      </c>
      <c r="C362" s="13" t="s">
        <v>173</v>
      </c>
      <c r="D362" s="13" t="s">
        <v>2012</v>
      </c>
      <c r="E362" s="13" t="s">
        <v>165</v>
      </c>
      <c r="F362" s="13" t="s">
        <v>55</v>
      </c>
      <c r="G362" s="15" t="s">
        <v>2386</v>
      </c>
      <c r="H362" s="360" t="b">
        <v>1</v>
      </c>
      <c r="I362"/>
    </row>
    <row r="363" spans="1:9">
      <c r="A363" s="13" t="s">
        <v>384</v>
      </c>
      <c r="B363" s="13" t="s">
        <v>174</v>
      </c>
      <c r="C363" s="13" t="s">
        <v>175</v>
      </c>
      <c r="D363" s="13" t="s">
        <v>2013</v>
      </c>
      <c r="E363" s="13" t="s">
        <v>165</v>
      </c>
      <c r="F363" s="13" t="s">
        <v>56</v>
      </c>
      <c r="G363" s="15" t="s">
        <v>2387</v>
      </c>
      <c r="H363" s="360" t="b">
        <v>1</v>
      </c>
      <c r="I363"/>
    </row>
    <row r="364" spans="1:9">
      <c r="A364" s="13" t="s">
        <v>385</v>
      </c>
      <c r="B364" s="13" t="s">
        <v>176</v>
      </c>
      <c r="C364" s="13" t="s">
        <v>177</v>
      </c>
      <c r="D364" s="13" t="s">
        <v>2014</v>
      </c>
      <c r="E364" s="13" t="s">
        <v>165</v>
      </c>
      <c r="F364" s="13" t="s">
        <v>57</v>
      </c>
      <c r="G364" s="15" t="s">
        <v>2388</v>
      </c>
      <c r="H364" s="360" t="b">
        <v>0</v>
      </c>
      <c r="I364"/>
    </row>
    <row r="365" spans="1:9">
      <c r="A365" s="13" t="s">
        <v>386</v>
      </c>
      <c r="B365" s="13" t="s">
        <v>178</v>
      </c>
      <c r="C365" s="13" t="s">
        <v>179</v>
      </c>
      <c r="D365" s="13" t="s">
        <v>2015</v>
      </c>
      <c r="E365" s="13" t="s">
        <v>165</v>
      </c>
      <c r="F365" s="13" t="s">
        <v>58</v>
      </c>
      <c r="G365" s="15" t="s">
        <v>2389</v>
      </c>
      <c r="H365" s="360" t="b">
        <v>1</v>
      </c>
      <c r="I365"/>
    </row>
    <row r="366" spans="1:9">
      <c r="A366" s="13" t="s">
        <v>387</v>
      </c>
      <c r="B366" s="13" t="s">
        <v>180</v>
      </c>
      <c r="C366" s="13" t="s">
        <v>181</v>
      </c>
      <c r="D366" s="13" t="s">
        <v>2016</v>
      </c>
      <c r="E366" s="13" t="s">
        <v>165</v>
      </c>
      <c r="F366" s="13" t="s">
        <v>59</v>
      </c>
      <c r="G366" s="15" t="s">
        <v>2390</v>
      </c>
      <c r="H366" s="360" t="b">
        <v>1</v>
      </c>
      <c r="I366"/>
    </row>
    <row r="367" spans="1:9">
      <c r="A367" s="21" t="s">
        <v>85</v>
      </c>
      <c r="B367" s="21"/>
      <c r="C367" s="21"/>
      <c r="D367" s="21"/>
      <c r="E367" s="21" t="s">
        <v>165</v>
      </c>
      <c r="F367" s="21" t="s">
        <v>147</v>
      </c>
      <c r="G367" s="22" t="s">
        <v>2391</v>
      </c>
      <c r="H367" s="360" t="s">
        <v>85</v>
      </c>
      <c r="I367"/>
    </row>
    <row r="368" spans="1:9">
      <c r="A368" s="13" t="s">
        <v>388</v>
      </c>
      <c r="B368" s="13" t="s">
        <v>212</v>
      </c>
      <c r="C368" s="13" t="s">
        <v>213</v>
      </c>
      <c r="D368" s="13" t="s">
        <v>2017</v>
      </c>
      <c r="E368" s="13" t="s">
        <v>165</v>
      </c>
      <c r="F368" s="13" t="s">
        <v>60</v>
      </c>
      <c r="G368" s="15" t="s">
        <v>2392</v>
      </c>
      <c r="H368" s="360" t="b">
        <v>1</v>
      </c>
      <c r="I368"/>
    </row>
    <row r="369" spans="1:9">
      <c r="A369" s="13" t="s">
        <v>389</v>
      </c>
      <c r="B369" s="13" t="s">
        <v>214</v>
      </c>
      <c r="C369" s="13" t="s">
        <v>215</v>
      </c>
      <c r="D369" s="13" t="s">
        <v>2018</v>
      </c>
      <c r="E369" s="13" t="s">
        <v>165</v>
      </c>
      <c r="F369" s="13" t="s">
        <v>61</v>
      </c>
      <c r="G369" s="15" t="s">
        <v>2393</v>
      </c>
      <c r="H369" s="360" t="b">
        <v>0</v>
      </c>
      <c r="I369"/>
    </row>
    <row r="370" spans="1:9">
      <c r="A370" s="13" t="s">
        <v>390</v>
      </c>
      <c r="B370" s="13" t="s">
        <v>216</v>
      </c>
      <c r="C370" s="13" t="s">
        <v>217</v>
      </c>
      <c r="D370" s="13" t="s">
        <v>2019</v>
      </c>
      <c r="E370" s="13" t="s">
        <v>165</v>
      </c>
      <c r="F370" s="13" t="s">
        <v>62</v>
      </c>
      <c r="G370" s="15" t="s">
        <v>2394</v>
      </c>
      <c r="H370" s="360" t="b">
        <v>0</v>
      </c>
      <c r="I370"/>
    </row>
    <row r="371" spans="1:9">
      <c r="A371" s="13" t="s">
        <v>391</v>
      </c>
      <c r="B371" s="13" t="s">
        <v>218</v>
      </c>
      <c r="C371" s="13" t="s">
        <v>219</v>
      </c>
      <c r="D371" s="13" t="s">
        <v>2020</v>
      </c>
      <c r="E371" s="13" t="s">
        <v>165</v>
      </c>
      <c r="F371" s="13" t="s">
        <v>63</v>
      </c>
      <c r="G371" s="15" t="s">
        <v>2395</v>
      </c>
      <c r="H371" s="360" t="b">
        <v>1</v>
      </c>
      <c r="I371"/>
    </row>
    <row r="372" spans="1:9">
      <c r="A372" s="13" t="s">
        <v>392</v>
      </c>
      <c r="B372" s="13" t="s">
        <v>220</v>
      </c>
      <c r="C372" s="13" t="s">
        <v>221</v>
      </c>
      <c r="D372" s="13" t="s">
        <v>2021</v>
      </c>
      <c r="E372" s="13" t="s">
        <v>165</v>
      </c>
      <c r="F372" s="13" t="s">
        <v>64</v>
      </c>
      <c r="G372" s="15" t="s">
        <v>2396</v>
      </c>
      <c r="H372" s="360" t="b">
        <v>1</v>
      </c>
      <c r="I372"/>
    </row>
    <row r="373" spans="1:9">
      <c r="A373" s="13" t="s">
        <v>393</v>
      </c>
      <c r="B373" s="13" t="s">
        <v>222</v>
      </c>
      <c r="C373" s="13" t="s">
        <v>223</v>
      </c>
      <c r="D373" s="13" t="s">
        <v>2022</v>
      </c>
      <c r="E373" s="13" t="s">
        <v>165</v>
      </c>
      <c r="F373" s="13" t="s">
        <v>65</v>
      </c>
      <c r="G373" s="15" t="s">
        <v>2397</v>
      </c>
      <c r="H373" s="360" t="b">
        <v>1</v>
      </c>
      <c r="I373"/>
    </row>
    <row r="374" spans="1:9">
      <c r="A374" s="13" t="s">
        <v>394</v>
      </c>
      <c r="B374" s="13" t="s">
        <v>224</v>
      </c>
      <c r="C374" s="13" t="s">
        <v>225</v>
      </c>
      <c r="D374" s="13" t="s">
        <v>2023</v>
      </c>
      <c r="E374" s="13" t="s">
        <v>165</v>
      </c>
      <c r="F374" s="13" t="s">
        <v>66</v>
      </c>
      <c r="G374" s="15" t="s">
        <v>2398</v>
      </c>
      <c r="H374" s="360" t="b">
        <v>1</v>
      </c>
      <c r="I374"/>
    </row>
    <row r="375" spans="1:9">
      <c r="A375" s="13" t="s">
        <v>395</v>
      </c>
      <c r="B375" s="13" t="s">
        <v>226</v>
      </c>
      <c r="C375" s="13" t="s">
        <v>227</v>
      </c>
      <c r="D375" s="13" t="s">
        <v>2024</v>
      </c>
      <c r="E375" s="13" t="s">
        <v>165</v>
      </c>
      <c r="F375" s="13" t="s">
        <v>164</v>
      </c>
      <c r="G375" s="15" t="s">
        <v>2399</v>
      </c>
      <c r="H375" s="360" t="b">
        <v>1</v>
      </c>
      <c r="I375"/>
    </row>
    <row r="376" spans="1:9">
      <c r="A376" s="13" t="s">
        <v>338</v>
      </c>
      <c r="B376" s="13" t="s">
        <v>269</v>
      </c>
      <c r="C376" s="13" t="s">
        <v>14</v>
      </c>
      <c r="D376" s="13" t="s">
        <v>1825</v>
      </c>
      <c r="E376" s="13" t="s">
        <v>30</v>
      </c>
      <c r="F376" s="13" t="s">
        <v>49</v>
      </c>
      <c r="G376" s="15" t="s">
        <v>2400</v>
      </c>
      <c r="H376" s="360" t="b">
        <v>1</v>
      </c>
      <c r="I376"/>
    </row>
    <row r="377" spans="1:9">
      <c r="A377" s="25" t="s">
        <v>101</v>
      </c>
      <c r="B377" s="25"/>
      <c r="C377" s="25"/>
      <c r="D377" s="25"/>
      <c r="E377" s="25" t="s">
        <v>30</v>
      </c>
      <c r="F377" s="25" t="s">
        <v>105</v>
      </c>
      <c r="G377" s="26" t="s">
        <v>2401</v>
      </c>
      <c r="H377" s="360" t="s">
        <v>101</v>
      </c>
      <c r="I377"/>
    </row>
    <row r="378" spans="1:9">
      <c r="A378" s="25" t="s">
        <v>101</v>
      </c>
      <c r="B378" s="25"/>
      <c r="C378" s="25"/>
      <c r="D378" s="25"/>
      <c r="E378" s="25" t="s">
        <v>30</v>
      </c>
      <c r="F378" s="25" t="s">
        <v>108</v>
      </c>
      <c r="G378" s="26" t="s">
        <v>2402</v>
      </c>
      <c r="H378" s="360" t="s">
        <v>101</v>
      </c>
      <c r="I378"/>
    </row>
    <row r="379" spans="1:9">
      <c r="A379" s="25" t="s">
        <v>101</v>
      </c>
      <c r="B379" s="25"/>
      <c r="C379" s="25"/>
      <c r="D379" s="25"/>
      <c r="E379" s="25" t="s">
        <v>30</v>
      </c>
      <c r="F379" s="25" t="s">
        <v>111</v>
      </c>
      <c r="G379" s="26" t="s">
        <v>2403</v>
      </c>
      <c r="H379" s="360" t="s">
        <v>101</v>
      </c>
      <c r="I379"/>
    </row>
    <row r="380" spans="1:9">
      <c r="A380" s="25" t="s">
        <v>101</v>
      </c>
      <c r="B380" s="25"/>
      <c r="C380" s="25"/>
      <c r="D380" s="25"/>
      <c r="E380" s="25" t="s">
        <v>30</v>
      </c>
      <c r="F380" s="25" t="s">
        <v>112</v>
      </c>
      <c r="G380" s="26" t="s">
        <v>2404</v>
      </c>
      <c r="H380" s="360" t="s">
        <v>101</v>
      </c>
      <c r="I380"/>
    </row>
    <row r="381" spans="1:9">
      <c r="A381" s="25" t="s">
        <v>101</v>
      </c>
      <c r="B381" s="25"/>
      <c r="C381" s="25"/>
      <c r="D381" s="25"/>
      <c r="E381" s="25" t="s">
        <v>30</v>
      </c>
      <c r="F381" s="25" t="s">
        <v>113</v>
      </c>
      <c r="G381" s="26" t="s">
        <v>2405</v>
      </c>
      <c r="H381" s="360" t="s">
        <v>101</v>
      </c>
      <c r="I381"/>
    </row>
    <row r="382" spans="1:9">
      <c r="A382" s="25" t="s">
        <v>101</v>
      </c>
      <c r="B382" s="25"/>
      <c r="C382" s="25"/>
      <c r="D382" s="25"/>
      <c r="E382" s="25" t="s">
        <v>30</v>
      </c>
      <c r="F382" s="25" t="s">
        <v>114</v>
      </c>
      <c r="G382" s="26" t="s">
        <v>2406</v>
      </c>
      <c r="H382" s="360" t="s">
        <v>101</v>
      </c>
      <c r="I382"/>
    </row>
    <row r="383" spans="1:9">
      <c r="A383" s="25" t="s">
        <v>101</v>
      </c>
      <c r="B383" s="25"/>
      <c r="C383" s="25"/>
      <c r="D383" s="25"/>
      <c r="E383" s="25" t="s">
        <v>30</v>
      </c>
      <c r="F383" s="25" t="s">
        <v>115</v>
      </c>
      <c r="G383" s="26" t="s">
        <v>2407</v>
      </c>
      <c r="H383" s="360" t="s">
        <v>101</v>
      </c>
      <c r="I383"/>
    </row>
    <row r="384" spans="1:9">
      <c r="A384" s="21" t="s">
        <v>85</v>
      </c>
      <c r="B384" s="21"/>
      <c r="C384" s="21"/>
      <c r="D384" s="21"/>
      <c r="E384" s="21" t="s">
        <v>30</v>
      </c>
      <c r="F384" s="21" t="s">
        <v>116</v>
      </c>
      <c r="G384" s="22" t="s">
        <v>2408</v>
      </c>
      <c r="H384" s="360" t="s">
        <v>85</v>
      </c>
      <c r="I384"/>
    </row>
    <row r="385" spans="1:9">
      <c r="A385" s="13" t="s">
        <v>339</v>
      </c>
      <c r="B385" s="13" t="s">
        <v>270</v>
      </c>
      <c r="C385" s="13" t="s">
        <v>15</v>
      </c>
      <c r="D385" s="13" t="s">
        <v>1826</v>
      </c>
      <c r="E385" s="13" t="s">
        <v>30</v>
      </c>
      <c r="F385" s="13" t="s">
        <v>50</v>
      </c>
      <c r="G385" s="15" t="s">
        <v>2409</v>
      </c>
      <c r="H385" s="360" t="b">
        <v>1</v>
      </c>
      <c r="I385"/>
    </row>
    <row r="386" spans="1:9">
      <c r="A386" s="25" t="s">
        <v>101</v>
      </c>
      <c r="B386" s="25"/>
      <c r="C386" s="25"/>
      <c r="D386" s="25"/>
      <c r="E386" s="25" t="s">
        <v>30</v>
      </c>
      <c r="F386" s="25" t="s">
        <v>51</v>
      </c>
      <c r="G386" s="26" t="s">
        <v>2410</v>
      </c>
      <c r="H386" s="360" t="s">
        <v>101</v>
      </c>
      <c r="I386"/>
    </row>
    <row r="387" spans="1:9">
      <c r="A387" s="25" t="s">
        <v>101</v>
      </c>
      <c r="B387" s="25"/>
      <c r="C387" s="25"/>
      <c r="D387" s="25"/>
      <c r="E387" s="25" t="s">
        <v>30</v>
      </c>
      <c r="F387" s="25" t="s">
        <v>123</v>
      </c>
      <c r="G387" s="26" t="s">
        <v>2411</v>
      </c>
      <c r="H387" s="360" t="s">
        <v>101</v>
      </c>
      <c r="I387"/>
    </row>
    <row r="388" spans="1:9">
      <c r="A388" s="25" t="s">
        <v>101</v>
      </c>
      <c r="B388" s="25"/>
      <c r="C388" s="25"/>
      <c r="D388" s="25"/>
      <c r="E388" s="25" t="s">
        <v>30</v>
      </c>
      <c r="F388" s="25" t="s">
        <v>124</v>
      </c>
      <c r="G388" s="26" t="s">
        <v>2412</v>
      </c>
      <c r="H388" s="360" t="s">
        <v>101</v>
      </c>
      <c r="I388"/>
    </row>
    <row r="389" spans="1:9">
      <c r="A389" s="25" t="s">
        <v>101</v>
      </c>
      <c r="B389" s="25"/>
      <c r="C389" s="25"/>
      <c r="D389" s="25"/>
      <c r="E389" s="25" t="s">
        <v>30</v>
      </c>
      <c r="F389" s="25" t="s">
        <v>127</v>
      </c>
      <c r="G389" s="26" t="s">
        <v>2413</v>
      </c>
      <c r="H389" s="360" t="s">
        <v>101</v>
      </c>
      <c r="I389"/>
    </row>
    <row r="390" spans="1:9">
      <c r="A390" s="25" t="s">
        <v>101</v>
      </c>
      <c r="B390" s="25"/>
      <c r="C390" s="25"/>
      <c r="D390" s="25"/>
      <c r="E390" s="25" t="s">
        <v>30</v>
      </c>
      <c r="F390" s="25" t="s">
        <v>128</v>
      </c>
      <c r="G390" s="26" t="s">
        <v>2414</v>
      </c>
      <c r="H390" s="360" t="s">
        <v>101</v>
      </c>
      <c r="I390"/>
    </row>
    <row r="391" spans="1:9">
      <c r="A391" s="25" t="s">
        <v>101</v>
      </c>
      <c r="B391" s="25"/>
      <c r="C391" s="25"/>
      <c r="D391" s="25"/>
      <c r="E391" s="25" t="s">
        <v>30</v>
      </c>
      <c r="F391" s="25" t="s">
        <v>129</v>
      </c>
      <c r="G391" s="26" t="s">
        <v>2415</v>
      </c>
      <c r="H391" s="360" t="s">
        <v>101</v>
      </c>
      <c r="I391"/>
    </row>
    <row r="392" spans="1:9">
      <c r="A392" s="25" t="s">
        <v>101</v>
      </c>
      <c r="B392" s="25"/>
      <c r="C392" s="25"/>
      <c r="D392" s="25"/>
      <c r="E392" s="25" t="s">
        <v>30</v>
      </c>
      <c r="F392" s="25" t="s">
        <v>130</v>
      </c>
      <c r="G392" s="26" t="s">
        <v>2416</v>
      </c>
      <c r="H392" s="360" t="s">
        <v>101</v>
      </c>
      <c r="I392"/>
    </row>
    <row r="393" spans="1:9">
      <c r="A393" s="13" t="s">
        <v>323</v>
      </c>
      <c r="B393" s="13" t="s">
        <v>254</v>
      </c>
      <c r="C393" s="13" t="s">
        <v>48</v>
      </c>
      <c r="D393" s="13" t="s">
        <v>1810</v>
      </c>
      <c r="E393" s="13" t="s">
        <v>30</v>
      </c>
      <c r="F393" s="13" t="s">
        <v>33</v>
      </c>
      <c r="G393" s="15" t="s">
        <v>2417</v>
      </c>
      <c r="H393" s="360" t="b">
        <v>1</v>
      </c>
      <c r="I393"/>
    </row>
    <row r="394" spans="1:9">
      <c r="A394" s="13" t="s">
        <v>324</v>
      </c>
      <c r="B394" s="13" t="s">
        <v>255</v>
      </c>
      <c r="C394" s="13" t="s">
        <v>0</v>
      </c>
      <c r="D394" s="13" t="s">
        <v>1811</v>
      </c>
      <c r="E394" s="13" t="s">
        <v>30</v>
      </c>
      <c r="F394" s="13" t="s">
        <v>34</v>
      </c>
      <c r="G394" s="15" t="s">
        <v>2418</v>
      </c>
      <c r="H394" s="360" t="b">
        <v>1</v>
      </c>
      <c r="I394"/>
    </row>
    <row r="395" spans="1:9">
      <c r="A395" s="13" t="s">
        <v>325</v>
      </c>
      <c r="B395" s="13" t="s">
        <v>256</v>
      </c>
      <c r="C395" s="13" t="s">
        <v>1</v>
      </c>
      <c r="D395" s="13" t="s">
        <v>1812</v>
      </c>
      <c r="E395" s="13" t="s">
        <v>30</v>
      </c>
      <c r="F395" s="13" t="s">
        <v>35</v>
      </c>
      <c r="G395" s="15" t="s">
        <v>2419</v>
      </c>
      <c r="H395" s="360" t="b">
        <v>1</v>
      </c>
      <c r="I395"/>
    </row>
    <row r="396" spans="1:9">
      <c r="A396" s="13" t="s">
        <v>326</v>
      </c>
      <c r="B396" s="13" t="s">
        <v>257</v>
      </c>
      <c r="C396" s="13" t="s">
        <v>2</v>
      </c>
      <c r="D396" s="13" t="s">
        <v>1813</v>
      </c>
      <c r="E396" s="13" t="s">
        <v>30</v>
      </c>
      <c r="F396" s="13" t="s">
        <v>36</v>
      </c>
      <c r="G396" s="15" t="s">
        <v>2420</v>
      </c>
      <c r="H396" s="360" t="b">
        <v>1</v>
      </c>
      <c r="I396"/>
    </row>
    <row r="397" spans="1:9">
      <c r="A397" s="13" t="s">
        <v>327</v>
      </c>
      <c r="B397" s="13" t="s">
        <v>258</v>
      </c>
      <c r="C397" s="13" t="s">
        <v>3</v>
      </c>
      <c r="D397" s="13" t="s">
        <v>1814</v>
      </c>
      <c r="E397" s="13" t="s">
        <v>30</v>
      </c>
      <c r="F397" s="13" t="s">
        <v>37</v>
      </c>
      <c r="G397" s="15" t="s">
        <v>2421</v>
      </c>
      <c r="H397" s="360" t="b">
        <v>1</v>
      </c>
      <c r="I397"/>
    </row>
    <row r="398" spans="1:9">
      <c r="A398" s="13" t="s">
        <v>328</v>
      </c>
      <c r="B398" s="13" t="s">
        <v>259</v>
      </c>
      <c r="C398" s="13" t="s">
        <v>4</v>
      </c>
      <c r="D398" s="13" t="s">
        <v>1815</v>
      </c>
      <c r="E398" s="13" t="s">
        <v>30</v>
      </c>
      <c r="F398" s="13" t="s">
        <v>38</v>
      </c>
      <c r="G398" s="15" t="s">
        <v>2422</v>
      </c>
      <c r="H398" s="360" t="b">
        <v>1</v>
      </c>
      <c r="I398"/>
    </row>
    <row r="399" spans="1:9">
      <c r="A399" s="13" t="s">
        <v>329</v>
      </c>
      <c r="B399" s="13" t="s">
        <v>260</v>
      </c>
      <c r="C399" s="13" t="s">
        <v>5</v>
      </c>
      <c r="D399" s="13" t="s">
        <v>1816</v>
      </c>
      <c r="E399" s="13" t="s">
        <v>30</v>
      </c>
      <c r="F399" s="13" t="s">
        <v>39</v>
      </c>
      <c r="G399" s="15" t="s">
        <v>2423</v>
      </c>
      <c r="H399" s="360" t="b">
        <v>1</v>
      </c>
      <c r="I399"/>
    </row>
    <row r="400" spans="1:9">
      <c r="A400" s="13" t="s">
        <v>330</v>
      </c>
      <c r="B400" s="13" t="s">
        <v>261</v>
      </c>
      <c r="C400" s="13" t="s">
        <v>6</v>
      </c>
      <c r="D400" s="13" t="s">
        <v>1817</v>
      </c>
      <c r="E400" s="13" t="s">
        <v>30</v>
      </c>
      <c r="F400" s="13" t="s">
        <v>40</v>
      </c>
      <c r="G400" s="15" t="s">
        <v>2424</v>
      </c>
      <c r="H400" s="360" t="b">
        <v>1</v>
      </c>
      <c r="I400"/>
    </row>
    <row r="401" spans="1:9">
      <c r="A401" s="21" t="s">
        <v>85</v>
      </c>
      <c r="B401" s="21"/>
      <c r="C401" s="21"/>
      <c r="D401" s="21"/>
      <c r="E401" s="21" t="s">
        <v>30</v>
      </c>
      <c r="F401" s="21" t="s">
        <v>86</v>
      </c>
      <c r="G401" s="22" t="s">
        <v>2425</v>
      </c>
      <c r="H401" s="360" t="s">
        <v>85</v>
      </c>
      <c r="I401"/>
    </row>
    <row r="402" spans="1:9">
      <c r="A402" s="13" t="s">
        <v>331</v>
      </c>
      <c r="B402" s="13" t="s">
        <v>262</v>
      </c>
      <c r="C402" s="13" t="s">
        <v>7</v>
      </c>
      <c r="D402" s="13" t="s">
        <v>1818</v>
      </c>
      <c r="E402" s="13" t="s">
        <v>30</v>
      </c>
      <c r="F402" s="13" t="s">
        <v>41</v>
      </c>
      <c r="G402" s="15" t="s">
        <v>2426</v>
      </c>
      <c r="H402" s="360" t="b">
        <v>1</v>
      </c>
      <c r="I402"/>
    </row>
    <row r="403" spans="1:9">
      <c r="A403" s="13" t="s">
        <v>332</v>
      </c>
      <c r="B403" s="13" t="s">
        <v>263</v>
      </c>
      <c r="C403" s="13" t="s">
        <v>8</v>
      </c>
      <c r="D403" s="13" t="s">
        <v>1819</v>
      </c>
      <c r="E403" s="13" t="s">
        <v>30</v>
      </c>
      <c r="F403" s="13" t="s">
        <v>42</v>
      </c>
      <c r="G403" s="15" t="s">
        <v>2427</v>
      </c>
      <c r="H403" s="360" t="b">
        <v>1</v>
      </c>
      <c r="I403"/>
    </row>
    <row r="404" spans="1:9">
      <c r="A404" s="13" t="s">
        <v>333</v>
      </c>
      <c r="B404" s="13" t="s">
        <v>264</v>
      </c>
      <c r="C404" s="13" t="s">
        <v>9</v>
      </c>
      <c r="D404" s="13" t="s">
        <v>1820</v>
      </c>
      <c r="E404" s="13" t="s">
        <v>30</v>
      </c>
      <c r="F404" s="13" t="s">
        <v>43</v>
      </c>
      <c r="G404" s="15" t="s">
        <v>2428</v>
      </c>
      <c r="H404" s="360" t="b">
        <v>1</v>
      </c>
      <c r="I404"/>
    </row>
    <row r="405" spans="1:9">
      <c r="A405" s="13" t="s">
        <v>334</v>
      </c>
      <c r="B405" s="13" t="s">
        <v>265</v>
      </c>
      <c r="C405" s="13" t="s">
        <v>10</v>
      </c>
      <c r="D405" s="13" t="s">
        <v>1821</v>
      </c>
      <c r="E405" s="13" t="s">
        <v>30</v>
      </c>
      <c r="F405" s="13" t="s">
        <v>44</v>
      </c>
      <c r="G405" s="15" t="s">
        <v>2429</v>
      </c>
      <c r="H405" s="360" t="b">
        <v>1</v>
      </c>
      <c r="I405"/>
    </row>
    <row r="406" spans="1:9">
      <c r="A406" s="13" t="s">
        <v>335</v>
      </c>
      <c r="B406" s="13" t="s">
        <v>266</v>
      </c>
      <c r="C406" s="13" t="s">
        <v>11</v>
      </c>
      <c r="D406" s="33" t="s">
        <v>1822</v>
      </c>
      <c r="E406" s="13" t="s">
        <v>30</v>
      </c>
      <c r="F406" s="13" t="s">
        <v>45</v>
      </c>
      <c r="G406" s="15" t="s">
        <v>2430</v>
      </c>
      <c r="H406" s="360" t="b">
        <v>1</v>
      </c>
      <c r="I406"/>
    </row>
    <row r="407" spans="1:9">
      <c r="A407" s="13" t="s">
        <v>336</v>
      </c>
      <c r="B407" s="13" t="s">
        <v>267</v>
      </c>
      <c r="C407" s="13" t="s">
        <v>12</v>
      </c>
      <c r="D407" s="13" t="s">
        <v>1823</v>
      </c>
      <c r="E407" s="13" t="s">
        <v>30</v>
      </c>
      <c r="F407" s="13" t="s">
        <v>46</v>
      </c>
      <c r="G407" s="15" t="s">
        <v>2431</v>
      </c>
      <c r="H407" s="360" t="b">
        <v>1</v>
      </c>
      <c r="I407"/>
    </row>
    <row r="408" spans="1:9">
      <c r="A408" s="13" t="s">
        <v>337</v>
      </c>
      <c r="B408" s="13" t="s">
        <v>268</v>
      </c>
      <c r="C408" s="13" t="s">
        <v>13</v>
      </c>
      <c r="D408" s="13" t="s">
        <v>1824</v>
      </c>
      <c r="E408" s="13" t="s">
        <v>30</v>
      </c>
      <c r="F408" s="13" t="s">
        <v>47</v>
      </c>
      <c r="G408" s="15" t="s">
        <v>2432</v>
      </c>
      <c r="H408" s="360" t="b">
        <v>1</v>
      </c>
      <c r="I408"/>
    </row>
    <row r="409" spans="1:9">
      <c r="A409" s="13" t="s">
        <v>340</v>
      </c>
      <c r="B409" s="13" t="s">
        <v>271</v>
      </c>
      <c r="C409" s="13" t="s">
        <v>16</v>
      </c>
      <c r="D409" s="13" t="s">
        <v>1827</v>
      </c>
      <c r="E409" s="13" t="s">
        <v>30</v>
      </c>
      <c r="F409" s="13" t="s">
        <v>52</v>
      </c>
      <c r="G409" s="15" t="s">
        <v>2433</v>
      </c>
      <c r="H409" s="360" t="b">
        <v>1</v>
      </c>
      <c r="I409"/>
    </row>
    <row r="410" spans="1:9">
      <c r="A410" s="13" t="s">
        <v>341</v>
      </c>
      <c r="B410" s="13" t="s">
        <v>272</v>
      </c>
      <c r="C410" s="13" t="s">
        <v>17</v>
      </c>
      <c r="D410" s="13" t="s">
        <v>1828</v>
      </c>
      <c r="E410" s="13" t="s">
        <v>30</v>
      </c>
      <c r="F410" s="13" t="s">
        <v>53</v>
      </c>
      <c r="G410" s="15" t="s">
        <v>2434</v>
      </c>
      <c r="H410" s="360" t="b">
        <v>1</v>
      </c>
      <c r="I410"/>
    </row>
    <row r="411" spans="1:9">
      <c r="A411" s="13" t="s">
        <v>342</v>
      </c>
      <c r="B411" s="13" t="s">
        <v>273</v>
      </c>
      <c r="C411" s="13" t="s">
        <v>18</v>
      </c>
      <c r="D411" s="13" t="s">
        <v>1829</v>
      </c>
      <c r="E411" s="13" t="s">
        <v>30</v>
      </c>
      <c r="F411" s="13" t="s">
        <v>54</v>
      </c>
      <c r="G411" s="15" t="s">
        <v>2435</v>
      </c>
      <c r="H411" s="360" t="b">
        <v>1</v>
      </c>
      <c r="I411"/>
    </row>
    <row r="412" spans="1:9">
      <c r="A412" s="13" t="s">
        <v>343</v>
      </c>
      <c r="B412" s="13" t="s">
        <v>274</v>
      </c>
      <c r="C412" s="13" t="s">
        <v>19</v>
      </c>
      <c r="D412" s="13" t="s">
        <v>1830</v>
      </c>
      <c r="E412" s="13" t="s">
        <v>30</v>
      </c>
      <c r="F412" s="13" t="s">
        <v>55</v>
      </c>
      <c r="G412" s="15" t="s">
        <v>2436</v>
      </c>
      <c r="H412" s="360" t="b">
        <v>1</v>
      </c>
      <c r="I412"/>
    </row>
    <row r="413" spans="1:9">
      <c r="A413" s="13" t="s">
        <v>344</v>
      </c>
      <c r="B413" s="13" t="s">
        <v>275</v>
      </c>
      <c r="C413" s="13" t="s">
        <v>20</v>
      </c>
      <c r="D413" s="13" t="s">
        <v>1831</v>
      </c>
      <c r="E413" s="13" t="s">
        <v>30</v>
      </c>
      <c r="F413" s="13" t="s">
        <v>56</v>
      </c>
      <c r="G413" s="15" t="s">
        <v>2437</v>
      </c>
      <c r="H413" s="360" t="b">
        <v>1</v>
      </c>
      <c r="I413"/>
    </row>
    <row r="414" spans="1:9">
      <c r="A414" s="13" t="s">
        <v>1093</v>
      </c>
      <c r="B414" s="13" t="s">
        <v>1097</v>
      </c>
      <c r="C414" s="13" t="s">
        <v>1098</v>
      </c>
      <c r="D414" s="13" t="s">
        <v>1832</v>
      </c>
      <c r="E414" s="13" t="s">
        <v>30</v>
      </c>
      <c r="F414" s="13" t="s">
        <v>57</v>
      </c>
      <c r="G414" s="15" t="s">
        <v>2438</v>
      </c>
      <c r="H414" s="360" t="b">
        <v>0</v>
      </c>
      <c r="I414"/>
    </row>
    <row r="415" spans="1:9">
      <c r="A415" s="13" t="s">
        <v>345</v>
      </c>
      <c r="B415" s="13" t="s">
        <v>276</v>
      </c>
      <c r="C415" s="13" t="s">
        <v>21</v>
      </c>
      <c r="D415" s="13" t="s">
        <v>1833</v>
      </c>
      <c r="E415" s="13" t="s">
        <v>30</v>
      </c>
      <c r="F415" s="13" t="s">
        <v>58</v>
      </c>
      <c r="G415" s="15" t="s">
        <v>2439</v>
      </c>
      <c r="H415" s="360" t="b">
        <v>0</v>
      </c>
      <c r="I415"/>
    </row>
    <row r="416" spans="1:9">
      <c r="A416" s="13" t="s">
        <v>1094</v>
      </c>
      <c r="B416" s="13" t="s">
        <v>1095</v>
      </c>
      <c r="C416" s="13" t="s">
        <v>1096</v>
      </c>
      <c r="D416" s="13" t="s">
        <v>1834</v>
      </c>
      <c r="E416" s="13" t="s">
        <v>30</v>
      </c>
      <c r="F416" s="13" t="s">
        <v>59</v>
      </c>
      <c r="G416" s="15" t="s">
        <v>2440</v>
      </c>
      <c r="H416" s="360" t="b">
        <v>1</v>
      </c>
      <c r="I416"/>
    </row>
    <row r="417" spans="1:9">
      <c r="A417" s="21" t="s">
        <v>85</v>
      </c>
      <c r="B417" s="21"/>
      <c r="C417" s="21"/>
      <c r="D417" s="21"/>
      <c r="E417" s="21" t="s">
        <v>30</v>
      </c>
      <c r="F417" s="21" t="s">
        <v>147</v>
      </c>
      <c r="G417" s="22" t="s">
        <v>2441</v>
      </c>
      <c r="H417" s="360" t="s">
        <v>85</v>
      </c>
      <c r="I417"/>
    </row>
    <row r="418" spans="1:9">
      <c r="A418" s="13" t="s">
        <v>346</v>
      </c>
      <c r="B418" s="13" t="s">
        <v>277</v>
      </c>
      <c r="C418" s="13" t="s">
        <v>22</v>
      </c>
      <c r="D418" s="13" t="s">
        <v>1835</v>
      </c>
      <c r="E418" s="13" t="s">
        <v>30</v>
      </c>
      <c r="F418" s="13" t="s">
        <v>60</v>
      </c>
      <c r="G418" s="15" t="s">
        <v>2442</v>
      </c>
      <c r="H418" s="360" t="b">
        <v>1</v>
      </c>
      <c r="I418"/>
    </row>
    <row r="419" spans="1:9">
      <c r="A419" s="13" t="s">
        <v>347</v>
      </c>
      <c r="B419" s="13" t="s">
        <v>278</v>
      </c>
      <c r="C419" s="13" t="s">
        <v>23</v>
      </c>
      <c r="D419" s="13" t="s">
        <v>1836</v>
      </c>
      <c r="E419" s="13" t="s">
        <v>30</v>
      </c>
      <c r="F419" s="13" t="s">
        <v>61</v>
      </c>
      <c r="G419" s="15" t="s">
        <v>2443</v>
      </c>
      <c r="H419" s="360" t="b">
        <v>1</v>
      </c>
      <c r="I419"/>
    </row>
    <row r="420" spans="1:9">
      <c r="A420" s="13" t="s">
        <v>348</v>
      </c>
      <c r="B420" s="13" t="s">
        <v>279</v>
      </c>
      <c r="C420" s="13" t="s">
        <v>24</v>
      </c>
      <c r="D420" s="13" t="s">
        <v>1837</v>
      </c>
      <c r="E420" s="13" t="s">
        <v>30</v>
      </c>
      <c r="F420" s="13" t="s">
        <v>62</v>
      </c>
      <c r="G420" s="15" t="s">
        <v>2444</v>
      </c>
      <c r="H420" s="360" t="b">
        <v>0</v>
      </c>
      <c r="I420"/>
    </row>
    <row r="421" spans="1:9">
      <c r="A421" s="13" t="s">
        <v>349</v>
      </c>
      <c r="B421" s="13" t="s">
        <v>280</v>
      </c>
      <c r="C421" s="13" t="s">
        <v>25</v>
      </c>
      <c r="D421" s="13" t="s">
        <v>1838</v>
      </c>
      <c r="E421" s="13" t="s">
        <v>30</v>
      </c>
      <c r="F421" s="13" t="s">
        <v>63</v>
      </c>
      <c r="G421" s="15" t="s">
        <v>2445</v>
      </c>
      <c r="H421" s="360" t="b">
        <v>1</v>
      </c>
      <c r="I421"/>
    </row>
    <row r="422" spans="1:9">
      <c r="A422" s="13" t="s">
        <v>350</v>
      </c>
      <c r="B422" s="13" t="s">
        <v>281</v>
      </c>
      <c r="C422" s="13" t="s">
        <v>26</v>
      </c>
      <c r="D422" s="13" t="s">
        <v>1839</v>
      </c>
      <c r="E422" s="13" t="s">
        <v>30</v>
      </c>
      <c r="F422" s="13" t="s">
        <v>64</v>
      </c>
      <c r="G422" s="15" t="s">
        <v>2446</v>
      </c>
      <c r="H422" s="360" t="b">
        <v>1</v>
      </c>
      <c r="I422"/>
    </row>
    <row r="423" spans="1:9">
      <c r="A423" s="13" t="s">
        <v>351</v>
      </c>
      <c r="B423" s="13" t="s">
        <v>282</v>
      </c>
      <c r="C423" s="13" t="s">
        <v>27</v>
      </c>
      <c r="D423" s="13" t="s">
        <v>1840</v>
      </c>
      <c r="E423" s="13" t="s">
        <v>30</v>
      </c>
      <c r="F423" s="13" t="s">
        <v>65</v>
      </c>
      <c r="G423" s="15" t="s">
        <v>2447</v>
      </c>
      <c r="H423" s="360" t="b">
        <v>1</v>
      </c>
      <c r="I423"/>
    </row>
    <row r="424" spans="1:9">
      <c r="A424" s="13" t="s">
        <v>352</v>
      </c>
      <c r="B424" s="13" t="s">
        <v>283</v>
      </c>
      <c r="C424" s="13" t="s">
        <v>28</v>
      </c>
      <c r="D424" s="13" t="s">
        <v>1841</v>
      </c>
      <c r="E424" s="13" t="s">
        <v>30</v>
      </c>
      <c r="F424" s="13" t="s">
        <v>66</v>
      </c>
      <c r="G424" s="15" t="s">
        <v>2448</v>
      </c>
      <c r="H424" s="360" t="b">
        <v>1</v>
      </c>
      <c r="I424"/>
    </row>
    <row r="425" spans="1:9">
      <c r="A425" s="25" t="s">
        <v>101</v>
      </c>
      <c r="B425" s="25"/>
      <c r="C425" s="25"/>
      <c r="D425" s="25"/>
      <c r="E425" s="25" t="s">
        <v>30</v>
      </c>
      <c r="F425" s="25" t="s">
        <v>164</v>
      </c>
      <c r="G425" s="26" t="s">
        <v>2449</v>
      </c>
      <c r="H425" s="360" t="s">
        <v>101</v>
      </c>
      <c r="I425"/>
    </row>
    <row r="426" spans="1:9">
      <c r="A426" s="25" t="s">
        <v>101</v>
      </c>
      <c r="B426" s="25"/>
      <c r="C426" s="25"/>
      <c r="D426" s="25"/>
      <c r="E426" s="25" t="s">
        <v>30</v>
      </c>
      <c r="F426" s="25" t="s">
        <v>164</v>
      </c>
      <c r="G426" s="26" t="s">
        <v>2449</v>
      </c>
      <c r="H426" s="360" t="s">
        <v>101</v>
      </c>
      <c r="I426"/>
    </row>
    <row r="427" spans="1:9">
      <c r="A427" s="237">
        <f>SUBTOTAL(103,[BLETC NO])</f>
        <v>425</v>
      </c>
      <c r="B427" s="237">
        <f>SUBTOTAL(103,[DAB64x Serial])</f>
        <v>344</v>
      </c>
      <c r="C427" s="237">
        <f>SUBTOTAL(103,[MEZZ NO])</f>
        <v>344</v>
      </c>
      <c r="D427" s="237">
        <f>SUBTOTAL(103,[BLETC_SERIAL])</f>
        <v>344</v>
      </c>
      <c r="E427" s="237">
        <f>SUBTOTAL(103,[IP])</f>
        <v>425</v>
      </c>
      <c r="F427" s="237">
        <f>SUBTOTAL(103,[Slot])</f>
        <v>425</v>
      </c>
      <c r="G427" s="237"/>
      <c r="H427" s="237"/>
      <c r="I427"/>
    </row>
    <row r="428" spans="1:9">
      <c r="G428" s="219" t="s">
        <v>2452</v>
      </c>
      <c r="H428" s="219">
        <v>19</v>
      </c>
    </row>
    <row r="429" spans="1:9">
      <c r="G429" s="245" t="s">
        <v>2451</v>
      </c>
      <c r="H429" s="245">
        <v>322</v>
      </c>
    </row>
    <row r="430" spans="1:9">
      <c r="G430" s="245" t="s">
        <v>2454</v>
      </c>
      <c r="H430" s="245">
        <v>59</v>
      </c>
    </row>
    <row r="431" spans="1:9">
      <c r="G431" s="245" t="s">
        <v>2453</v>
      </c>
      <c r="H431" s="245">
        <v>25</v>
      </c>
    </row>
    <row r="432" spans="1:9">
      <c r="G432" s="252" t="s">
        <v>2455</v>
      </c>
      <c r="H432" s="252">
        <v>425</v>
      </c>
    </row>
  </sheetData>
  <conditionalFormatting sqref="H1:H1048576">
    <cfRule type="cellIs" dxfId="22" priority="2" operator="equal">
      <formula>"BOBR"</formula>
    </cfRule>
    <cfRule type="cellIs" dxfId="21" priority="3" operator="equal">
      <formula>TRUE</formula>
    </cfRule>
  </conditionalFormatting>
  <conditionalFormatting sqref="H2:H426">
    <cfRule type="cellIs" dxfId="20" priority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F193"/>
  <sheetViews>
    <sheetView zoomScale="85" zoomScaleNormal="85" workbookViewId="0">
      <pane ySplit="1" topLeftCell="A2" activePane="bottomLeft" state="frozen"/>
      <selection pane="bottomLeft" activeCell="F11" sqref="F11"/>
    </sheetView>
  </sheetViews>
  <sheetFormatPr defaultRowHeight="12.75"/>
  <cols>
    <col min="1" max="1" width="9.140625" style="34"/>
    <col min="2" max="2" width="2.28515625" style="34" customWidth="1"/>
    <col min="3" max="6" width="2.28515625" style="35" customWidth="1"/>
    <col min="7" max="24" width="2.28515625" style="34" customWidth="1"/>
    <col min="25" max="28" width="2.28515625" style="35" customWidth="1"/>
    <col min="29" max="46" width="2.28515625" style="34" customWidth="1"/>
    <col min="47" max="47" width="9.140625" style="34"/>
    <col min="48" max="48" width="2.28515625" style="34" customWidth="1"/>
    <col min="49" max="52" width="2.28515625" style="35" customWidth="1"/>
    <col min="53" max="70" width="2.28515625" style="34" customWidth="1"/>
    <col min="71" max="74" width="2.28515625" style="35" customWidth="1"/>
    <col min="75" max="92" width="2.28515625" style="34" customWidth="1"/>
    <col min="93" max="93" width="9.140625" style="34"/>
    <col min="94" max="94" width="2.28515625" style="34" customWidth="1"/>
    <col min="95" max="98" width="2.28515625" style="35" customWidth="1"/>
    <col min="99" max="116" width="2.28515625" style="34" customWidth="1"/>
    <col min="117" max="120" width="2.28515625" style="35" customWidth="1"/>
    <col min="121" max="138" width="2.28515625" style="34" customWidth="1"/>
    <col min="139" max="139" width="9.140625" style="34"/>
    <col min="140" max="140" width="2.28515625" style="34" customWidth="1"/>
    <col min="141" max="144" width="2.28515625" style="35" customWidth="1"/>
    <col min="145" max="162" width="2.28515625" style="34" customWidth="1"/>
    <col min="163" max="166" width="2.28515625" style="35" customWidth="1"/>
    <col min="167" max="184" width="2.28515625" style="34" customWidth="1"/>
    <col min="185" max="185" width="9.140625" style="34"/>
    <col min="186" max="186" width="2.28515625" style="34" customWidth="1"/>
    <col min="187" max="190" width="2.28515625" style="35" customWidth="1"/>
    <col min="191" max="207" width="2.28515625" style="34" customWidth="1"/>
    <col min="208" max="208" width="9.42578125" style="34" bestFit="1" customWidth="1"/>
    <col min="209" max="209" width="2.7109375" style="35" customWidth="1"/>
    <col min="210" max="210" width="9.140625" style="36"/>
    <col min="211" max="212" width="9.140625" style="34"/>
    <col min="213" max="213" width="11.28515625" style="34" bestFit="1" customWidth="1"/>
    <col min="214" max="16384" width="9.140625" style="34"/>
  </cols>
  <sheetData>
    <row r="1" spans="1:210" ht="34.5" customHeight="1">
      <c r="C1" s="269" t="s">
        <v>1103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Y1" s="269" t="s">
        <v>1104</v>
      </c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W1" s="269" t="s">
        <v>1105</v>
      </c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S1" s="269" t="s">
        <v>1106</v>
      </c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Q1" s="269" t="s">
        <v>1107</v>
      </c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M1" s="269" t="s">
        <v>1108</v>
      </c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  <c r="EC1" s="269"/>
      <c r="ED1" s="269"/>
      <c r="EE1" s="269"/>
      <c r="EF1" s="269"/>
      <c r="EG1" s="269"/>
      <c r="EK1" s="269" t="s">
        <v>1109</v>
      </c>
      <c r="EL1" s="269"/>
      <c r="EM1" s="269"/>
      <c r="EN1" s="269"/>
      <c r="EO1" s="269"/>
      <c r="EP1" s="269"/>
      <c r="EQ1" s="269"/>
      <c r="ER1" s="269"/>
      <c r="ES1" s="269"/>
      <c r="ET1" s="269"/>
      <c r="EU1" s="269"/>
      <c r="EV1" s="269"/>
      <c r="EW1" s="269"/>
      <c r="EX1" s="269"/>
      <c r="EY1" s="269"/>
      <c r="EZ1" s="269"/>
      <c r="FA1" s="269"/>
      <c r="FB1" s="269"/>
      <c r="FC1" s="269"/>
      <c r="FD1" s="269"/>
      <c r="FE1" s="269"/>
      <c r="FG1" s="269" t="s">
        <v>1109</v>
      </c>
      <c r="FH1" s="269"/>
      <c r="FI1" s="269"/>
      <c r="FJ1" s="269"/>
      <c r="FK1" s="269"/>
      <c r="FL1" s="269"/>
      <c r="FM1" s="269"/>
      <c r="FN1" s="269"/>
      <c r="FO1" s="269"/>
      <c r="FP1" s="269"/>
      <c r="FQ1" s="269"/>
      <c r="FR1" s="269"/>
      <c r="FS1" s="269"/>
      <c r="FT1" s="269"/>
      <c r="FU1" s="269"/>
      <c r="FV1" s="269"/>
      <c r="FW1" s="269"/>
      <c r="FX1" s="269"/>
      <c r="FY1" s="269"/>
      <c r="FZ1" s="269"/>
      <c r="GA1" s="269"/>
      <c r="GE1" s="269" t="s">
        <v>1110</v>
      </c>
      <c r="GF1" s="269"/>
      <c r="GG1" s="269"/>
      <c r="GH1" s="269"/>
      <c r="GI1" s="269"/>
      <c r="GJ1" s="269"/>
      <c r="GK1" s="269"/>
      <c r="GL1" s="269"/>
      <c r="GM1" s="269"/>
      <c r="GN1" s="269"/>
      <c r="GO1" s="269"/>
      <c r="GP1" s="269"/>
      <c r="GQ1" s="269"/>
      <c r="GR1" s="269"/>
      <c r="GS1" s="269"/>
      <c r="GT1" s="269"/>
      <c r="GU1" s="269"/>
      <c r="GV1" s="269"/>
      <c r="GW1" s="269"/>
      <c r="GX1" s="269"/>
      <c r="GY1" s="269"/>
    </row>
    <row r="2" spans="1:210">
      <c r="C2" s="270" t="s">
        <v>1111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Y2" s="270" t="s">
        <v>1111</v>
      </c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W2" s="270" t="s">
        <v>1111</v>
      </c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S2" s="270" t="s">
        <v>1111</v>
      </c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Q2" s="270" t="s">
        <v>1111</v>
      </c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M2" s="270" t="s">
        <v>1111</v>
      </c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K2" s="270" t="s">
        <v>1112</v>
      </c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G2" s="270" t="s">
        <v>1111</v>
      </c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FT2" s="270"/>
      <c r="FU2" s="270"/>
      <c r="FV2" s="270"/>
      <c r="FW2" s="270"/>
      <c r="FX2" s="270"/>
      <c r="FY2" s="270"/>
      <c r="FZ2" s="270"/>
      <c r="GA2" s="270"/>
      <c r="GE2" s="270" t="s">
        <v>1111</v>
      </c>
      <c r="GF2" s="270"/>
      <c r="GG2" s="270"/>
      <c r="GH2" s="270"/>
      <c r="GI2" s="270"/>
      <c r="GJ2" s="270"/>
      <c r="GK2" s="270"/>
      <c r="GL2" s="270"/>
      <c r="GM2" s="270"/>
      <c r="GN2" s="270"/>
      <c r="GO2" s="270"/>
      <c r="GP2" s="270"/>
      <c r="GQ2" s="270"/>
      <c r="GR2" s="270"/>
      <c r="GS2" s="270"/>
      <c r="GT2" s="270"/>
      <c r="GU2" s="270"/>
      <c r="GV2" s="270"/>
      <c r="GW2" s="270"/>
      <c r="GX2" s="270"/>
      <c r="GY2" s="270"/>
    </row>
    <row r="3" spans="1:210" s="37" customFormat="1" ht="12" thickBot="1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HA3" s="39"/>
      <c r="HB3" s="38"/>
    </row>
    <row r="4" spans="1:210">
      <c r="A4" s="40">
        <v>45</v>
      </c>
      <c r="C4" s="276" t="s">
        <v>1113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8"/>
      <c r="Y4" s="276" t="s">
        <v>1113</v>
      </c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8"/>
      <c r="AU4" s="40">
        <f>A4</f>
        <v>45</v>
      </c>
      <c r="AW4" s="276" t="s">
        <v>1113</v>
      </c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8"/>
      <c r="BS4" s="276" t="s">
        <v>1113</v>
      </c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6"/>
      <c r="CO4" s="40">
        <f>AU4</f>
        <v>45</v>
      </c>
      <c r="CP4" s="41"/>
      <c r="CQ4" s="276" t="s">
        <v>1113</v>
      </c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8"/>
      <c r="DL4" s="41"/>
      <c r="DM4" s="276" t="s">
        <v>1113</v>
      </c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8"/>
      <c r="EI4" s="40">
        <f>CO4</f>
        <v>45</v>
      </c>
      <c r="EK4" s="276" t="s">
        <v>1113</v>
      </c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8"/>
      <c r="FG4" s="276" t="s">
        <v>1113</v>
      </c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8"/>
      <c r="GC4" s="40">
        <f>EI4</f>
        <v>45</v>
      </c>
      <c r="GE4" s="276" t="s">
        <v>1113</v>
      </c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277"/>
      <c r="GQ4" s="277"/>
      <c r="GR4" s="277"/>
      <c r="GS4" s="277"/>
      <c r="GT4" s="277"/>
      <c r="GU4" s="277"/>
      <c r="GV4" s="277"/>
      <c r="GW4" s="277"/>
      <c r="GX4" s="277"/>
      <c r="GY4" s="278"/>
      <c r="HA4" s="42">
        <v>1</v>
      </c>
    </row>
    <row r="5" spans="1:210" ht="13.5" thickBot="1">
      <c r="A5" s="40">
        <v>44</v>
      </c>
      <c r="C5" s="279" t="s">
        <v>1114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  <c r="Y5" s="279" t="s">
        <v>1114</v>
      </c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1"/>
      <c r="AU5" s="40">
        <f t="shared" ref="AU5:AU48" si="0">A5</f>
        <v>44</v>
      </c>
      <c r="AW5" s="279" t="s">
        <v>1114</v>
      </c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1"/>
      <c r="BS5" s="282" t="s">
        <v>1114</v>
      </c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4"/>
      <c r="CO5" s="40">
        <f t="shared" ref="CO5:CO48" si="1">AU5</f>
        <v>44</v>
      </c>
      <c r="CP5" s="41"/>
      <c r="CQ5" s="279" t="s">
        <v>1114</v>
      </c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1"/>
      <c r="DL5" s="41"/>
      <c r="DM5" s="279" t="s">
        <v>1114</v>
      </c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1"/>
      <c r="EI5" s="40">
        <f t="shared" ref="EI5:EI48" si="2">CO5</f>
        <v>44</v>
      </c>
      <c r="EK5" s="279" t="s">
        <v>1114</v>
      </c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1"/>
      <c r="FG5" s="279" t="s">
        <v>1114</v>
      </c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1"/>
      <c r="GC5" s="40">
        <f t="shared" ref="GC5:GC48" si="3">EI5</f>
        <v>44</v>
      </c>
      <c r="GE5" s="279" t="s">
        <v>1114</v>
      </c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  <c r="GT5" s="280"/>
      <c r="GU5" s="280"/>
      <c r="GV5" s="280"/>
      <c r="GW5" s="280"/>
      <c r="GX5" s="280"/>
      <c r="GY5" s="281"/>
      <c r="HA5" s="43"/>
      <c r="HB5" s="36" t="s">
        <v>1115</v>
      </c>
    </row>
    <row r="6" spans="1:210">
      <c r="A6" s="40">
        <v>43</v>
      </c>
      <c r="C6" s="44">
        <v>1</v>
      </c>
      <c r="D6" s="45"/>
      <c r="E6" s="45"/>
      <c r="F6" s="46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271" t="s">
        <v>85</v>
      </c>
      <c r="O6" s="47">
        <v>9</v>
      </c>
      <c r="P6" s="47">
        <v>10</v>
      </c>
      <c r="Q6" s="47">
        <v>11</v>
      </c>
      <c r="R6" s="47">
        <v>12</v>
      </c>
      <c r="S6" s="47">
        <v>13</v>
      </c>
      <c r="T6" s="47">
        <v>14</v>
      </c>
      <c r="U6" s="47">
        <v>15</v>
      </c>
      <c r="V6" s="48"/>
      <c r="W6" s="274" t="s">
        <v>1116</v>
      </c>
      <c r="Y6" s="44">
        <v>1</v>
      </c>
      <c r="Z6" s="45"/>
      <c r="AA6" s="45"/>
      <c r="AB6" s="46">
        <v>1</v>
      </c>
      <c r="AC6" s="46">
        <v>2</v>
      </c>
      <c r="AD6" s="46">
        <v>3</v>
      </c>
      <c r="AE6" s="46">
        <v>4</v>
      </c>
      <c r="AF6" s="46">
        <v>5</v>
      </c>
      <c r="AG6" s="46">
        <v>6</v>
      </c>
      <c r="AH6" s="46">
        <v>7</v>
      </c>
      <c r="AI6" s="46">
        <v>8</v>
      </c>
      <c r="AJ6" s="271" t="s">
        <v>85</v>
      </c>
      <c r="AK6" s="47">
        <v>9</v>
      </c>
      <c r="AL6" s="47">
        <v>10</v>
      </c>
      <c r="AM6" s="47">
        <v>11</v>
      </c>
      <c r="AN6" s="47">
        <v>12</v>
      </c>
      <c r="AO6" s="47">
        <v>13</v>
      </c>
      <c r="AP6" s="47">
        <v>14</v>
      </c>
      <c r="AQ6" s="47">
        <v>15</v>
      </c>
      <c r="AR6" s="48"/>
      <c r="AS6" s="274" t="s">
        <v>1116</v>
      </c>
      <c r="AU6" s="40">
        <f t="shared" si="0"/>
        <v>43</v>
      </c>
      <c r="AW6" s="44">
        <v>1</v>
      </c>
      <c r="AX6" s="45"/>
      <c r="AY6" s="45"/>
      <c r="AZ6" s="46">
        <v>1</v>
      </c>
      <c r="BA6" s="46">
        <v>2</v>
      </c>
      <c r="BB6" s="46">
        <v>3</v>
      </c>
      <c r="BC6" s="46">
        <v>4</v>
      </c>
      <c r="BD6" s="46">
        <v>5</v>
      </c>
      <c r="BE6" s="46">
        <v>6</v>
      </c>
      <c r="BF6" s="46">
        <v>7</v>
      </c>
      <c r="BG6" s="46">
        <v>8</v>
      </c>
      <c r="BH6" s="271" t="s">
        <v>85</v>
      </c>
      <c r="BI6" s="47">
        <v>9</v>
      </c>
      <c r="BJ6" s="47">
        <v>10</v>
      </c>
      <c r="BK6" s="47">
        <v>11</v>
      </c>
      <c r="BL6" s="47">
        <v>12</v>
      </c>
      <c r="BM6" s="47">
        <v>13</v>
      </c>
      <c r="BN6" s="47">
        <v>14</v>
      </c>
      <c r="BO6" s="47">
        <v>15</v>
      </c>
      <c r="BP6" s="48"/>
      <c r="BQ6" s="274" t="s">
        <v>1116</v>
      </c>
      <c r="BS6" s="44">
        <v>1</v>
      </c>
      <c r="BT6" s="45"/>
      <c r="BU6" s="45"/>
      <c r="BV6" s="46">
        <v>1</v>
      </c>
      <c r="BW6" s="46">
        <v>2</v>
      </c>
      <c r="BX6" s="46">
        <v>3</v>
      </c>
      <c r="BY6" s="46">
        <v>4</v>
      </c>
      <c r="BZ6" s="46">
        <v>5</v>
      </c>
      <c r="CA6" s="46">
        <v>6</v>
      </c>
      <c r="CB6" s="46">
        <v>7</v>
      </c>
      <c r="CC6" s="46">
        <v>8</v>
      </c>
      <c r="CD6" s="271" t="s">
        <v>85</v>
      </c>
      <c r="CE6" s="47">
        <v>9</v>
      </c>
      <c r="CF6" s="47">
        <v>10</v>
      </c>
      <c r="CG6" s="47">
        <v>11</v>
      </c>
      <c r="CH6" s="47">
        <v>12</v>
      </c>
      <c r="CI6" s="47">
        <v>13</v>
      </c>
      <c r="CJ6" s="47">
        <v>14</v>
      </c>
      <c r="CK6" s="47">
        <v>15</v>
      </c>
      <c r="CL6" s="49"/>
      <c r="CM6" s="274" t="s">
        <v>1116</v>
      </c>
      <c r="CO6" s="40">
        <f t="shared" si="1"/>
        <v>43</v>
      </c>
      <c r="CP6" s="41"/>
      <c r="CQ6" s="50">
        <v>1</v>
      </c>
      <c r="CR6" s="51"/>
      <c r="CS6" s="45"/>
      <c r="CT6" s="46">
        <v>1</v>
      </c>
      <c r="CU6" s="46">
        <v>2</v>
      </c>
      <c r="CV6" s="46">
        <v>3</v>
      </c>
      <c r="CW6" s="46">
        <v>4</v>
      </c>
      <c r="CX6" s="46">
        <v>5</v>
      </c>
      <c r="CY6" s="46">
        <v>6</v>
      </c>
      <c r="CZ6" s="46">
        <v>7</v>
      </c>
      <c r="DA6" s="46">
        <v>8</v>
      </c>
      <c r="DB6" s="271" t="s">
        <v>85</v>
      </c>
      <c r="DC6" s="47">
        <v>9</v>
      </c>
      <c r="DD6" s="47">
        <v>10</v>
      </c>
      <c r="DE6" s="47">
        <v>11</v>
      </c>
      <c r="DF6" s="47">
        <v>12</v>
      </c>
      <c r="DG6" s="47">
        <v>13</v>
      </c>
      <c r="DH6" s="47">
        <v>14</v>
      </c>
      <c r="DI6" s="47">
        <v>15</v>
      </c>
      <c r="DJ6" s="48"/>
      <c r="DK6" s="274" t="s">
        <v>1116</v>
      </c>
      <c r="DL6" s="41"/>
      <c r="DM6" s="50">
        <v>1</v>
      </c>
      <c r="DN6" s="51"/>
      <c r="DO6" s="45"/>
      <c r="DP6" s="46">
        <v>1</v>
      </c>
      <c r="DQ6" s="46">
        <v>2</v>
      </c>
      <c r="DR6" s="46">
        <v>3</v>
      </c>
      <c r="DS6" s="46">
        <v>4</v>
      </c>
      <c r="DT6" s="46">
        <v>5</v>
      </c>
      <c r="DU6" s="46">
        <v>6</v>
      </c>
      <c r="DV6" s="46">
        <v>7</v>
      </c>
      <c r="DW6" s="46">
        <v>8</v>
      </c>
      <c r="DX6" s="271" t="s">
        <v>85</v>
      </c>
      <c r="DY6" s="47">
        <v>9</v>
      </c>
      <c r="DZ6" s="47">
        <v>10</v>
      </c>
      <c r="EA6" s="47">
        <v>11</v>
      </c>
      <c r="EB6" s="47">
        <v>12</v>
      </c>
      <c r="EC6" s="47">
        <v>13</v>
      </c>
      <c r="ED6" s="47">
        <v>14</v>
      </c>
      <c r="EE6" s="49"/>
      <c r="EF6" s="49"/>
      <c r="EG6" s="274" t="s">
        <v>1116</v>
      </c>
      <c r="EI6" s="40">
        <f t="shared" si="2"/>
        <v>43</v>
      </c>
      <c r="EK6" s="44">
        <v>4</v>
      </c>
      <c r="EL6" s="45"/>
      <c r="EM6" s="45"/>
      <c r="EN6" s="46">
        <v>1</v>
      </c>
      <c r="EO6" s="46">
        <v>2</v>
      </c>
      <c r="EP6" s="52"/>
      <c r="EQ6" s="52"/>
      <c r="ER6" s="52"/>
      <c r="ES6" s="52"/>
      <c r="ET6" s="52"/>
      <c r="EU6" s="52"/>
      <c r="EV6" s="271" t="s">
        <v>85</v>
      </c>
      <c r="EW6" s="47">
        <v>9</v>
      </c>
      <c r="EX6" s="47">
        <v>10</v>
      </c>
      <c r="EY6" s="49"/>
      <c r="EZ6" s="49"/>
      <c r="FA6" s="49"/>
      <c r="FB6" s="49"/>
      <c r="FC6" s="49"/>
      <c r="FD6" s="49"/>
      <c r="FE6" s="274" t="s">
        <v>1116</v>
      </c>
      <c r="FG6" s="44">
        <v>1</v>
      </c>
      <c r="FH6" s="45"/>
      <c r="FI6" s="45"/>
      <c r="FJ6" s="46">
        <v>1</v>
      </c>
      <c r="FK6" s="46">
        <v>2</v>
      </c>
      <c r="FL6" s="46">
        <v>3</v>
      </c>
      <c r="FM6" s="46">
        <v>4</v>
      </c>
      <c r="FN6" s="46">
        <v>5</v>
      </c>
      <c r="FO6" s="46">
        <v>6</v>
      </c>
      <c r="FP6" s="46">
        <v>7</v>
      </c>
      <c r="FQ6" s="46">
        <v>8</v>
      </c>
      <c r="FR6" s="271" t="s">
        <v>85</v>
      </c>
      <c r="FS6" s="47">
        <v>9</v>
      </c>
      <c r="FT6" s="47">
        <v>10</v>
      </c>
      <c r="FU6" s="47">
        <v>11</v>
      </c>
      <c r="FV6" s="47">
        <v>12</v>
      </c>
      <c r="FW6" s="47">
        <v>13</v>
      </c>
      <c r="FX6" s="47">
        <v>14</v>
      </c>
      <c r="FY6" s="47">
        <v>15</v>
      </c>
      <c r="FZ6" s="48"/>
      <c r="GA6" s="274" t="s">
        <v>1116</v>
      </c>
      <c r="GC6" s="40">
        <f t="shared" si="3"/>
        <v>43</v>
      </c>
      <c r="GE6" s="44">
        <v>1</v>
      </c>
      <c r="GF6" s="45"/>
      <c r="GG6" s="294"/>
      <c r="GH6" s="46">
        <v>1</v>
      </c>
      <c r="GI6" s="46">
        <v>2</v>
      </c>
      <c r="GJ6" s="46">
        <v>3</v>
      </c>
      <c r="GK6" s="46">
        <v>4</v>
      </c>
      <c r="GL6" s="46">
        <v>5</v>
      </c>
      <c r="GM6" s="46">
        <v>6</v>
      </c>
      <c r="GN6" s="46">
        <v>7</v>
      </c>
      <c r="GO6" s="46">
        <v>8</v>
      </c>
      <c r="GP6" s="271" t="s">
        <v>85</v>
      </c>
      <c r="GQ6" s="47">
        <v>9</v>
      </c>
      <c r="GR6" s="47">
        <v>10</v>
      </c>
      <c r="GS6" s="47">
        <v>11</v>
      </c>
      <c r="GT6" s="47">
        <v>12</v>
      </c>
      <c r="GU6" s="47">
        <v>13</v>
      </c>
      <c r="GV6" s="47">
        <v>14</v>
      </c>
      <c r="GW6" s="47">
        <v>15</v>
      </c>
      <c r="GX6" s="49"/>
      <c r="GY6" s="274" t="s">
        <v>1116</v>
      </c>
      <c r="HA6" s="43" t="s">
        <v>1117</v>
      </c>
    </row>
    <row r="7" spans="1:210">
      <c r="A7" s="40">
        <v>42</v>
      </c>
      <c r="C7" s="53"/>
      <c r="D7" s="45"/>
      <c r="E7" s="45"/>
      <c r="F7" s="54">
        <v>1</v>
      </c>
      <c r="G7" s="55"/>
      <c r="H7" s="55" t="s">
        <v>1118</v>
      </c>
      <c r="I7" s="55" t="s">
        <v>1119</v>
      </c>
      <c r="J7" s="55"/>
      <c r="K7" s="55" t="s">
        <v>1119</v>
      </c>
      <c r="L7" s="55" t="s">
        <v>1119</v>
      </c>
      <c r="M7" s="55"/>
      <c r="N7" s="272"/>
      <c r="O7" s="55"/>
      <c r="P7" s="55" t="s">
        <v>1118</v>
      </c>
      <c r="Q7" s="55" t="s">
        <v>1119</v>
      </c>
      <c r="R7" s="55"/>
      <c r="S7" s="55" t="s">
        <v>1119</v>
      </c>
      <c r="T7" s="55" t="s">
        <v>1119</v>
      </c>
      <c r="U7" s="55"/>
      <c r="V7" s="56"/>
      <c r="W7" s="275"/>
      <c r="Y7" s="53"/>
      <c r="Z7" s="45"/>
      <c r="AA7" s="45"/>
      <c r="AB7" s="54">
        <v>1</v>
      </c>
      <c r="AC7" s="55"/>
      <c r="AD7" s="55" t="s">
        <v>1118</v>
      </c>
      <c r="AE7" s="55" t="s">
        <v>1119</v>
      </c>
      <c r="AF7" s="55"/>
      <c r="AG7" s="55" t="s">
        <v>1119</v>
      </c>
      <c r="AH7" s="55" t="s">
        <v>1119</v>
      </c>
      <c r="AI7" s="55"/>
      <c r="AJ7" s="272"/>
      <c r="AK7" s="55"/>
      <c r="AL7" s="55" t="s">
        <v>1118</v>
      </c>
      <c r="AM7" s="55" t="s">
        <v>1119</v>
      </c>
      <c r="AN7" s="55"/>
      <c r="AO7" s="55" t="s">
        <v>1119</v>
      </c>
      <c r="AP7" s="55" t="s">
        <v>1119</v>
      </c>
      <c r="AQ7" s="55"/>
      <c r="AR7" s="56"/>
      <c r="AS7" s="275"/>
      <c r="AU7" s="40">
        <f t="shared" si="0"/>
        <v>42</v>
      </c>
      <c r="AW7" s="53"/>
      <c r="AX7" s="45"/>
      <c r="AY7" s="45"/>
      <c r="AZ7" s="54">
        <v>1</v>
      </c>
      <c r="BA7" s="55"/>
      <c r="BB7" s="55" t="s">
        <v>1118</v>
      </c>
      <c r="BC7" s="55" t="s">
        <v>1119</v>
      </c>
      <c r="BD7" s="55"/>
      <c r="BE7" s="55" t="s">
        <v>1119</v>
      </c>
      <c r="BF7" s="55" t="s">
        <v>1119</v>
      </c>
      <c r="BG7" s="55"/>
      <c r="BH7" s="272"/>
      <c r="BI7" s="55"/>
      <c r="BJ7" s="55" t="s">
        <v>1118</v>
      </c>
      <c r="BK7" s="55" t="s">
        <v>1119</v>
      </c>
      <c r="BL7" s="55"/>
      <c r="BM7" s="55" t="s">
        <v>1119</v>
      </c>
      <c r="BN7" s="55" t="s">
        <v>1119</v>
      </c>
      <c r="BO7" s="55"/>
      <c r="BP7" s="56"/>
      <c r="BQ7" s="275"/>
      <c r="BS7" s="53"/>
      <c r="BT7" s="45"/>
      <c r="BU7" s="45"/>
      <c r="BV7" s="54">
        <v>1</v>
      </c>
      <c r="BW7" s="55"/>
      <c r="BX7" s="55" t="s">
        <v>1118</v>
      </c>
      <c r="BY7" s="55" t="s">
        <v>1119</v>
      </c>
      <c r="BZ7" s="55"/>
      <c r="CA7" s="55" t="s">
        <v>1119</v>
      </c>
      <c r="CB7" s="55" t="s">
        <v>1119</v>
      </c>
      <c r="CC7" s="55"/>
      <c r="CD7" s="272"/>
      <c r="CE7" s="55"/>
      <c r="CF7" s="55" t="s">
        <v>1118</v>
      </c>
      <c r="CG7" s="55" t="s">
        <v>1119</v>
      </c>
      <c r="CH7" s="55"/>
      <c r="CI7" s="55" t="s">
        <v>1119</v>
      </c>
      <c r="CJ7" s="55" t="s">
        <v>1119</v>
      </c>
      <c r="CK7" s="55"/>
      <c r="CL7" s="56"/>
      <c r="CM7" s="275"/>
      <c r="CO7" s="40">
        <f t="shared" si="1"/>
        <v>42</v>
      </c>
      <c r="CP7" s="41"/>
      <c r="CQ7" s="53"/>
      <c r="CR7" s="51"/>
      <c r="CS7" s="45"/>
      <c r="CT7" s="54">
        <v>1</v>
      </c>
      <c r="CU7" s="57"/>
      <c r="CV7" s="57" t="s">
        <v>1118</v>
      </c>
      <c r="CW7" s="57" t="s">
        <v>1119</v>
      </c>
      <c r="CX7" s="57"/>
      <c r="CY7" s="57" t="s">
        <v>1119</v>
      </c>
      <c r="CZ7" s="57" t="s">
        <v>1119</v>
      </c>
      <c r="DA7" s="57"/>
      <c r="DB7" s="272"/>
      <c r="DC7" s="57"/>
      <c r="DD7" s="57" t="s">
        <v>1118</v>
      </c>
      <c r="DE7" s="57" t="s">
        <v>1119</v>
      </c>
      <c r="DF7" s="57"/>
      <c r="DG7" s="57" t="s">
        <v>1119</v>
      </c>
      <c r="DH7" s="57" t="s">
        <v>1119</v>
      </c>
      <c r="DI7" s="57"/>
      <c r="DJ7" s="58"/>
      <c r="DK7" s="275"/>
      <c r="DL7" s="41"/>
      <c r="DM7" s="53"/>
      <c r="DN7" s="51"/>
      <c r="DO7" s="45"/>
      <c r="DP7" s="54">
        <v>1</v>
      </c>
      <c r="DQ7" s="57"/>
      <c r="DR7" s="57" t="s">
        <v>1118</v>
      </c>
      <c r="DS7" s="57" t="s">
        <v>1119</v>
      </c>
      <c r="DT7" s="57"/>
      <c r="DU7" s="57" t="s">
        <v>1119</v>
      </c>
      <c r="DV7" s="57" t="s">
        <v>1119</v>
      </c>
      <c r="DW7" s="57"/>
      <c r="DX7" s="272"/>
      <c r="DY7" s="57"/>
      <c r="DZ7" s="57" t="s">
        <v>1118</v>
      </c>
      <c r="EA7" s="57" t="s">
        <v>1119</v>
      </c>
      <c r="EB7" s="57"/>
      <c r="EC7" s="57" t="s">
        <v>1119</v>
      </c>
      <c r="ED7" s="57" t="s">
        <v>1119</v>
      </c>
      <c r="EE7" s="56"/>
      <c r="EF7" s="56"/>
      <c r="EG7" s="275"/>
      <c r="EI7" s="40">
        <f t="shared" si="2"/>
        <v>42</v>
      </c>
      <c r="EK7" s="44"/>
      <c r="EL7" s="45"/>
      <c r="EM7" s="45"/>
      <c r="EN7" s="54">
        <v>1</v>
      </c>
      <c r="EO7" s="55"/>
      <c r="EP7" s="56"/>
      <c r="EQ7" s="56"/>
      <c r="ER7" s="56"/>
      <c r="ES7" s="56"/>
      <c r="ET7" s="56"/>
      <c r="EU7" s="56"/>
      <c r="EV7" s="272"/>
      <c r="EW7" s="55"/>
      <c r="EX7" s="55"/>
      <c r="EY7" s="56"/>
      <c r="EZ7" s="56"/>
      <c r="FA7" s="56"/>
      <c r="FB7" s="56"/>
      <c r="FC7" s="56"/>
      <c r="FD7" s="56"/>
      <c r="FE7" s="275"/>
      <c r="FG7" s="53"/>
      <c r="FH7" s="45"/>
      <c r="FI7" s="45"/>
      <c r="FJ7" s="54">
        <v>1</v>
      </c>
      <c r="FK7" s="55"/>
      <c r="FL7" s="55" t="s">
        <v>1118</v>
      </c>
      <c r="FM7" s="55" t="s">
        <v>1119</v>
      </c>
      <c r="FN7" s="55"/>
      <c r="FO7" s="55" t="s">
        <v>1119</v>
      </c>
      <c r="FP7" s="55" t="s">
        <v>1119</v>
      </c>
      <c r="FQ7" s="55"/>
      <c r="FR7" s="272"/>
      <c r="FS7" s="55"/>
      <c r="FT7" s="55" t="s">
        <v>1118</v>
      </c>
      <c r="FU7" s="55" t="s">
        <v>1119</v>
      </c>
      <c r="FV7" s="55"/>
      <c r="FW7" s="55" t="s">
        <v>1119</v>
      </c>
      <c r="FX7" s="55" t="s">
        <v>1119</v>
      </c>
      <c r="FY7" s="55"/>
      <c r="FZ7" s="56"/>
      <c r="GA7" s="275"/>
      <c r="GC7" s="40">
        <f t="shared" si="3"/>
        <v>42</v>
      </c>
      <c r="GE7" s="53"/>
      <c r="GF7" s="45"/>
      <c r="GG7" s="295"/>
      <c r="GH7" s="54">
        <v>1</v>
      </c>
      <c r="GI7" s="55"/>
      <c r="GJ7" s="55" t="s">
        <v>1118</v>
      </c>
      <c r="GK7" s="55" t="s">
        <v>1119</v>
      </c>
      <c r="GL7" s="55"/>
      <c r="GM7" s="55" t="s">
        <v>1119</v>
      </c>
      <c r="GN7" s="55" t="s">
        <v>1119</v>
      </c>
      <c r="GO7" s="55"/>
      <c r="GP7" s="272"/>
      <c r="GQ7" s="55"/>
      <c r="GR7" s="55" t="s">
        <v>1118</v>
      </c>
      <c r="GS7" s="55" t="s">
        <v>1119</v>
      </c>
      <c r="GT7" s="55"/>
      <c r="GU7" s="55" t="s">
        <v>1119</v>
      </c>
      <c r="GV7" s="55" t="s">
        <v>1119</v>
      </c>
      <c r="GW7" s="55"/>
      <c r="GX7" s="56"/>
      <c r="GY7" s="275"/>
      <c r="HA7" s="43" t="s">
        <v>1120</v>
      </c>
    </row>
    <row r="8" spans="1:210">
      <c r="A8" s="40">
        <v>41</v>
      </c>
      <c r="C8" s="53" t="s">
        <v>1117</v>
      </c>
      <c r="D8" s="45"/>
      <c r="E8" s="45"/>
      <c r="F8" s="54">
        <v>2</v>
      </c>
      <c r="G8" s="55"/>
      <c r="H8" s="59" t="s">
        <v>1121</v>
      </c>
      <c r="I8" s="59" t="s">
        <v>1122</v>
      </c>
      <c r="J8" s="59" t="s">
        <v>1123</v>
      </c>
      <c r="K8" s="59"/>
      <c r="L8" s="59"/>
      <c r="M8" s="59"/>
      <c r="N8" s="272"/>
      <c r="O8" s="59"/>
      <c r="P8" s="59" t="s">
        <v>1121</v>
      </c>
      <c r="Q8" s="59" t="s">
        <v>1122</v>
      </c>
      <c r="R8" s="59" t="s">
        <v>1123</v>
      </c>
      <c r="S8" s="59"/>
      <c r="T8" s="55"/>
      <c r="U8" s="55"/>
      <c r="V8" s="56"/>
      <c r="W8" s="275"/>
      <c r="Y8" s="53" t="s">
        <v>1117</v>
      </c>
      <c r="Z8" s="45"/>
      <c r="AA8" s="45"/>
      <c r="AB8" s="54">
        <v>2</v>
      </c>
      <c r="AC8" s="55"/>
      <c r="AD8" s="59" t="s">
        <v>1121</v>
      </c>
      <c r="AE8" s="59" t="s">
        <v>1122</v>
      </c>
      <c r="AF8" s="59" t="s">
        <v>1123</v>
      </c>
      <c r="AG8" s="59"/>
      <c r="AH8" s="59"/>
      <c r="AI8" s="59"/>
      <c r="AJ8" s="272"/>
      <c r="AK8" s="59"/>
      <c r="AL8" s="59" t="s">
        <v>1121</v>
      </c>
      <c r="AM8" s="59" t="s">
        <v>1122</v>
      </c>
      <c r="AN8" s="59" t="s">
        <v>1123</v>
      </c>
      <c r="AO8" s="59"/>
      <c r="AP8" s="55"/>
      <c r="AQ8" s="55"/>
      <c r="AR8" s="56"/>
      <c r="AS8" s="275"/>
      <c r="AU8" s="40">
        <f t="shared" si="0"/>
        <v>41</v>
      </c>
      <c r="AW8" s="53" t="s">
        <v>1117</v>
      </c>
      <c r="AX8" s="45"/>
      <c r="AY8" s="45"/>
      <c r="AZ8" s="54">
        <v>2</v>
      </c>
      <c r="BA8" s="55"/>
      <c r="BB8" s="59" t="s">
        <v>1121</v>
      </c>
      <c r="BC8" s="59" t="s">
        <v>1122</v>
      </c>
      <c r="BD8" s="59" t="s">
        <v>1123</v>
      </c>
      <c r="BE8" s="59"/>
      <c r="BF8" s="59"/>
      <c r="BG8" s="59"/>
      <c r="BH8" s="272"/>
      <c r="BI8" s="59"/>
      <c r="BJ8" s="59" t="s">
        <v>1121</v>
      </c>
      <c r="BK8" s="59" t="s">
        <v>1122</v>
      </c>
      <c r="BL8" s="59" t="s">
        <v>1123</v>
      </c>
      <c r="BM8" s="59"/>
      <c r="BN8" s="55"/>
      <c r="BO8" s="55"/>
      <c r="BP8" s="56"/>
      <c r="BQ8" s="275"/>
      <c r="BS8" s="53" t="s">
        <v>1117</v>
      </c>
      <c r="BT8" s="45"/>
      <c r="BU8" s="45"/>
      <c r="BV8" s="54">
        <v>2</v>
      </c>
      <c r="BW8" s="55"/>
      <c r="BX8" s="59" t="s">
        <v>1121</v>
      </c>
      <c r="BY8" s="59" t="s">
        <v>1122</v>
      </c>
      <c r="BZ8" s="59" t="s">
        <v>1123</v>
      </c>
      <c r="CA8" s="59"/>
      <c r="CB8" s="59"/>
      <c r="CC8" s="59"/>
      <c r="CD8" s="272"/>
      <c r="CE8" s="59"/>
      <c r="CF8" s="59" t="s">
        <v>1121</v>
      </c>
      <c r="CG8" s="59" t="s">
        <v>1122</v>
      </c>
      <c r="CH8" s="59" t="s">
        <v>1123</v>
      </c>
      <c r="CI8" s="59"/>
      <c r="CJ8" s="55"/>
      <c r="CK8" s="55"/>
      <c r="CL8" s="56"/>
      <c r="CM8" s="275"/>
      <c r="CO8" s="40">
        <f t="shared" si="1"/>
        <v>41</v>
      </c>
      <c r="CP8" s="41"/>
      <c r="CQ8" s="53" t="s">
        <v>1117</v>
      </c>
      <c r="CR8" s="51"/>
      <c r="CS8" s="45"/>
      <c r="CT8" s="54">
        <v>2</v>
      </c>
      <c r="CU8" s="57"/>
      <c r="CV8" s="60" t="s">
        <v>1121</v>
      </c>
      <c r="CW8" s="60" t="s">
        <v>1122</v>
      </c>
      <c r="CX8" s="60" t="s">
        <v>1123</v>
      </c>
      <c r="CY8" s="60"/>
      <c r="CZ8" s="60"/>
      <c r="DA8" s="60"/>
      <c r="DB8" s="272"/>
      <c r="DC8" s="60"/>
      <c r="DD8" s="60" t="s">
        <v>1121</v>
      </c>
      <c r="DE8" s="60" t="s">
        <v>1122</v>
      </c>
      <c r="DF8" s="60" t="s">
        <v>1123</v>
      </c>
      <c r="DG8" s="60"/>
      <c r="DH8" s="57"/>
      <c r="DI8" s="57"/>
      <c r="DJ8" s="58"/>
      <c r="DK8" s="275"/>
      <c r="DL8" s="41"/>
      <c r="DM8" s="53" t="s">
        <v>1117</v>
      </c>
      <c r="DN8" s="51"/>
      <c r="DO8" s="45"/>
      <c r="DP8" s="54">
        <v>2</v>
      </c>
      <c r="DQ8" s="57"/>
      <c r="DR8" s="60" t="s">
        <v>1121</v>
      </c>
      <c r="DS8" s="60" t="s">
        <v>1122</v>
      </c>
      <c r="DT8" s="60" t="s">
        <v>1123</v>
      </c>
      <c r="DU8" s="60"/>
      <c r="DV8" s="60"/>
      <c r="DW8" s="60"/>
      <c r="DX8" s="272"/>
      <c r="DY8" s="60"/>
      <c r="DZ8" s="60" t="s">
        <v>1121</v>
      </c>
      <c r="EA8" s="60" t="s">
        <v>1122</v>
      </c>
      <c r="EB8" s="60" t="s">
        <v>1123</v>
      </c>
      <c r="EC8" s="60"/>
      <c r="ED8" s="57"/>
      <c r="EE8" s="56"/>
      <c r="EF8" s="56"/>
      <c r="EG8" s="275"/>
      <c r="EI8" s="40">
        <f t="shared" si="2"/>
        <v>41</v>
      </c>
      <c r="EK8" s="53" t="s">
        <v>1117</v>
      </c>
      <c r="EL8" s="45"/>
      <c r="EM8" s="45"/>
      <c r="EN8" s="54">
        <v>2</v>
      </c>
      <c r="EO8" s="59"/>
      <c r="EP8" s="61" t="s">
        <v>1118</v>
      </c>
      <c r="EQ8" s="61" t="s">
        <v>1119</v>
      </c>
      <c r="ER8" s="61"/>
      <c r="ES8" s="61" t="s">
        <v>1119</v>
      </c>
      <c r="ET8" s="61" t="s">
        <v>1119</v>
      </c>
      <c r="EU8" s="61"/>
      <c r="EV8" s="272"/>
      <c r="EW8" s="59"/>
      <c r="EX8" s="59"/>
      <c r="EY8" s="61" t="s">
        <v>1118</v>
      </c>
      <c r="EZ8" s="61" t="s">
        <v>1119</v>
      </c>
      <c r="FA8" s="61"/>
      <c r="FB8" s="61" t="s">
        <v>1119</v>
      </c>
      <c r="FC8" s="61" t="s">
        <v>1119</v>
      </c>
      <c r="FD8" s="56"/>
      <c r="FE8" s="275"/>
      <c r="FG8" s="53" t="s">
        <v>1117</v>
      </c>
      <c r="FH8" s="45"/>
      <c r="FI8" s="45"/>
      <c r="FJ8" s="54">
        <v>2</v>
      </c>
      <c r="FK8" s="55"/>
      <c r="FL8" s="59" t="s">
        <v>1121</v>
      </c>
      <c r="FM8" s="59" t="s">
        <v>1122</v>
      </c>
      <c r="FN8" s="59" t="s">
        <v>1123</v>
      </c>
      <c r="FO8" s="59"/>
      <c r="FP8" s="59"/>
      <c r="FQ8" s="59"/>
      <c r="FR8" s="272"/>
      <c r="FS8" s="59"/>
      <c r="FT8" s="59" t="s">
        <v>1121</v>
      </c>
      <c r="FU8" s="59" t="s">
        <v>1122</v>
      </c>
      <c r="FV8" s="59" t="s">
        <v>1123</v>
      </c>
      <c r="FW8" s="59"/>
      <c r="FX8" s="55"/>
      <c r="FY8" s="55"/>
      <c r="FZ8" s="56"/>
      <c r="GA8" s="275"/>
      <c r="GC8" s="40">
        <f t="shared" si="3"/>
        <v>41</v>
      </c>
      <c r="GE8" s="53" t="s">
        <v>1117</v>
      </c>
      <c r="GF8" s="45"/>
      <c r="GG8" s="295"/>
      <c r="GH8" s="54">
        <v>2</v>
      </c>
      <c r="GI8" s="55"/>
      <c r="GJ8" s="59" t="s">
        <v>1121</v>
      </c>
      <c r="GK8" s="59" t="s">
        <v>1122</v>
      </c>
      <c r="GL8" s="59" t="s">
        <v>1123</v>
      </c>
      <c r="GM8" s="59"/>
      <c r="GN8" s="59"/>
      <c r="GO8" s="59"/>
      <c r="GP8" s="272"/>
      <c r="GQ8" s="59"/>
      <c r="GR8" s="59" t="s">
        <v>1121</v>
      </c>
      <c r="GS8" s="59" t="s">
        <v>1122</v>
      </c>
      <c r="GT8" s="59" t="s">
        <v>1123</v>
      </c>
      <c r="GU8" s="59"/>
      <c r="GV8" s="55"/>
      <c r="GW8" s="55"/>
      <c r="GX8" s="56"/>
      <c r="GY8" s="275"/>
      <c r="HA8" s="43" t="s">
        <v>1124</v>
      </c>
      <c r="HB8" s="36">
        <v>25</v>
      </c>
    </row>
    <row r="9" spans="1:210">
      <c r="A9" s="40">
        <v>40</v>
      </c>
      <c r="C9" s="53" t="s">
        <v>1120</v>
      </c>
      <c r="D9" s="45"/>
      <c r="E9" s="45"/>
      <c r="F9" s="54">
        <v>3</v>
      </c>
      <c r="G9" s="55"/>
      <c r="H9" s="59"/>
      <c r="I9" s="59"/>
      <c r="J9" s="59"/>
      <c r="K9" s="59"/>
      <c r="L9" s="59"/>
      <c r="M9" s="59"/>
      <c r="N9" s="272"/>
      <c r="O9" s="59"/>
      <c r="P9" s="59"/>
      <c r="Q9" s="59"/>
      <c r="R9" s="59"/>
      <c r="S9" s="59"/>
      <c r="T9" s="55"/>
      <c r="U9" s="55"/>
      <c r="V9" s="56"/>
      <c r="W9" s="275"/>
      <c r="Y9" s="53" t="s">
        <v>1120</v>
      </c>
      <c r="Z9" s="45"/>
      <c r="AA9" s="45"/>
      <c r="AB9" s="54">
        <v>3</v>
      </c>
      <c r="AC9" s="55"/>
      <c r="AD9" s="59"/>
      <c r="AE9" s="59"/>
      <c r="AF9" s="59"/>
      <c r="AG9" s="59"/>
      <c r="AH9" s="59"/>
      <c r="AI9" s="59"/>
      <c r="AJ9" s="272"/>
      <c r="AK9" s="59"/>
      <c r="AL9" s="59"/>
      <c r="AM9" s="59"/>
      <c r="AN9" s="59"/>
      <c r="AO9" s="59"/>
      <c r="AP9" s="55"/>
      <c r="AQ9" s="55"/>
      <c r="AR9" s="56"/>
      <c r="AS9" s="275"/>
      <c r="AU9" s="40">
        <f t="shared" si="0"/>
        <v>40</v>
      </c>
      <c r="AW9" s="53" t="s">
        <v>1120</v>
      </c>
      <c r="AX9" s="45"/>
      <c r="AY9" s="45"/>
      <c r="AZ9" s="54">
        <v>3</v>
      </c>
      <c r="BA9" s="55"/>
      <c r="BB9" s="59"/>
      <c r="BC9" s="59"/>
      <c r="BD9" s="59"/>
      <c r="BE9" s="59"/>
      <c r="BF9" s="59"/>
      <c r="BG9" s="59"/>
      <c r="BH9" s="272"/>
      <c r="BI9" s="59"/>
      <c r="BJ9" s="59"/>
      <c r="BK9" s="59"/>
      <c r="BL9" s="59"/>
      <c r="BM9" s="59"/>
      <c r="BN9" s="55"/>
      <c r="BO9" s="55"/>
      <c r="BP9" s="56"/>
      <c r="BQ9" s="275"/>
      <c r="BS9" s="53" t="s">
        <v>1120</v>
      </c>
      <c r="BT9" s="45"/>
      <c r="BU9" s="45"/>
      <c r="BV9" s="54">
        <v>3</v>
      </c>
      <c r="BW9" s="55"/>
      <c r="BX9" s="59"/>
      <c r="BY9" s="59"/>
      <c r="BZ9" s="59"/>
      <c r="CA9" s="59"/>
      <c r="CB9" s="59"/>
      <c r="CC9" s="59"/>
      <c r="CD9" s="272"/>
      <c r="CE9" s="59"/>
      <c r="CF9" s="59"/>
      <c r="CG9" s="59"/>
      <c r="CH9" s="59"/>
      <c r="CI9" s="59"/>
      <c r="CJ9" s="55"/>
      <c r="CK9" s="55"/>
      <c r="CL9" s="56"/>
      <c r="CM9" s="275"/>
      <c r="CO9" s="40">
        <f t="shared" si="1"/>
        <v>40</v>
      </c>
      <c r="CP9" s="41"/>
      <c r="CQ9" s="53" t="s">
        <v>1120</v>
      </c>
      <c r="CR9" s="51"/>
      <c r="CS9" s="45"/>
      <c r="CT9" s="54">
        <v>3</v>
      </c>
      <c r="CU9" s="57"/>
      <c r="CV9" s="60"/>
      <c r="CW9" s="60"/>
      <c r="CX9" s="60"/>
      <c r="CY9" s="60"/>
      <c r="CZ9" s="60"/>
      <c r="DA9" s="60"/>
      <c r="DB9" s="272"/>
      <c r="DC9" s="60"/>
      <c r="DD9" s="60"/>
      <c r="DE9" s="60"/>
      <c r="DF9" s="60"/>
      <c r="DG9" s="60"/>
      <c r="DH9" s="57"/>
      <c r="DI9" s="57"/>
      <c r="DJ9" s="58"/>
      <c r="DK9" s="275"/>
      <c r="DL9" s="41"/>
      <c r="DM9" s="53" t="s">
        <v>1120</v>
      </c>
      <c r="DN9" s="51"/>
      <c r="DO9" s="45"/>
      <c r="DP9" s="54">
        <v>3</v>
      </c>
      <c r="DQ9" s="57"/>
      <c r="DR9" s="60"/>
      <c r="DS9" s="60"/>
      <c r="DT9" s="60"/>
      <c r="DU9" s="60"/>
      <c r="DV9" s="60"/>
      <c r="DW9" s="60"/>
      <c r="DX9" s="272"/>
      <c r="DY9" s="60"/>
      <c r="DZ9" s="60"/>
      <c r="EA9" s="60"/>
      <c r="EB9" s="60"/>
      <c r="EC9" s="60"/>
      <c r="ED9" s="57"/>
      <c r="EE9" s="56"/>
      <c r="EF9" s="56"/>
      <c r="EG9" s="275"/>
      <c r="EI9" s="40">
        <f t="shared" si="2"/>
        <v>40</v>
      </c>
      <c r="EK9" s="53" t="s">
        <v>1120</v>
      </c>
      <c r="EL9" s="45"/>
      <c r="EM9" s="45"/>
      <c r="EN9" s="54">
        <v>3</v>
      </c>
      <c r="EO9" s="59"/>
      <c r="EP9" s="61" t="s">
        <v>1125</v>
      </c>
      <c r="EQ9" s="61" t="s">
        <v>1126</v>
      </c>
      <c r="ER9" s="61" t="s">
        <v>1127</v>
      </c>
      <c r="ES9" s="61" t="s">
        <v>1128</v>
      </c>
      <c r="ET9" s="61"/>
      <c r="EU9" s="61"/>
      <c r="EV9" s="272"/>
      <c r="EW9" s="59"/>
      <c r="EX9" s="59"/>
      <c r="EY9" s="61" t="s">
        <v>1129</v>
      </c>
      <c r="EZ9" s="61" t="s">
        <v>1130</v>
      </c>
      <c r="FA9" s="61" t="s">
        <v>1131</v>
      </c>
      <c r="FB9" s="61" t="s">
        <v>1132</v>
      </c>
      <c r="FC9" s="61" t="s">
        <v>1128</v>
      </c>
      <c r="FD9" s="56"/>
      <c r="FE9" s="275"/>
      <c r="FG9" s="53" t="s">
        <v>1120</v>
      </c>
      <c r="FH9" s="45"/>
      <c r="FI9" s="45"/>
      <c r="FJ9" s="54">
        <v>3</v>
      </c>
      <c r="FK9" s="55"/>
      <c r="FL9" s="59"/>
      <c r="FM9" s="59"/>
      <c r="FN9" s="59"/>
      <c r="FO9" s="59"/>
      <c r="FP9" s="59"/>
      <c r="FQ9" s="59"/>
      <c r="FR9" s="272"/>
      <c r="FS9" s="59"/>
      <c r="FT9" s="59"/>
      <c r="FU9" s="59"/>
      <c r="FV9" s="59"/>
      <c r="FW9" s="59"/>
      <c r="FX9" s="55"/>
      <c r="FY9" s="55"/>
      <c r="FZ9" s="56"/>
      <c r="GA9" s="275"/>
      <c r="GC9" s="40">
        <f t="shared" si="3"/>
        <v>40</v>
      </c>
      <c r="GE9" s="53" t="s">
        <v>1120</v>
      </c>
      <c r="GF9" s="45"/>
      <c r="GG9" s="295"/>
      <c r="GH9" s="54">
        <v>3</v>
      </c>
      <c r="GI9" s="55"/>
      <c r="GJ9" s="59"/>
      <c r="GK9" s="59"/>
      <c r="GL9" s="59"/>
      <c r="GM9" s="59"/>
      <c r="GN9" s="59"/>
      <c r="GO9" s="59"/>
      <c r="GP9" s="272"/>
      <c r="GQ9" s="59"/>
      <c r="GR9" s="59"/>
      <c r="GS9" s="59"/>
      <c r="GT9" s="59"/>
      <c r="GU9" s="59"/>
      <c r="GV9" s="55"/>
      <c r="GW9" s="55"/>
      <c r="GX9" s="56"/>
      <c r="GY9" s="275"/>
      <c r="HA9" s="62"/>
    </row>
    <row r="10" spans="1:210">
      <c r="A10" s="40">
        <v>39</v>
      </c>
      <c r="C10" s="53" t="s">
        <v>1124</v>
      </c>
      <c r="D10" s="45"/>
      <c r="E10" s="45"/>
      <c r="F10" s="54">
        <v>4</v>
      </c>
      <c r="G10" s="55"/>
      <c r="H10" s="59" t="s">
        <v>1125</v>
      </c>
      <c r="I10" s="59" t="s">
        <v>1126</v>
      </c>
      <c r="J10" s="59" t="s">
        <v>1127</v>
      </c>
      <c r="K10" s="59" t="s">
        <v>1128</v>
      </c>
      <c r="L10" s="59"/>
      <c r="M10" s="55"/>
      <c r="N10" s="273"/>
      <c r="O10" s="55"/>
      <c r="P10" s="59" t="s">
        <v>1125</v>
      </c>
      <c r="Q10" s="59" t="s">
        <v>1126</v>
      </c>
      <c r="R10" s="59" t="s">
        <v>1127</v>
      </c>
      <c r="S10" s="59" t="s">
        <v>1128</v>
      </c>
      <c r="T10" s="55"/>
      <c r="U10" s="55"/>
      <c r="V10" s="56"/>
      <c r="W10" s="275"/>
      <c r="Y10" s="53" t="s">
        <v>1124</v>
      </c>
      <c r="Z10" s="45"/>
      <c r="AA10" s="45"/>
      <c r="AB10" s="54">
        <v>4</v>
      </c>
      <c r="AC10" s="55"/>
      <c r="AD10" s="59" t="s">
        <v>1125</v>
      </c>
      <c r="AE10" s="59" t="s">
        <v>1126</v>
      </c>
      <c r="AF10" s="59" t="s">
        <v>1127</v>
      </c>
      <c r="AG10" s="59" t="s">
        <v>1128</v>
      </c>
      <c r="AH10" s="59"/>
      <c r="AI10" s="55"/>
      <c r="AJ10" s="273"/>
      <c r="AK10" s="55"/>
      <c r="AL10" s="59" t="s">
        <v>1125</v>
      </c>
      <c r="AM10" s="59" t="s">
        <v>1126</v>
      </c>
      <c r="AN10" s="59" t="s">
        <v>1127</v>
      </c>
      <c r="AO10" s="59" t="s">
        <v>1128</v>
      </c>
      <c r="AP10" s="55"/>
      <c r="AQ10" s="55"/>
      <c r="AR10" s="56"/>
      <c r="AS10" s="275"/>
      <c r="AU10" s="40">
        <f t="shared" si="0"/>
        <v>39</v>
      </c>
      <c r="AW10" s="53" t="s">
        <v>1124</v>
      </c>
      <c r="AX10" s="45"/>
      <c r="AY10" s="45"/>
      <c r="AZ10" s="54">
        <v>4</v>
      </c>
      <c r="BA10" s="55"/>
      <c r="BB10" s="59" t="s">
        <v>1125</v>
      </c>
      <c r="BC10" s="59" t="s">
        <v>1126</v>
      </c>
      <c r="BD10" s="59" t="s">
        <v>1127</v>
      </c>
      <c r="BE10" s="59" t="s">
        <v>1128</v>
      </c>
      <c r="BF10" s="59"/>
      <c r="BG10" s="55"/>
      <c r="BH10" s="273"/>
      <c r="BI10" s="55"/>
      <c r="BJ10" s="59" t="s">
        <v>1125</v>
      </c>
      <c r="BK10" s="59" t="s">
        <v>1126</v>
      </c>
      <c r="BL10" s="59" t="s">
        <v>1127</v>
      </c>
      <c r="BM10" s="59" t="s">
        <v>1128</v>
      </c>
      <c r="BN10" s="55"/>
      <c r="BO10" s="55"/>
      <c r="BP10" s="56"/>
      <c r="BQ10" s="275"/>
      <c r="BS10" s="53" t="s">
        <v>1124</v>
      </c>
      <c r="BT10" s="45"/>
      <c r="BU10" s="45"/>
      <c r="BV10" s="54">
        <v>4</v>
      </c>
      <c r="BW10" s="55"/>
      <c r="BX10" s="59" t="s">
        <v>1125</v>
      </c>
      <c r="BY10" s="59" t="s">
        <v>1126</v>
      </c>
      <c r="BZ10" s="59" t="s">
        <v>1127</v>
      </c>
      <c r="CA10" s="59" t="s">
        <v>1128</v>
      </c>
      <c r="CB10" s="59"/>
      <c r="CC10" s="55"/>
      <c r="CD10" s="273"/>
      <c r="CE10" s="55"/>
      <c r="CF10" s="59" t="s">
        <v>1125</v>
      </c>
      <c r="CG10" s="59" t="s">
        <v>1126</v>
      </c>
      <c r="CH10" s="59" t="s">
        <v>1127</v>
      </c>
      <c r="CI10" s="59" t="s">
        <v>1128</v>
      </c>
      <c r="CJ10" s="55"/>
      <c r="CK10" s="55"/>
      <c r="CL10" s="56"/>
      <c r="CM10" s="275"/>
      <c r="CO10" s="40">
        <f t="shared" si="1"/>
        <v>39</v>
      </c>
      <c r="CP10" s="41"/>
      <c r="CQ10" s="53" t="s">
        <v>1124</v>
      </c>
      <c r="CR10" s="51"/>
      <c r="CS10" s="45"/>
      <c r="CT10" s="54">
        <v>4</v>
      </c>
      <c r="CU10" s="57"/>
      <c r="CV10" s="60" t="s">
        <v>1125</v>
      </c>
      <c r="CW10" s="60" t="s">
        <v>1126</v>
      </c>
      <c r="CX10" s="60" t="s">
        <v>1127</v>
      </c>
      <c r="CY10" s="60" t="s">
        <v>1128</v>
      </c>
      <c r="CZ10" s="60"/>
      <c r="DA10" s="57"/>
      <c r="DB10" s="273"/>
      <c r="DC10" s="57"/>
      <c r="DD10" s="60" t="s">
        <v>1125</v>
      </c>
      <c r="DE10" s="60" t="s">
        <v>1126</v>
      </c>
      <c r="DF10" s="60" t="s">
        <v>1127</v>
      </c>
      <c r="DG10" s="60" t="s">
        <v>1128</v>
      </c>
      <c r="DH10" s="57"/>
      <c r="DI10" s="57"/>
      <c r="DJ10" s="58"/>
      <c r="DK10" s="275"/>
      <c r="DL10" s="41"/>
      <c r="DM10" s="53" t="s">
        <v>1124</v>
      </c>
      <c r="DN10" s="51"/>
      <c r="DO10" s="45"/>
      <c r="DP10" s="54">
        <v>4</v>
      </c>
      <c r="DQ10" s="57"/>
      <c r="DR10" s="60" t="s">
        <v>1125</v>
      </c>
      <c r="DS10" s="60" t="s">
        <v>1126</v>
      </c>
      <c r="DT10" s="60" t="s">
        <v>1127</v>
      </c>
      <c r="DU10" s="60" t="s">
        <v>1128</v>
      </c>
      <c r="DV10" s="60"/>
      <c r="DW10" s="57"/>
      <c r="DX10" s="273"/>
      <c r="DY10" s="57"/>
      <c r="DZ10" s="60" t="s">
        <v>1125</v>
      </c>
      <c r="EA10" s="60" t="s">
        <v>1126</v>
      </c>
      <c r="EB10" s="60" t="s">
        <v>1127</v>
      </c>
      <c r="EC10" s="60" t="s">
        <v>1128</v>
      </c>
      <c r="ED10" s="57"/>
      <c r="EE10" s="56"/>
      <c r="EF10" s="56"/>
      <c r="EG10" s="275"/>
      <c r="EI10" s="40">
        <f t="shared" si="2"/>
        <v>39</v>
      </c>
      <c r="EK10" s="53" t="s">
        <v>1124</v>
      </c>
      <c r="EL10" s="45"/>
      <c r="EM10" s="45"/>
      <c r="EN10" s="54">
        <v>4</v>
      </c>
      <c r="EO10" s="55"/>
      <c r="EP10" s="56"/>
      <c r="EQ10" s="56"/>
      <c r="ER10" s="56"/>
      <c r="ES10" s="56"/>
      <c r="ET10" s="56"/>
      <c r="EU10" s="56"/>
      <c r="EV10" s="273"/>
      <c r="EW10" s="55"/>
      <c r="EX10" s="55"/>
      <c r="EY10" s="56"/>
      <c r="EZ10" s="56"/>
      <c r="FA10" s="56"/>
      <c r="FB10" s="56"/>
      <c r="FC10" s="56"/>
      <c r="FD10" s="56"/>
      <c r="FE10" s="275"/>
      <c r="FG10" s="53" t="s">
        <v>1124</v>
      </c>
      <c r="FH10" s="45"/>
      <c r="FI10" s="45"/>
      <c r="FJ10" s="54">
        <v>4</v>
      </c>
      <c r="FK10" s="55"/>
      <c r="FL10" s="59" t="s">
        <v>1125</v>
      </c>
      <c r="FM10" s="59" t="s">
        <v>1126</v>
      </c>
      <c r="FN10" s="59" t="s">
        <v>1127</v>
      </c>
      <c r="FO10" s="59" t="s">
        <v>1128</v>
      </c>
      <c r="FP10" s="59"/>
      <c r="FQ10" s="55"/>
      <c r="FR10" s="273"/>
      <c r="FS10" s="55"/>
      <c r="FT10" s="59" t="s">
        <v>1125</v>
      </c>
      <c r="FU10" s="59" t="s">
        <v>1126</v>
      </c>
      <c r="FV10" s="59" t="s">
        <v>1127</v>
      </c>
      <c r="FW10" s="59" t="s">
        <v>1128</v>
      </c>
      <c r="FX10" s="55"/>
      <c r="FY10" s="55"/>
      <c r="FZ10" s="56"/>
      <c r="GA10" s="275"/>
      <c r="GC10" s="40">
        <f t="shared" si="3"/>
        <v>39</v>
      </c>
      <c r="GE10" s="53" t="s">
        <v>1124</v>
      </c>
      <c r="GF10" s="45"/>
      <c r="GG10" s="295"/>
      <c r="GH10" s="54">
        <v>4</v>
      </c>
      <c r="GI10" s="55"/>
      <c r="GJ10" s="59" t="s">
        <v>1125</v>
      </c>
      <c r="GK10" s="59" t="s">
        <v>1126</v>
      </c>
      <c r="GL10" s="59" t="s">
        <v>1127</v>
      </c>
      <c r="GM10" s="59" t="s">
        <v>1128</v>
      </c>
      <c r="GN10" s="59"/>
      <c r="GO10" s="55"/>
      <c r="GP10" s="273"/>
      <c r="GQ10" s="55"/>
      <c r="GR10" s="59" t="s">
        <v>1125</v>
      </c>
      <c r="GS10" s="59" t="s">
        <v>1126</v>
      </c>
      <c r="GT10" s="59" t="s">
        <v>1127</v>
      </c>
      <c r="GU10" s="59" t="s">
        <v>1128</v>
      </c>
      <c r="GV10" s="55"/>
      <c r="GW10" s="55"/>
      <c r="GX10" s="56"/>
      <c r="GY10" s="275"/>
    </row>
    <row r="11" spans="1:210" ht="17.25" thickBot="1">
      <c r="A11" s="40">
        <v>38</v>
      </c>
      <c r="C11" s="63"/>
      <c r="D11" s="64"/>
      <c r="E11" s="65" t="s">
        <v>1133</v>
      </c>
      <c r="F11" s="66" t="s">
        <v>1134</v>
      </c>
      <c r="G11" s="66" t="s">
        <v>1135</v>
      </c>
      <c r="H11" s="66" t="s">
        <v>1136</v>
      </c>
      <c r="I11" s="66" t="s">
        <v>1137</v>
      </c>
      <c r="J11" s="66" t="s">
        <v>1138</v>
      </c>
      <c r="K11" s="66" t="s">
        <v>1139</v>
      </c>
      <c r="L11" s="66" t="s">
        <v>1140</v>
      </c>
      <c r="M11" s="66" t="s">
        <v>1141</v>
      </c>
      <c r="N11" s="67" t="s">
        <v>1142</v>
      </c>
      <c r="O11" s="66" t="s">
        <v>1143</v>
      </c>
      <c r="P11" s="66" t="s">
        <v>1144</v>
      </c>
      <c r="Q11" s="66" t="s">
        <v>1145</v>
      </c>
      <c r="R11" s="66" t="s">
        <v>1146</v>
      </c>
      <c r="S11" s="66" t="s">
        <v>1147</v>
      </c>
      <c r="T11" s="66" t="s">
        <v>1148</v>
      </c>
      <c r="U11" s="66" t="s">
        <v>1149</v>
      </c>
      <c r="V11" s="68"/>
      <c r="W11" s="69" t="s">
        <v>1150</v>
      </c>
      <c r="Y11" s="63"/>
      <c r="Z11" s="64"/>
      <c r="AA11" s="65" t="s">
        <v>1133</v>
      </c>
      <c r="AB11" s="66" t="s">
        <v>1151</v>
      </c>
      <c r="AC11" s="66" t="s">
        <v>1152</v>
      </c>
      <c r="AD11" s="66" t="s">
        <v>1153</v>
      </c>
      <c r="AE11" s="66" t="s">
        <v>1154</v>
      </c>
      <c r="AF11" s="66" t="s">
        <v>1155</v>
      </c>
      <c r="AG11" s="66" t="s">
        <v>1156</v>
      </c>
      <c r="AH11" s="66" t="s">
        <v>1157</v>
      </c>
      <c r="AI11" s="66" t="s">
        <v>1158</v>
      </c>
      <c r="AJ11" s="67" t="s">
        <v>1159</v>
      </c>
      <c r="AK11" s="66" t="s">
        <v>1160</v>
      </c>
      <c r="AL11" s="66" t="s">
        <v>1161</v>
      </c>
      <c r="AM11" s="66" t="s">
        <v>1162</v>
      </c>
      <c r="AN11" s="66" t="s">
        <v>1163</v>
      </c>
      <c r="AO11" s="66" t="s">
        <v>1164</v>
      </c>
      <c r="AP11" s="66" t="s">
        <v>1165</v>
      </c>
      <c r="AQ11" s="66" t="s">
        <v>1166</v>
      </c>
      <c r="AR11" s="68"/>
      <c r="AS11" s="69" t="s">
        <v>1167</v>
      </c>
      <c r="AU11" s="40">
        <f t="shared" si="0"/>
        <v>38</v>
      </c>
      <c r="AW11" s="63"/>
      <c r="AX11" s="64"/>
      <c r="AY11" s="65" t="s">
        <v>1133</v>
      </c>
      <c r="AZ11" s="70" t="s">
        <v>1168</v>
      </c>
      <c r="BA11" s="70" t="s">
        <v>1169</v>
      </c>
      <c r="BB11" s="70" t="s">
        <v>1170</v>
      </c>
      <c r="BC11" s="70" t="s">
        <v>1171</v>
      </c>
      <c r="BD11" s="70" t="s">
        <v>1172</v>
      </c>
      <c r="BE11" s="70" t="s">
        <v>1173</v>
      </c>
      <c r="BF11" s="71" t="s">
        <v>1174</v>
      </c>
      <c r="BG11" s="71" t="s">
        <v>1175</v>
      </c>
      <c r="BH11" s="67" t="s">
        <v>1176</v>
      </c>
      <c r="BI11" s="71" t="s">
        <v>1177</v>
      </c>
      <c r="BJ11" s="71" t="s">
        <v>1178</v>
      </c>
      <c r="BK11" s="71" t="s">
        <v>1179</v>
      </c>
      <c r="BL11" s="71" t="s">
        <v>1180</v>
      </c>
      <c r="BM11" s="71" t="s">
        <v>1181</v>
      </c>
      <c r="BN11" s="71" t="s">
        <v>1182</v>
      </c>
      <c r="BO11" s="71" t="s">
        <v>1183</v>
      </c>
      <c r="BP11" s="68"/>
      <c r="BQ11" s="69" t="s">
        <v>1184</v>
      </c>
      <c r="BS11" s="63"/>
      <c r="BT11" s="64"/>
      <c r="BU11" s="65" t="s">
        <v>1133</v>
      </c>
      <c r="BV11" s="71" t="s">
        <v>1185</v>
      </c>
      <c r="BW11" s="71" t="s">
        <v>1186</v>
      </c>
      <c r="BX11" s="71" t="s">
        <v>1187</v>
      </c>
      <c r="BY11" s="71" t="s">
        <v>1188</v>
      </c>
      <c r="BZ11" s="71" t="s">
        <v>1189</v>
      </c>
      <c r="CA11" s="71" t="s">
        <v>1190</v>
      </c>
      <c r="CB11" s="71" t="s">
        <v>1191</v>
      </c>
      <c r="CC11" s="71" t="s">
        <v>1192</v>
      </c>
      <c r="CD11" s="67" t="s">
        <v>1193</v>
      </c>
      <c r="CE11" s="71" t="s">
        <v>1194</v>
      </c>
      <c r="CF11" s="71" t="s">
        <v>1195</v>
      </c>
      <c r="CG11" s="71" t="s">
        <v>1196</v>
      </c>
      <c r="CH11" s="71" t="s">
        <v>1197</v>
      </c>
      <c r="CI11" s="71" t="s">
        <v>1167</v>
      </c>
      <c r="CJ11" s="71" t="s">
        <v>1198</v>
      </c>
      <c r="CK11" s="71" t="s">
        <v>1199</v>
      </c>
      <c r="CL11" s="72"/>
      <c r="CM11" s="69" t="s">
        <v>1200</v>
      </c>
      <c r="CO11" s="40">
        <f t="shared" si="1"/>
        <v>38</v>
      </c>
      <c r="CP11" s="41"/>
      <c r="CQ11" s="73"/>
      <c r="CR11" s="74"/>
      <c r="CS11" s="65" t="s">
        <v>1133</v>
      </c>
      <c r="CT11" s="75" t="s">
        <v>1201</v>
      </c>
      <c r="CU11" s="75" t="s">
        <v>1202</v>
      </c>
      <c r="CV11" s="75" t="s">
        <v>1203</v>
      </c>
      <c r="CW11" s="75" t="s">
        <v>1204</v>
      </c>
      <c r="CX11" s="75" t="s">
        <v>1205</v>
      </c>
      <c r="CY11" s="75" t="s">
        <v>1206</v>
      </c>
      <c r="CZ11" s="75" t="s">
        <v>1207</v>
      </c>
      <c r="DA11" s="75" t="s">
        <v>1208</v>
      </c>
      <c r="DB11" s="67" t="s">
        <v>1209</v>
      </c>
      <c r="DC11" s="75" t="s">
        <v>1210</v>
      </c>
      <c r="DD11" s="75" t="s">
        <v>1211</v>
      </c>
      <c r="DE11" s="75" t="s">
        <v>1212</v>
      </c>
      <c r="DF11" s="75" t="s">
        <v>1213</v>
      </c>
      <c r="DG11" s="75" t="s">
        <v>1214</v>
      </c>
      <c r="DH11" s="75" t="s">
        <v>1215</v>
      </c>
      <c r="DI11" s="75" t="s">
        <v>1216</v>
      </c>
      <c r="DJ11" s="76"/>
      <c r="DK11" s="69" t="s">
        <v>1217</v>
      </c>
      <c r="DL11" s="41"/>
      <c r="DM11" s="73"/>
      <c r="DN11" s="74"/>
      <c r="DO11" s="65" t="s">
        <v>1133</v>
      </c>
      <c r="DP11" s="66" t="s">
        <v>1218</v>
      </c>
      <c r="DQ11" s="66" t="s">
        <v>1219</v>
      </c>
      <c r="DR11" s="66" t="s">
        <v>1220</v>
      </c>
      <c r="DS11" s="66" t="s">
        <v>1221</v>
      </c>
      <c r="DT11" s="66" t="s">
        <v>1222</v>
      </c>
      <c r="DU11" s="66" t="s">
        <v>1223</v>
      </c>
      <c r="DV11" s="66" t="s">
        <v>1224</v>
      </c>
      <c r="DW11" s="66" t="s">
        <v>1225</v>
      </c>
      <c r="DX11" s="67" t="s">
        <v>1226</v>
      </c>
      <c r="DY11" s="66" t="s">
        <v>1227</v>
      </c>
      <c r="DZ11" s="66" t="s">
        <v>1228</v>
      </c>
      <c r="EA11" s="66" t="s">
        <v>1229</v>
      </c>
      <c r="EB11" s="66" t="s">
        <v>1230</v>
      </c>
      <c r="EC11" s="66" t="s">
        <v>1231</v>
      </c>
      <c r="ED11" s="66" t="s">
        <v>1232</v>
      </c>
      <c r="EE11" s="72"/>
      <c r="EF11" s="72"/>
      <c r="EG11" s="69" t="s">
        <v>1233</v>
      </c>
      <c r="EI11" s="40">
        <f t="shared" si="2"/>
        <v>38</v>
      </c>
      <c r="EK11" s="63"/>
      <c r="EL11" s="64"/>
      <c r="EM11" s="65" t="s">
        <v>1133</v>
      </c>
      <c r="EN11" s="66" t="s">
        <v>1234</v>
      </c>
      <c r="EO11" s="66" t="s">
        <v>1235</v>
      </c>
      <c r="EP11" s="77"/>
      <c r="EQ11" s="77"/>
      <c r="ER11" s="77"/>
      <c r="ES11" s="77"/>
      <c r="ET11" s="77"/>
      <c r="EU11" s="77"/>
      <c r="EV11" s="67" t="s">
        <v>1236</v>
      </c>
      <c r="EW11" s="66" t="s">
        <v>1237</v>
      </c>
      <c r="EX11" s="78" t="s">
        <v>1238</v>
      </c>
      <c r="EY11" s="77"/>
      <c r="EZ11" s="77"/>
      <c r="FA11" s="77"/>
      <c r="FB11" s="77"/>
      <c r="FC11" s="77"/>
      <c r="FD11" s="77"/>
      <c r="FE11" s="69" t="s">
        <v>1239</v>
      </c>
      <c r="FG11" s="63"/>
      <c r="FH11" s="64"/>
      <c r="FI11" s="65" t="s">
        <v>1133</v>
      </c>
      <c r="FJ11" s="66" t="s">
        <v>1240</v>
      </c>
      <c r="FK11" s="66" t="s">
        <v>1241</v>
      </c>
      <c r="FL11" s="66" t="s">
        <v>1242</v>
      </c>
      <c r="FM11" s="66" t="s">
        <v>1243</v>
      </c>
      <c r="FN11" s="66" t="s">
        <v>1244</v>
      </c>
      <c r="FO11" s="66" t="s">
        <v>1245</v>
      </c>
      <c r="FP11" s="66" t="s">
        <v>1159</v>
      </c>
      <c r="FQ11" s="66" t="s">
        <v>1246</v>
      </c>
      <c r="FR11" s="67" t="s">
        <v>1247</v>
      </c>
      <c r="FS11" s="66" t="s">
        <v>1248</v>
      </c>
      <c r="FT11" s="66" t="s">
        <v>1249</v>
      </c>
      <c r="FU11" s="66" t="s">
        <v>1250</v>
      </c>
      <c r="FV11" s="66" t="s">
        <v>1251</v>
      </c>
      <c r="FW11" s="78" t="s">
        <v>1252</v>
      </c>
      <c r="FX11" s="66" t="s">
        <v>1253</v>
      </c>
      <c r="FY11" s="66" t="s">
        <v>1254</v>
      </c>
      <c r="FZ11" s="68"/>
      <c r="GA11" s="69" t="s">
        <v>1255</v>
      </c>
      <c r="GC11" s="40">
        <f t="shared" si="3"/>
        <v>38</v>
      </c>
      <c r="GE11" s="63"/>
      <c r="GF11" s="64"/>
      <c r="GG11" s="65" t="s">
        <v>1133</v>
      </c>
      <c r="GH11" s="66" t="s">
        <v>1256</v>
      </c>
      <c r="GI11" s="66" t="s">
        <v>1257</v>
      </c>
      <c r="GJ11" s="66" t="s">
        <v>1258</v>
      </c>
      <c r="GK11" s="66" t="s">
        <v>1259</v>
      </c>
      <c r="GL11" s="66" t="s">
        <v>1260</v>
      </c>
      <c r="GM11" s="66" t="s">
        <v>1261</v>
      </c>
      <c r="GN11" s="66" t="s">
        <v>1262</v>
      </c>
      <c r="GO11" s="66" t="s">
        <v>1263</v>
      </c>
      <c r="GP11" s="67" t="s">
        <v>1195</v>
      </c>
      <c r="GQ11" s="66" t="s">
        <v>1264</v>
      </c>
      <c r="GR11" s="66" t="s">
        <v>1265</v>
      </c>
      <c r="GS11" s="78" t="s">
        <v>1255</v>
      </c>
      <c r="GT11" s="66" t="s">
        <v>1266</v>
      </c>
      <c r="GU11" s="66" t="s">
        <v>1267</v>
      </c>
      <c r="GV11" s="66" t="s">
        <v>1268</v>
      </c>
      <c r="GW11" s="66" t="s">
        <v>1142</v>
      </c>
      <c r="GX11" s="79"/>
      <c r="GY11" s="69" t="s">
        <v>1191</v>
      </c>
      <c r="HA11" s="292" t="s">
        <v>1269</v>
      </c>
    </row>
    <row r="12" spans="1:210">
      <c r="A12" s="40">
        <v>37</v>
      </c>
      <c r="C12" s="80">
        <v>1</v>
      </c>
      <c r="D12" s="81">
        <v>2</v>
      </c>
      <c r="E12" s="81">
        <v>3</v>
      </c>
      <c r="F12" s="81">
        <v>4</v>
      </c>
      <c r="G12" s="81">
        <v>5</v>
      </c>
      <c r="H12" s="81">
        <v>6</v>
      </c>
      <c r="I12" s="81">
        <v>7</v>
      </c>
      <c r="J12" s="81">
        <v>8</v>
      </c>
      <c r="K12" s="81">
        <v>9</v>
      </c>
      <c r="L12" s="81">
        <v>10</v>
      </c>
      <c r="M12" s="81">
        <v>11</v>
      </c>
      <c r="N12" s="81">
        <v>12</v>
      </c>
      <c r="O12" s="81">
        <v>13</v>
      </c>
      <c r="P12" s="81">
        <v>14</v>
      </c>
      <c r="Q12" s="81">
        <v>15</v>
      </c>
      <c r="R12" s="81">
        <v>16</v>
      </c>
      <c r="S12" s="81">
        <v>17</v>
      </c>
      <c r="T12" s="81">
        <v>18</v>
      </c>
      <c r="U12" s="81">
        <v>19</v>
      </c>
      <c r="V12" s="81">
        <v>20</v>
      </c>
      <c r="W12" s="82">
        <v>21</v>
      </c>
      <c r="Y12" s="80">
        <v>1</v>
      </c>
      <c r="Z12" s="81">
        <v>2</v>
      </c>
      <c r="AA12" s="81">
        <v>3</v>
      </c>
      <c r="AB12" s="81">
        <v>4</v>
      </c>
      <c r="AC12" s="81">
        <v>5</v>
      </c>
      <c r="AD12" s="81">
        <v>6</v>
      </c>
      <c r="AE12" s="81">
        <v>7</v>
      </c>
      <c r="AF12" s="81">
        <v>8</v>
      </c>
      <c r="AG12" s="81">
        <v>9</v>
      </c>
      <c r="AH12" s="81">
        <v>10</v>
      </c>
      <c r="AI12" s="81">
        <v>11</v>
      </c>
      <c r="AJ12" s="81">
        <v>12</v>
      </c>
      <c r="AK12" s="81">
        <v>13</v>
      </c>
      <c r="AL12" s="81">
        <v>14</v>
      </c>
      <c r="AM12" s="81">
        <v>15</v>
      </c>
      <c r="AN12" s="81">
        <v>16</v>
      </c>
      <c r="AO12" s="81">
        <v>17</v>
      </c>
      <c r="AP12" s="81">
        <v>18</v>
      </c>
      <c r="AQ12" s="81">
        <v>19</v>
      </c>
      <c r="AR12" s="81">
        <v>20</v>
      </c>
      <c r="AS12" s="82">
        <v>21</v>
      </c>
      <c r="AU12" s="40">
        <f t="shared" si="0"/>
        <v>37</v>
      </c>
      <c r="AW12" s="80">
        <v>1</v>
      </c>
      <c r="AX12" s="81">
        <v>2</v>
      </c>
      <c r="AY12" s="81">
        <v>3</v>
      </c>
      <c r="AZ12" s="81">
        <v>4</v>
      </c>
      <c r="BA12" s="81">
        <v>5</v>
      </c>
      <c r="BB12" s="81">
        <v>6</v>
      </c>
      <c r="BC12" s="81">
        <v>7</v>
      </c>
      <c r="BD12" s="81">
        <v>8</v>
      </c>
      <c r="BE12" s="81">
        <v>9</v>
      </c>
      <c r="BF12" s="81">
        <v>10</v>
      </c>
      <c r="BG12" s="81">
        <v>11</v>
      </c>
      <c r="BH12" s="81">
        <v>12</v>
      </c>
      <c r="BI12" s="81">
        <v>13</v>
      </c>
      <c r="BJ12" s="81">
        <v>14</v>
      </c>
      <c r="BK12" s="81">
        <v>15</v>
      </c>
      <c r="BL12" s="81">
        <v>16</v>
      </c>
      <c r="BM12" s="81">
        <v>17</v>
      </c>
      <c r="BN12" s="81">
        <v>18</v>
      </c>
      <c r="BO12" s="81">
        <v>19</v>
      </c>
      <c r="BP12" s="81">
        <v>20</v>
      </c>
      <c r="BQ12" s="82">
        <v>21</v>
      </c>
      <c r="BS12" s="80">
        <v>1</v>
      </c>
      <c r="BT12" s="81">
        <v>2</v>
      </c>
      <c r="BU12" s="81">
        <v>3</v>
      </c>
      <c r="BV12" s="81">
        <v>4</v>
      </c>
      <c r="BW12" s="81">
        <v>5</v>
      </c>
      <c r="BX12" s="81">
        <v>6</v>
      </c>
      <c r="BY12" s="81">
        <v>7</v>
      </c>
      <c r="BZ12" s="81">
        <v>8</v>
      </c>
      <c r="CA12" s="81">
        <v>9</v>
      </c>
      <c r="CB12" s="81">
        <v>10</v>
      </c>
      <c r="CC12" s="81">
        <v>11</v>
      </c>
      <c r="CD12" s="81">
        <v>12</v>
      </c>
      <c r="CE12" s="81">
        <v>13</v>
      </c>
      <c r="CF12" s="81">
        <v>14</v>
      </c>
      <c r="CG12" s="81">
        <v>15</v>
      </c>
      <c r="CH12" s="81">
        <v>16</v>
      </c>
      <c r="CI12" s="81">
        <v>17</v>
      </c>
      <c r="CJ12" s="81">
        <v>18</v>
      </c>
      <c r="CK12" s="81">
        <v>19</v>
      </c>
      <c r="CL12" s="81">
        <v>20</v>
      </c>
      <c r="CM12" s="82">
        <v>21</v>
      </c>
      <c r="CO12" s="40">
        <f t="shared" si="1"/>
        <v>37</v>
      </c>
      <c r="CP12" s="41"/>
      <c r="CQ12" s="80">
        <v>1</v>
      </c>
      <c r="CR12" s="81">
        <v>2</v>
      </c>
      <c r="CS12" s="81">
        <v>3</v>
      </c>
      <c r="CT12" s="81">
        <v>4</v>
      </c>
      <c r="CU12" s="81">
        <v>5</v>
      </c>
      <c r="CV12" s="81">
        <v>6</v>
      </c>
      <c r="CW12" s="81">
        <v>7</v>
      </c>
      <c r="CX12" s="81">
        <v>8</v>
      </c>
      <c r="CY12" s="81">
        <v>9</v>
      </c>
      <c r="CZ12" s="81">
        <v>10</v>
      </c>
      <c r="DA12" s="81">
        <v>11</v>
      </c>
      <c r="DB12" s="81">
        <v>12</v>
      </c>
      <c r="DC12" s="81">
        <v>13</v>
      </c>
      <c r="DD12" s="81">
        <v>14</v>
      </c>
      <c r="DE12" s="81">
        <v>15</v>
      </c>
      <c r="DF12" s="81">
        <v>16</v>
      </c>
      <c r="DG12" s="81">
        <v>17</v>
      </c>
      <c r="DH12" s="81">
        <v>18</v>
      </c>
      <c r="DI12" s="81">
        <v>19</v>
      </c>
      <c r="DJ12" s="81">
        <v>20</v>
      </c>
      <c r="DK12" s="82">
        <v>21</v>
      </c>
      <c r="DL12" s="41"/>
      <c r="DM12" s="80">
        <v>1</v>
      </c>
      <c r="DN12" s="81">
        <v>2</v>
      </c>
      <c r="DO12" s="81">
        <v>3</v>
      </c>
      <c r="DP12" s="81">
        <v>4</v>
      </c>
      <c r="DQ12" s="81">
        <v>5</v>
      </c>
      <c r="DR12" s="81">
        <v>6</v>
      </c>
      <c r="DS12" s="81">
        <v>7</v>
      </c>
      <c r="DT12" s="81">
        <v>8</v>
      </c>
      <c r="DU12" s="81">
        <v>9</v>
      </c>
      <c r="DV12" s="81">
        <v>10</v>
      </c>
      <c r="DW12" s="81">
        <v>11</v>
      </c>
      <c r="DX12" s="81">
        <v>12</v>
      </c>
      <c r="DY12" s="81">
        <v>13</v>
      </c>
      <c r="DZ12" s="81">
        <v>14</v>
      </c>
      <c r="EA12" s="81">
        <v>15</v>
      </c>
      <c r="EB12" s="81">
        <v>16</v>
      </c>
      <c r="EC12" s="81">
        <v>17</v>
      </c>
      <c r="ED12" s="81">
        <v>18</v>
      </c>
      <c r="EE12" s="81">
        <v>19</v>
      </c>
      <c r="EF12" s="81">
        <v>20</v>
      </c>
      <c r="EG12" s="82">
        <v>21</v>
      </c>
      <c r="EI12" s="40">
        <f t="shared" si="2"/>
        <v>37</v>
      </c>
      <c r="EK12" s="80">
        <v>1</v>
      </c>
      <c r="EL12" s="81">
        <v>2</v>
      </c>
      <c r="EM12" s="81">
        <v>3</v>
      </c>
      <c r="EN12" s="81">
        <v>4</v>
      </c>
      <c r="EO12" s="81">
        <v>5</v>
      </c>
      <c r="EP12" s="81">
        <v>6</v>
      </c>
      <c r="EQ12" s="81">
        <v>7</v>
      </c>
      <c r="ER12" s="81">
        <v>8</v>
      </c>
      <c r="ES12" s="81">
        <v>9</v>
      </c>
      <c r="ET12" s="81">
        <v>10</v>
      </c>
      <c r="EU12" s="81">
        <v>11</v>
      </c>
      <c r="EV12" s="81">
        <v>12</v>
      </c>
      <c r="EW12" s="81">
        <v>13</v>
      </c>
      <c r="EX12" s="81">
        <v>14</v>
      </c>
      <c r="EY12" s="81">
        <v>15</v>
      </c>
      <c r="EZ12" s="81">
        <v>16</v>
      </c>
      <c r="FA12" s="81">
        <v>17</v>
      </c>
      <c r="FB12" s="81">
        <v>18</v>
      </c>
      <c r="FC12" s="81">
        <v>19</v>
      </c>
      <c r="FD12" s="81">
        <v>20</v>
      </c>
      <c r="FE12" s="82">
        <v>21</v>
      </c>
      <c r="FG12" s="80">
        <v>1</v>
      </c>
      <c r="FH12" s="81">
        <v>2</v>
      </c>
      <c r="FI12" s="81">
        <v>3</v>
      </c>
      <c r="FJ12" s="81">
        <v>4</v>
      </c>
      <c r="FK12" s="81">
        <v>5</v>
      </c>
      <c r="FL12" s="81">
        <v>6</v>
      </c>
      <c r="FM12" s="81">
        <v>7</v>
      </c>
      <c r="FN12" s="81">
        <v>8</v>
      </c>
      <c r="FO12" s="81">
        <v>9</v>
      </c>
      <c r="FP12" s="81">
        <v>10</v>
      </c>
      <c r="FQ12" s="81">
        <v>11</v>
      </c>
      <c r="FR12" s="81">
        <v>12</v>
      </c>
      <c r="FS12" s="81">
        <v>13</v>
      </c>
      <c r="FT12" s="81">
        <v>14</v>
      </c>
      <c r="FU12" s="81">
        <v>15</v>
      </c>
      <c r="FV12" s="81">
        <v>16</v>
      </c>
      <c r="FW12" s="81">
        <v>17</v>
      </c>
      <c r="FX12" s="81">
        <v>18</v>
      </c>
      <c r="FY12" s="81">
        <v>19</v>
      </c>
      <c r="FZ12" s="81">
        <v>20</v>
      </c>
      <c r="GA12" s="82">
        <v>21</v>
      </c>
      <c r="GC12" s="40">
        <f t="shared" si="3"/>
        <v>37</v>
      </c>
      <c r="GE12" s="80">
        <v>1</v>
      </c>
      <c r="GF12" s="81">
        <v>2</v>
      </c>
      <c r="GG12" s="81">
        <v>3</v>
      </c>
      <c r="GH12" s="81">
        <v>4</v>
      </c>
      <c r="GI12" s="81">
        <v>5</v>
      </c>
      <c r="GJ12" s="81">
        <v>6</v>
      </c>
      <c r="GK12" s="81">
        <v>7</v>
      </c>
      <c r="GL12" s="81">
        <v>8</v>
      </c>
      <c r="GM12" s="81">
        <v>9</v>
      </c>
      <c r="GN12" s="81">
        <v>10</v>
      </c>
      <c r="GO12" s="81">
        <v>11</v>
      </c>
      <c r="GP12" s="81">
        <v>12</v>
      </c>
      <c r="GQ12" s="81">
        <v>13</v>
      </c>
      <c r="GR12" s="81">
        <v>14</v>
      </c>
      <c r="GS12" s="81">
        <v>15</v>
      </c>
      <c r="GT12" s="81">
        <v>16</v>
      </c>
      <c r="GU12" s="81">
        <v>17</v>
      </c>
      <c r="GV12" s="81">
        <v>18</v>
      </c>
      <c r="GW12" s="81">
        <v>19</v>
      </c>
      <c r="GX12" s="81">
        <v>20</v>
      </c>
      <c r="GY12" s="82">
        <v>21</v>
      </c>
      <c r="HA12" s="272"/>
      <c r="HB12" s="36" t="s">
        <v>85</v>
      </c>
    </row>
    <row r="13" spans="1:210" ht="13.5" thickBot="1">
      <c r="A13" s="40">
        <v>36</v>
      </c>
      <c r="C13" s="290" t="s">
        <v>1270</v>
      </c>
      <c r="D13" s="291"/>
      <c r="E13" s="291"/>
      <c r="F13" s="291"/>
      <c r="G13" s="291"/>
      <c r="H13" s="291"/>
      <c r="I13" s="287" t="s">
        <v>1271</v>
      </c>
      <c r="J13" s="287"/>
      <c r="K13" s="287"/>
      <c r="L13" s="287"/>
      <c r="M13" s="287"/>
      <c r="N13" s="287"/>
      <c r="O13" s="287"/>
      <c r="P13" s="287"/>
      <c r="Q13" s="287"/>
      <c r="R13" s="288" t="s">
        <v>1272</v>
      </c>
      <c r="S13" s="288"/>
      <c r="T13" s="288"/>
      <c r="U13" s="288"/>
      <c r="V13" s="288"/>
      <c r="W13" s="289"/>
      <c r="Y13" s="290" t="s">
        <v>1273</v>
      </c>
      <c r="Z13" s="291"/>
      <c r="AA13" s="291"/>
      <c r="AB13" s="291"/>
      <c r="AC13" s="291"/>
      <c r="AD13" s="291"/>
      <c r="AE13" s="287" t="s">
        <v>1271</v>
      </c>
      <c r="AF13" s="287"/>
      <c r="AG13" s="287"/>
      <c r="AH13" s="287"/>
      <c r="AI13" s="287"/>
      <c r="AJ13" s="287"/>
      <c r="AK13" s="287"/>
      <c r="AL13" s="287"/>
      <c r="AM13" s="287"/>
      <c r="AN13" s="288" t="s">
        <v>1274</v>
      </c>
      <c r="AO13" s="288"/>
      <c r="AP13" s="288"/>
      <c r="AQ13" s="288"/>
      <c r="AR13" s="288"/>
      <c r="AS13" s="289"/>
      <c r="AU13" s="40">
        <f t="shared" si="0"/>
        <v>36</v>
      </c>
      <c r="AW13" s="290" t="s">
        <v>1275</v>
      </c>
      <c r="AX13" s="291"/>
      <c r="AY13" s="291"/>
      <c r="AZ13" s="291"/>
      <c r="BA13" s="291"/>
      <c r="BB13" s="291"/>
      <c r="BC13" s="287" t="s">
        <v>1271</v>
      </c>
      <c r="BD13" s="287"/>
      <c r="BE13" s="287"/>
      <c r="BF13" s="287"/>
      <c r="BG13" s="287"/>
      <c r="BH13" s="287"/>
      <c r="BI13" s="287"/>
      <c r="BJ13" s="287"/>
      <c r="BK13" s="287"/>
      <c r="BL13" s="288" t="s">
        <v>1276</v>
      </c>
      <c r="BM13" s="288"/>
      <c r="BN13" s="288"/>
      <c r="BO13" s="288"/>
      <c r="BP13" s="288"/>
      <c r="BQ13" s="289"/>
      <c r="BS13" s="290" t="s">
        <v>1277</v>
      </c>
      <c r="BT13" s="291"/>
      <c r="BU13" s="291"/>
      <c r="BV13" s="291"/>
      <c r="BW13" s="291"/>
      <c r="BX13" s="291"/>
      <c r="BY13" s="287" t="s">
        <v>1271</v>
      </c>
      <c r="BZ13" s="287"/>
      <c r="CA13" s="287"/>
      <c r="CB13" s="287"/>
      <c r="CC13" s="287"/>
      <c r="CD13" s="287"/>
      <c r="CE13" s="287"/>
      <c r="CF13" s="287"/>
      <c r="CG13" s="287"/>
      <c r="CH13" s="288" t="s">
        <v>1278</v>
      </c>
      <c r="CI13" s="288"/>
      <c r="CJ13" s="288"/>
      <c r="CK13" s="288"/>
      <c r="CL13" s="288"/>
      <c r="CM13" s="289"/>
      <c r="CO13" s="40">
        <f t="shared" si="1"/>
        <v>36</v>
      </c>
      <c r="CP13" s="41"/>
      <c r="CQ13" s="290" t="s">
        <v>1279</v>
      </c>
      <c r="CR13" s="291"/>
      <c r="CS13" s="291"/>
      <c r="CT13" s="291"/>
      <c r="CU13" s="291"/>
      <c r="CV13" s="291"/>
      <c r="CW13" s="287" t="s">
        <v>1271</v>
      </c>
      <c r="CX13" s="287"/>
      <c r="CY13" s="287"/>
      <c r="CZ13" s="287"/>
      <c r="DA13" s="287"/>
      <c r="DB13" s="287"/>
      <c r="DC13" s="287"/>
      <c r="DD13" s="287"/>
      <c r="DE13" s="287"/>
      <c r="DF13" s="288" t="s">
        <v>1280</v>
      </c>
      <c r="DG13" s="288"/>
      <c r="DH13" s="288"/>
      <c r="DI13" s="288"/>
      <c r="DJ13" s="288"/>
      <c r="DK13" s="289"/>
      <c r="DL13" s="41"/>
      <c r="DM13" s="290" t="s">
        <v>1281</v>
      </c>
      <c r="DN13" s="291"/>
      <c r="DO13" s="291"/>
      <c r="DP13" s="291"/>
      <c r="DQ13" s="291"/>
      <c r="DR13" s="291"/>
      <c r="DS13" s="287" t="s">
        <v>1271</v>
      </c>
      <c r="DT13" s="287"/>
      <c r="DU13" s="287"/>
      <c r="DV13" s="287"/>
      <c r="DW13" s="287"/>
      <c r="DX13" s="287"/>
      <c r="DY13" s="287"/>
      <c r="DZ13" s="287"/>
      <c r="EA13" s="287"/>
      <c r="EB13" s="288" t="s">
        <v>1282</v>
      </c>
      <c r="EC13" s="288"/>
      <c r="ED13" s="288"/>
      <c r="EE13" s="288"/>
      <c r="EF13" s="288"/>
      <c r="EG13" s="289"/>
      <c r="EI13" s="40">
        <f t="shared" si="2"/>
        <v>36</v>
      </c>
      <c r="EK13" s="290" t="s">
        <v>1283</v>
      </c>
      <c r="EL13" s="291"/>
      <c r="EM13" s="291"/>
      <c r="EN13" s="291"/>
      <c r="EO13" s="291"/>
      <c r="EP13" s="291"/>
      <c r="EQ13" s="287" t="s">
        <v>1271</v>
      </c>
      <c r="ER13" s="287"/>
      <c r="ES13" s="287"/>
      <c r="ET13" s="287"/>
      <c r="EU13" s="287"/>
      <c r="EV13" s="287"/>
      <c r="EW13" s="287"/>
      <c r="EX13" s="287"/>
      <c r="EY13" s="287"/>
      <c r="EZ13" s="288" t="s">
        <v>1284</v>
      </c>
      <c r="FA13" s="288"/>
      <c r="FB13" s="288"/>
      <c r="FC13" s="288"/>
      <c r="FD13" s="288"/>
      <c r="FE13" s="289"/>
      <c r="FG13" s="290" t="s">
        <v>1285</v>
      </c>
      <c r="FH13" s="291"/>
      <c r="FI13" s="291"/>
      <c r="FJ13" s="291"/>
      <c r="FK13" s="291"/>
      <c r="FL13" s="291"/>
      <c r="FM13" s="287" t="s">
        <v>1271</v>
      </c>
      <c r="FN13" s="287"/>
      <c r="FO13" s="287"/>
      <c r="FP13" s="287"/>
      <c r="FQ13" s="287"/>
      <c r="FR13" s="287"/>
      <c r="FS13" s="287"/>
      <c r="FT13" s="287"/>
      <c r="FU13" s="287"/>
      <c r="FV13" s="288" t="s">
        <v>1286</v>
      </c>
      <c r="FW13" s="288"/>
      <c r="FX13" s="288"/>
      <c r="FY13" s="288"/>
      <c r="FZ13" s="288"/>
      <c r="GA13" s="289"/>
      <c r="GC13" s="40">
        <f t="shared" si="3"/>
        <v>36</v>
      </c>
      <c r="GE13" s="290" t="s">
        <v>1287</v>
      </c>
      <c r="GF13" s="291"/>
      <c r="GG13" s="291"/>
      <c r="GH13" s="291"/>
      <c r="GI13" s="291"/>
      <c r="GJ13" s="291"/>
      <c r="GK13" s="287" t="s">
        <v>1271</v>
      </c>
      <c r="GL13" s="287"/>
      <c r="GM13" s="287"/>
      <c r="GN13" s="287"/>
      <c r="GO13" s="287"/>
      <c r="GP13" s="287"/>
      <c r="GQ13" s="287"/>
      <c r="GR13" s="287"/>
      <c r="GS13" s="287"/>
      <c r="GT13" s="288" t="s">
        <v>1288</v>
      </c>
      <c r="GU13" s="288"/>
      <c r="GV13" s="288"/>
      <c r="GW13" s="288"/>
      <c r="GX13" s="288"/>
      <c r="GY13" s="289"/>
      <c r="HA13" s="272"/>
    </row>
    <row r="14" spans="1:210">
      <c r="A14" s="40">
        <v>35</v>
      </c>
      <c r="C14" s="296" t="s">
        <v>1289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8"/>
      <c r="Y14" s="296" t="s">
        <v>1289</v>
      </c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8"/>
      <c r="AU14" s="40">
        <f t="shared" si="0"/>
        <v>35</v>
      </c>
      <c r="AW14" s="296" t="s">
        <v>1289</v>
      </c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8"/>
      <c r="BS14" s="296" t="s">
        <v>1289</v>
      </c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8"/>
      <c r="CO14" s="40">
        <f t="shared" si="1"/>
        <v>35</v>
      </c>
      <c r="CP14" s="41"/>
      <c r="CQ14" s="296" t="s">
        <v>1289</v>
      </c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8"/>
      <c r="DL14" s="41"/>
      <c r="DM14" s="296" t="s">
        <v>1289</v>
      </c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8"/>
      <c r="EI14" s="40">
        <f t="shared" si="2"/>
        <v>35</v>
      </c>
      <c r="EK14" s="276" t="s">
        <v>1289</v>
      </c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8"/>
      <c r="FG14" s="296" t="s">
        <v>1289</v>
      </c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8"/>
      <c r="GC14" s="40">
        <f t="shared" si="3"/>
        <v>35</v>
      </c>
      <c r="GE14" s="296" t="s">
        <v>1289</v>
      </c>
      <c r="GF14" s="297"/>
      <c r="GG14" s="297"/>
      <c r="GH14" s="297"/>
      <c r="GI14" s="297"/>
      <c r="GJ14" s="297"/>
      <c r="GK14" s="297"/>
      <c r="GL14" s="297"/>
      <c r="GM14" s="297"/>
      <c r="GN14" s="297"/>
      <c r="GO14" s="29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8"/>
      <c r="HA14" s="272"/>
      <c r="HB14" s="36">
        <v>25</v>
      </c>
    </row>
    <row r="15" spans="1:210">
      <c r="A15" s="40">
        <v>34</v>
      </c>
      <c r="C15" s="299" t="s">
        <v>1113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  <c r="Y15" s="299" t="s">
        <v>1113</v>
      </c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1"/>
      <c r="AU15" s="40">
        <f t="shared" si="0"/>
        <v>34</v>
      </c>
      <c r="AW15" s="299" t="s">
        <v>1113</v>
      </c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1"/>
      <c r="BS15" s="299" t="s">
        <v>1113</v>
      </c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1"/>
      <c r="CO15" s="40">
        <f t="shared" si="1"/>
        <v>34</v>
      </c>
      <c r="CP15" s="41"/>
      <c r="CQ15" s="299" t="s">
        <v>1113</v>
      </c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1"/>
      <c r="DL15" s="41"/>
      <c r="DM15" s="299" t="s">
        <v>1113</v>
      </c>
      <c r="DN15" s="300"/>
      <c r="DO15" s="300"/>
      <c r="DP15" s="300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0"/>
      <c r="EF15" s="300"/>
      <c r="EG15" s="301"/>
      <c r="EI15" s="40">
        <f t="shared" si="2"/>
        <v>34</v>
      </c>
      <c r="EK15" s="83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5"/>
      <c r="FG15" s="299" t="s">
        <v>1113</v>
      </c>
      <c r="FH15" s="300"/>
      <c r="FI15" s="300"/>
      <c r="FJ15" s="300"/>
      <c r="FK15" s="300"/>
      <c r="FL15" s="300"/>
      <c r="FM15" s="300"/>
      <c r="FN15" s="300"/>
      <c r="FO15" s="300"/>
      <c r="FP15" s="300"/>
      <c r="FQ15" s="300"/>
      <c r="FR15" s="300"/>
      <c r="FS15" s="300"/>
      <c r="FT15" s="300"/>
      <c r="FU15" s="300"/>
      <c r="FV15" s="300"/>
      <c r="FW15" s="300"/>
      <c r="FX15" s="300"/>
      <c r="FY15" s="300"/>
      <c r="FZ15" s="300"/>
      <c r="GA15" s="301"/>
      <c r="GC15" s="40">
        <f t="shared" si="3"/>
        <v>34</v>
      </c>
      <c r="GE15" s="299" t="s">
        <v>1113</v>
      </c>
      <c r="GF15" s="300"/>
      <c r="GG15" s="300"/>
      <c r="GH15" s="300"/>
      <c r="GI15" s="300"/>
      <c r="GJ15" s="300"/>
      <c r="GK15" s="300"/>
      <c r="GL15" s="300"/>
      <c r="GM15" s="300"/>
      <c r="GN15" s="300"/>
      <c r="GO15" s="300"/>
      <c r="GP15" s="300"/>
      <c r="GQ15" s="300"/>
      <c r="GR15" s="300"/>
      <c r="GS15" s="300"/>
      <c r="GT15" s="300"/>
      <c r="GU15" s="300"/>
      <c r="GV15" s="300"/>
      <c r="GW15" s="300"/>
      <c r="GX15" s="300"/>
      <c r="GY15" s="301"/>
      <c r="HA15" s="272"/>
    </row>
    <row r="16" spans="1:210" ht="13.5" thickBot="1">
      <c r="A16" s="40">
        <v>33</v>
      </c>
      <c r="C16" s="302" t="s">
        <v>1290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4"/>
      <c r="Y16" s="302" t="s">
        <v>1290</v>
      </c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4"/>
      <c r="AU16" s="40">
        <f t="shared" si="0"/>
        <v>33</v>
      </c>
      <c r="AW16" s="302" t="s">
        <v>1290</v>
      </c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4"/>
      <c r="BS16" s="302" t="s">
        <v>1290</v>
      </c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4"/>
      <c r="CO16" s="40">
        <f t="shared" si="1"/>
        <v>33</v>
      </c>
      <c r="CP16" s="41"/>
      <c r="CQ16" s="302" t="s">
        <v>1290</v>
      </c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4"/>
      <c r="DL16" s="41"/>
      <c r="DM16" s="302" t="s">
        <v>1290</v>
      </c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4"/>
      <c r="EI16" s="40">
        <f t="shared" si="2"/>
        <v>33</v>
      </c>
      <c r="EK16" s="86"/>
      <c r="EL16" s="87"/>
      <c r="EM16" s="87"/>
      <c r="EN16" s="87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9"/>
      <c r="FG16" s="302" t="s">
        <v>1290</v>
      </c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4"/>
      <c r="GC16" s="40">
        <f t="shared" si="3"/>
        <v>33</v>
      </c>
      <c r="GE16" s="302" t="s">
        <v>1290</v>
      </c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4"/>
      <c r="HA16" s="293"/>
    </row>
    <row r="17" spans="1:211" ht="13.5" thickBot="1">
      <c r="A17" s="40">
        <v>32</v>
      </c>
      <c r="C17" s="282" t="s">
        <v>1114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6"/>
      <c r="Y17" s="282" t="s">
        <v>1114</v>
      </c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6"/>
      <c r="AU17" s="40">
        <f t="shared" si="0"/>
        <v>32</v>
      </c>
      <c r="AW17" s="282" t="s">
        <v>1114</v>
      </c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6"/>
      <c r="BS17" s="282" t="s">
        <v>1114</v>
      </c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6"/>
      <c r="CO17" s="40">
        <f t="shared" si="1"/>
        <v>32</v>
      </c>
      <c r="CP17" s="41"/>
      <c r="CQ17" s="282" t="s">
        <v>1114</v>
      </c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6"/>
      <c r="DL17" s="41"/>
      <c r="DM17" s="282" t="s">
        <v>1114</v>
      </c>
      <c r="DN17" s="305"/>
      <c r="DO17" s="305"/>
      <c r="DP17" s="305"/>
      <c r="DQ17" s="305"/>
      <c r="DR17" s="305"/>
      <c r="DS17" s="305"/>
      <c r="DT17" s="305"/>
      <c r="DU17" s="305"/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305"/>
      <c r="EG17" s="306"/>
      <c r="EI17" s="40">
        <f t="shared" si="2"/>
        <v>32</v>
      </c>
      <c r="EK17" s="86"/>
      <c r="EL17" s="87"/>
      <c r="EM17" s="87"/>
      <c r="EN17" s="87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9"/>
      <c r="FG17" s="282" t="s">
        <v>1114</v>
      </c>
      <c r="FH17" s="305"/>
      <c r="FI17" s="305"/>
      <c r="FJ17" s="305"/>
      <c r="FK17" s="305"/>
      <c r="FL17" s="305"/>
      <c r="FM17" s="30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6"/>
      <c r="GC17" s="40">
        <f t="shared" si="3"/>
        <v>32</v>
      </c>
      <c r="GE17" s="282" t="s">
        <v>1114</v>
      </c>
      <c r="GF17" s="305"/>
      <c r="GG17" s="305"/>
      <c r="GH17" s="305"/>
      <c r="GI17" s="305"/>
      <c r="GJ17" s="305"/>
      <c r="GK17" s="305"/>
      <c r="GL17" s="305"/>
      <c r="GM17" s="305"/>
      <c r="GN17" s="305"/>
      <c r="GO17" s="305"/>
      <c r="GP17" s="305"/>
      <c r="GQ17" s="305"/>
      <c r="GR17" s="305"/>
      <c r="GS17" s="305"/>
      <c r="GT17" s="305"/>
      <c r="GU17" s="305"/>
      <c r="GV17" s="305"/>
      <c r="GW17" s="305"/>
      <c r="GX17" s="305"/>
      <c r="GY17" s="306"/>
    </row>
    <row r="18" spans="1:211">
      <c r="A18" s="40">
        <v>31</v>
      </c>
      <c r="C18" s="44">
        <v>2</v>
      </c>
      <c r="D18" s="45"/>
      <c r="E18" s="45"/>
      <c r="F18" s="46">
        <v>1</v>
      </c>
      <c r="G18" s="46">
        <v>2</v>
      </c>
      <c r="H18" s="46">
        <v>3</v>
      </c>
      <c r="I18" s="46">
        <v>4</v>
      </c>
      <c r="J18" s="46">
        <v>5</v>
      </c>
      <c r="K18" s="46">
        <v>6</v>
      </c>
      <c r="L18" s="52"/>
      <c r="M18" s="52"/>
      <c r="N18" s="271" t="s">
        <v>85</v>
      </c>
      <c r="O18" s="47">
        <v>9</v>
      </c>
      <c r="P18" s="47">
        <v>10</v>
      </c>
      <c r="Q18" s="47">
        <v>11</v>
      </c>
      <c r="R18" s="47">
        <v>12</v>
      </c>
      <c r="S18" s="47">
        <v>13</v>
      </c>
      <c r="T18" s="47">
        <v>14</v>
      </c>
      <c r="U18" s="49"/>
      <c r="V18" s="49"/>
      <c r="W18" s="274" t="s">
        <v>1116</v>
      </c>
      <c r="Y18" s="90">
        <v>2</v>
      </c>
      <c r="Z18" s="91"/>
      <c r="AA18" s="91"/>
      <c r="AB18" s="92">
        <v>1</v>
      </c>
      <c r="AC18" s="92">
        <v>2</v>
      </c>
      <c r="AD18" s="92">
        <v>3</v>
      </c>
      <c r="AE18" s="92">
        <v>4</v>
      </c>
      <c r="AF18" s="92">
        <v>5</v>
      </c>
      <c r="AG18" s="92">
        <v>6</v>
      </c>
      <c r="AH18" s="92">
        <v>7</v>
      </c>
      <c r="AI18" s="93"/>
      <c r="AJ18" s="271" t="s">
        <v>85</v>
      </c>
      <c r="AK18" s="94">
        <v>9</v>
      </c>
      <c r="AL18" s="94">
        <v>10</v>
      </c>
      <c r="AM18" s="94">
        <v>11</v>
      </c>
      <c r="AN18" s="94">
        <v>12</v>
      </c>
      <c r="AO18" s="94">
        <v>13</v>
      </c>
      <c r="AP18" s="94">
        <v>14</v>
      </c>
      <c r="AQ18" s="94">
        <v>15</v>
      </c>
      <c r="AR18" s="95"/>
      <c r="AS18" s="274" t="s">
        <v>1116</v>
      </c>
      <c r="AU18" s="40">
        <f t="shared" si="0"/>
        <v>31</v>
      </c>
      <c r="AW18" s="44">
        <v>2</v>
      </c>
      <c r="AX18" s="45"/>
      <c r="AY18" s="45"/>
      <c r="AZ18" s="46">
        <v>1</v>
      </c>
      <c r="BA18" s="46">
        <v>2</v>
      </c>
      <c r="BB18" s="46">
        <v>3</v>
      </c>
      <c r="BC18" s="46">
        <v>4</v>
      </c>
      <c r="BD18" s="46">
        <v>5</v>
      </c>
      <c r="BE18" s="52"/>
      <c r="BF18" s="52"/>
      <c r="BG18" s="52"/>
      <c r="BH18" s="271" t="s">
        <v>85</v>
      </c>
      <c r="BI18" s="47">
        <v>9</v>
      </c>
      <c r="BJ18" s="47">
        <v>10</v>
      </c>
      <c r="BK18" s="47">
        <v>11</v>
      </c>
      <c r="BL18" s="47">
        <v>12</v>
      </c>
      <c r="BM18" s="47">
        <v>13</v>
      </c>
      <c r="BN18" s="49"/>
      <c r="BO18" s="49"/>
      <c r="BP18" s="49"/>
      <c r="BQ18" s="274" t="s">
        <v>1116</v>
      </c>
      <c r="BS18" s="44">
        <v>2</v>
      </c>
      <c r="BT18" s="45"/>
      <c r="BU18" s="45"/>
      <c r="BV18" s="46">
        <v>1</v>
      </c>
      <c r="BW18" s="52"/>
      <c r="BX18" s="52"/>
      <c r="BY18" s="52"/>
      <c r="BZ18" s="52"/>
      <c r="CA18" s="52"/>
      <c r="CB18" s="52"/>
      <c r="CC18" s="52"/>
      <c r="CD18" s="271" t="s">
        <v>85</v>
      </c>
      <c r="CE18" s="47">
        <v>9</v>
      </c>
      <c r="CF18" s="49"/>
      <c r="CG18" s="49"/>
      <c r="CH18" s="49"/>
      <c r="CI18" s="49"/>
      <c r="CJ18" s="49"/>
      <c r="CK18" s="49"/>
      <c r="CL18" s="49"/>
      <c r="CM18" s="274" t="s">
        <v>1116</v>
      </c>
      <c r="CO18" s="40">
        <f t="shared" si="1"/>
        <v>31</v>
      </c>
      <c r="CP18" s="41"/>
      <c r="CQ18" s="50">
        <v>2</v>
      </c>
      <c r="CR18" s="51"/>
      <c r="CS18" s="45"/>
      <c r="CT18" s="46">
        <v>1</v>
      </c>
      <c r="CU18" s="46">
        <v>2</v>
      </c>
      <c r="CV18" s="46">
        <v>3</v>
      </c>
      <c r="CW18" s="46">
        <v>4</v>
      </c>
      <c r="CX18" s="46">
        <v>5</v>
      </c>
      <c r="CY18" s="46">
        <v>6</v>
      </c>
      <c r="CZ18" s="52"/>
      <c r="DA18" s="52"/>
      <c r="DB18" s="271" t="s">
        <v>85</v>
      </c>
      <c r="DC18" s="47">
        <v>9</v>
      </c>
      <c r="DD18" s="47">
        <v>10</v>
      </c>
      <c r="DE18" s="47">
        <v>11</v>
      </c>
      <c r="DF18" s="47">
        <v>12</v>
      </c>
      <c r="DG18" s="47">
        <v>13</v>
      </c>
      <c r="DH18" s="47">
        <v>14</v>
      </c>
      <c r="DI18" s="49"/>
      <c r="DJ18" s="49"/>
      <c r="DK18" s="274" t="s">
        <v>1116</v>
      </c>
      <c r="DL18" s="41"/>
      <c r="DM18" s="50">
        <v>2</v>
      </c>
      <c r="DN18" s="51"/>
      <c r="DO18" s="45"/>
      <c r="DP18" s="46">
        <v>1</v>
      </c>
      <c r="DQ18" s="46">
        <v>2</v>
      </c>
      <c r="DR18" s="46">
        <v>3</v>
      </c>
      <c r="DS18" s="46">
        <v>4</v>
      </c>
      <c r="DT18" s="46">
        <v>5</v>
      </c>
      <c r="DU18" s="46">
        <v>6</v>
      </c>
      <c r="DV18" s="46">
        <v>7</v>
      </c>
      <c r="DW18" s="46">
        <v>8</v>
      </c>
      <c r="DX18" s="271" t="s">
        <v>85</v>
      </c>
      <c r="DY18" s="47">
        <v>9</v>
      </c>
      <c r="DZ18" s="47">
        <v>10</v>
      </c>
      <c r="EA18" s="47">
        <v>11</v>
      </c>
      <c r="EB18" s="47">
        <v>12</v>
      </c>
      <c r="EC18" s="47">
        <v>13</v>
      </c>
      <c r="ED18" s="47">
        <v>14</v>
      </c>
      <c r="EE18" s="47">
        <v>15</v>
      </c>
      <c r="EF18" s="47">
        <v>16</v>
      </c>
      <c r="EG18" s="274" t="s">
        <v>1116</v>
      </c>
      <c r="EI18" s="40">
        <f t="shared" si="2"/>
        <v>31</v>
      </c>
      <c r="EK18" s="86"/>
      <c r="EL18" s="87"/>
      <c r="EM18" s="87"/>
      <c r="EN18" s="87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  <c r="FG18" s="44">
        <v>2</v>
      </c>
      <c r="FH18" s="45"/>
      <c r="FI18" s="45"/>
      <c r="FJ18" s="46">
        <v>1</v>
      </c>
      <c r="FK18" s="46">
        <v>2</v>
      </c>
      <c r="FL18" s="46">
        <v>3</v>
      </c>
      <c r="FM18" s="46">
        <v>4</v>
      </c>
      <c r="FN18" s="46">
        <v>5</v>
      </c>
      <c r="FO18" s="46">
        <v>6</v>
      </c>
      <c r="FP18" s="46">
        <v>7</v>
      </c>
      <c r="FQ18" s="46">
        <v>8</v>
      </c>
      <c r="FR18" s="271" t="s">
        <v>85</v>
      </c>
      <c r="FS18" s="47">
        <v>9</v>
      </c>
      <c r="FT18" s="47">
        <v>10</v>
      </c>
      <c r="FU18" s="47">
        <v>11</v>
      </c>
      <c r="FV18" s="47">
        <v>12</v>
      </c>
      <c r="FW18" s="47">
        <v>13</v>
      </c>
      <c r="FX18" s="47">
        <v>14</v>
      </c>
      <c r="FY18" s="47">
        <v>15</v>
      </c>
      <c r="FZ18" s="47">
        <v>16</v>
      </c>
      <c r="GA18" s="274" t="s">
        <v>1116</v>
      </c>
      <c r="GC18" s="40">
        <f t="shared" si="3"/>
        <v>31</v>
      </c>
      <c r="GE18" s="44">
        <v>2</v>
      </c>
      <c r="GF18" s="45"/>
      <c r="GG18" s="294"/>
      <c r="GH18" s="46">
        <v>1</v>
      </c>
      <c r="GI18" s="46">
        <v>2</v>
      </c>
      <c r="GJ18" s="46">
        <v>3</v>
      </c>
      <c r="GK18" s="46">
        <v>4</v>
      </c>
      <c r="GL18" s="46">
        <v>5</v>
      </c>
      <c r="GM18" s="46">
        <v>6</v>
      </c>
      <c r="GN18" s="52"/>
      <c r="GO18" s="49"/>
      <c r="GP18" s="271" t="s">
        <v>85</v>
      </c>
      <c r="GQ18" s="47">
        <v>9</v>
      </c>
      <c r="GR18" s="47">
        <v>10</v>
      </c>
      <c r="GS18" s="47">
        <v>11</v>
      </c>
      <c r="GT18" s="47">
        <v>12</v>
      </c>
      <c r="GU18" s="47">
        <v>13</v>
      </c>
      <c r="GV18" s="47">
        <v>14</v>
      </c>
      <c r="GW18" s="47">
        <v>15</v>
      </c>
      <c r="GX18" s="49"/>
      <c r="GY18" s="274" t="s">
        <v>1116</v>
      </c>
      <c r="HA18" s="96">
        <v>1</v>
      </c>
    </row>
    <row r="19" spans="1:211">
      <c r="A19" s="40">
        <v>30</v>
      </c>
      <c r="C19" s="44"/>
      <c r="D19" s="45"/>
      <c r="E19" s="45"/>
      <c r="F19" s="54">
        <v>1</v>
      </c>
      <c r="G19" s="55"/>
      <c r="H19" s="55"/>
      <c r="I19" s="55"/>
      <c r="J19" s="55"/>
      <c r="K19" s="55"/>
      <c r="L19" s="56"/>
      <c r="M19" s="56"/>
      <c r="N19" s="272"/>
      <c r="O19" s="55"/>
      <c r="P19" s="55"/>
      <c r="Q19" s="55"/>
      <c r="R19" s="55"/>
      <c r="S19" s="55"/>
      <c r="T19" s="55"/>
      <c r="U19" s="56"/>
      <c r="V19" s="56"/>
      <c r="W19" s="275"/>
      <c r="Y19" s="44"/>
      <c r="Z19" s="45"/>
      <c r="AA19" s="45"/>
      <c r="AB19" s="54">
        <v>1</v>
      </c>
      <c r="AC19" s="55"/>
      <c r="AD19" s="55"/>
      <c r="AE19" s="55"/>
      <c r="AF19" s="55"/>
      <c r="AG19" s="55"/>
      <c r="AH19" s="55"/>
      <c r="AI19" s="56"/>
      <c r="AJ19" s="272"/>
      <c r="AK19" s="55"/>
      <c r="AL19" s="55"/>
      <c r="AM19" s="55"/>
      <c r="AN19" s="55"/>
      <c r="AO19" s="55"/>
      <c r="AP19" s="55"/>
      <c r="AQ19" s="57"/>
      <c r="AR19" s="56"/>
      <c r="AS19" s="275"/>
      <c r="AU19" s="40">
        <f t="shared" si="0"/>
        <v>30</v>
      </c>
      <c r="AW19" s="44"/>
      <c r="AX19" s="45"/>
      <c r="AY19" s="45"/>
      <c r="AZ19" s="54">
        <v>1</v>
      </c>
      <c r="BA19" s="55"/>
      <c r="BB19" s="55"/>
      <c r="BC19" s="55"/>
      <c r="BD19" s="55"/>
      <c r="BE19" s="56"/>
      <c r="BF19" s="56"/>
      <c r="BG19" s="56"/>
      <c r="BH19" s="272"/>
      <c r="BI19" s="55"/>
      <c r="BJ19" s="55"/>
      <c r="BK19" s="55"/>
      <c r="BL19" s="55"/>
      <c r="BM19" s="55"/>
      <c r="BN19" s="56"/>
      <c r="BO19" s="56"/>
      <c r="BP19" s="56"/>
      <c r="BQ19" s="275"/>
      <c r="BS19" s="44"/>
      <c r="BT19" s="45"/>
      <c r="BU19" s="45"/>
      <c r="BV19" s="54">
        <v>1</v>
      </c>
      <c r="BW19" s="56"/>
      <c r="BX19" s="56"/>
      <c r="BY19" s="56"/>
      <c r="BZ19" s="56"/>
      <c r="CA19" s="56"/>
      <c r="CB19" s="56"/>
      <c r="CC19" s="56"/>
      <c r="CD19" s="272"/>
      <c r="CE19" s="55"/>
      <c r="CF19" s="56"/>
      <c r="CG19" s="56"/>
      <c r="CH19" s="56"/>
      <c r="CI19" s="56"/>
      <c r="CJ19" s="56"/>
      <c r="CK19" s="56"/>
      <c r="CL19" s="56"/>
      <c r="CM19" s="275"/>
      <c r="CO19" s="40">
        <f t="shared" si="1"/>
        <v>30</v>
      </c>
      <c r="CP19" s="41"/>
      <c r="CQ19" s="50"/>
      <c r="CR19" s="51"/>
      <c r="CS19" s="45"/>
      <c r="CT19" s="54">
        <v>1</v>
      </c>
      <c r="CU19" s="57"/>
      <c r="CV19" s="57"/>
      <c r="CW19" s="57"/>
      <c r="CX19" s="57"/>
      <c r="CY19" s="57"/>
      <c r="CZ19" s="58"/>
      <c r="DA19" s="58"/>
      <c r="DB19" s="272"/>
      <c r="DC19" s="57"/>
      <c r="DD19" s="57"/>
      <c r="DE19" s="57"/>
      <c r="DF19" s="57"/>
      <c r="DG19" s="57"/>
      <c r="DH19" s="57"/>
      <c r="DI19" s="58"/>
      <c r="DJ19" s="58"/>
      <c r="DK19" s="275"/>
      <c r="DL19" s="41"/>
      <c r="DM19" s="50"/>
      <c r="DN19" s="51"/>
      <c r="DO19" s="45"/>
      <c r="DP19" s="54">
        <v>1</v>
      </c>
      <c r="DQ19" s="57"/>
      <c r="DR19" s="57"/>
      <c r="DS19" s="57"/>
      <c r="DT19" s="57"/>
      <c r="DU19" s="57"/>
      <c r="DV19" s="57" t="s">
        <v>1119</v>
      </c>
      <c r="DW19" s="57"/>
      <c r="DX19" s="272"/>
      <c r="DY19" s="57"/>
      <c r="DZ19" s="57"/>
      <c r="EA19" s="57"/>
      <c r="EB19" s="57"/>
      <c r="EC19" s="57"/>
      <c r="ED19" s="57"/>
      <c r="EE19" s="57"/>
      <c r="EF19" s="57"/>
      <c r="EG19" s="275"/>
      <c r="EI19" s="40">
        <f t="shared" si="2"/>
        <v>30</v>
      </c>
      <c r="EK19" s="86"/>
      <c r="EL19" s="87"/>
      <c r="EM19" s="87"/>
      <c r="EN19" s="87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9"/>
      <c r="FG19" s="44"/>
      <c r="FH19" s="45"/>
      <c r="FI19" s="45"/>
      <c r="FJ19" s="54">
        <v>1</v>
      </c>
      <c r="FK19" s="55"/>
      <c r="FL19" s="55"/>
      <c r="FM19" s="55"/>
      <c r="FN19" s="55"/>
      <c r="FO19" s="55"/>
      <c r="FP19" s="55"/>
      <c r="FQ19" s="55"/>
      <c r="FR19" s="272"/>
      <c r="FS19" s="55"/>
      <c r="FT19" s="55"/>
      <c r="FU19" s="55"/>
      <c r="FV19" s="55"/>
      <c r="FW19" s="55"/>
      <c r="FX19" s="55"/>
      <c r="FY19" s="55"/>
      <c r="FZ19" s="55"/>
      <c r="GA19" s="275"/>
      <c r="GC19" s="40">
        <f t="shared" si="3"/>
        <v>30</v>
      </c>
      <c r="GE19" s="44"/>
      <c r="GF19" s="45"/>
      <c r="GG19" s="295"/>
      <c r="GH19" s="54">
        <v>1</v>
      </c>
      <c r="GI19" s="55"/>
      <c r="GJ19" s="55"/>
      <c r="GK19" s="55"/>
      <c r="GL19" s="55"/>
      <c r="GM19" s="55"/>
      <c r="GN19" s="56"/>
      <c r="GO19" s="56"/>
      <c r="GP19" s="272"/>
      <c r="GQ19" s="55"/>
      <c r="GR19" s="55"/>
      <c r="GS19" s="55"/>
      <c r="GT19" s="55"/>
      <c r="GU19" s="55"/>
      <c r="GV19" s="55"/>
      <c r="GW19" s="55"/>
      <c r="GX19" s="56"/>
      <c r="GY19" s="275"/>
      <c r="HA19" s="54">
        <v>1</v>
      </c>
      <c r="HB19" s="36" t="s">
        <v>1291</v>
      </c>
    </row>
    <row r="20" spans="1:211">
      <c r="A20" s="40">
        <v>29</v>
      </c>
      <c r="C20" s="53" t="s">
        <v>1117</v>
      </c>
      <c r="D20" s="45"/>
      <c r="E20" s="45"/>
      <c r="F20" s="54">
        <v>2</v>
      </c>
      <c r="G20" s="59"/>
      <c r="H20" s="59" t="s">
        <v>1118</v>
      </c>
      <c r="I20" s="59" t="s">
        <v>1119</v>
      </c>
      <c r="J20" s="59"/>
      <c r="K20" s="59" t="s">
        <v>1119</v>
      </c>
      <c r="L20" s="61" t="s">
        <v>1119</v>
      </c>
      <c r="M20" s="61"/>
      <c r="N20" s="272"/>
      <c r="O20" s="59"/>
      <c r="P20" s="59"/>
      <c r="Q20" s="59" t="s">
        <v>1118</v>
      </c>
      <c r="R20" s="59" t="s">
        <v>1119</v>
      </c>
      <c r="S20" s="59"/>
      <c r="T20" s="59" t="s">
        <v>1119</v>
      </c>
      <c r="U20" s="61" t="s">
        <v>1119</v>
      </c>
      <c r="V20" s="56"/>
      <c r="W20" s="275"/>
      <c r="Y20" s="53" t="s">
        <v>1117</v>
      </c>
      <c r="Z20" s="45"/>
      <c r="AA20" s="45"/>
      <c r="AB20" s="54">
        <v>2</v>
      </c>
      <c r="AC20" s="59"/>
      <c r="AD20" s="59" t="s">
        <v>1118</v>
      </c>
      <c r="AE20" s="59" t="s">
        <v>1119</v>
      </c>
      <c r="AF20" s="59"/>
      <c r="AG20" s="59" t="s">
        <v>1119</v>
      </c>
      <c r="AH20" s="59" t="s">
        <v>1119</v>
      </c>
      <c r="AI20" s="61"/>
      <c r="AJ20" s="272"/>
      <c r="AK20" s="59"/>
      <c r="AL20" s="59"/>
      <c r="AM20" s="59" t="s">
        <v>1118</v>
      </c>
      <c r="AN20" s="59" t="s">
        <v>1119</v>
      </c>
      <c r="AO20" s="59"/>
      <c r="AP20" s="59" t="s">
        <v>1119</v>
      </c>
      <c r="AQ20" s="60" t="s">
        <v>1119</v>
      </c>
      <c r="AR20" s="56"/>
      <c r="AS20" s="275"/>
      <c r="AU20" s="40">
        <f t="shared" si="0"/>
        <v>29</v>
      </c>
      <c r="AW20" s="53" t="s">
        <v>1117</v>
      </c>
      <c r="AX20" s="45"/>
      <c r="AY20" s="45"/>
      <c r="AZ20" s="54">
        <v>2</v>
      </c>
      <c r="BA20" s="59"/>
      <c r="BB20" s="59" t="s">
        <v>1118</v>
      </c>
      <c r="BC20" s="59" t="s">
        <v>1119</v>
      </c>
      <c r="BD20" s="59"/>
      <c r="BE20" s="61" t="s">
        <v>1119</v>
      </c>
      <c r="BF20" s="61" t="s">
        <v>1119</v>
      </c>
      <c r="BG20" s="61"/>
      <c r="BH20" s="272"/>
      <c r="BI20" s="59"/>
      <c r="BJ20" s="59"/>
      <c r="BK20" s="59" t="s">
        <v>1118</v>
      </c>
      <c r="BL20" s="59" t="s">
        <v>1119</v>
      </c>
      <c r="BM20" s="59"/>
      <c r="BN20" s="61" t="s">
        <v>1119</v>
      </c>
      <c r="BO20" s="61" t="s">
        <v>1119</v>
      </c>
      <c r="BP20" s="56"/>
      <c r="BQ20" s="275"/>
      <c r="BS20" s="53" t="s">
        <v>1117</v>
      </c>
      <c r="BT20" s="45"/>
      <c r="BU20" s="45"/>
      <c r="BV20" s="54">
        <v>2</v>
      </c>
      <c r="BW20" s="61"/>
      <c r="BX20" s="61" t="s">
        <v>1118</v>
      </c>
      <c r="BY20" s="61" t="s">
        <v>1119</v>
      </c>
      <c r="BZ20" s="61"/>
      <c r="CA20" s="61" t="s">
        <v>1119</v>
      </c>
      <c r="CB20" s="61" t="s">
        <v>1119</v>
      </c>
      <c r="CC20" s="61"/>
      <c r="CD20" s="272"/>
      <c r="CE20" s="59"/>
      <c r="CF20" s="56"/>
      <c r="CG20" s="61" t="s">
        <v>1118</v>
      </c>
      <c r="CH20" s="61" t="s">
        <v>1119</v>
      </c>
      <c r="CI20" s="61"/>
      <c r="CJ20" s="61" t="s">
        <v>1119</v>
      </c>
      <c r="CK20" s="61" t="s">
        <v>1119</v>
      </c>
      <c r="CL20" s="56"/>
      <c r="CM20" s="275"/>
      <c r="CO20" s="40">
        <f t="shared" si="1"/>
        <v>29</v>
      </c>
      <c r="CP20" s="41"/>
      <c r="CQ20" s="53" t="s">
        <v>1117</v>
      </c>
      <c r="CR20" s="51"/>
      <c r="CS20" s="45"/>
      <c r="CT20" s="54">
        <v>2</v>
      </c>
      <c r="CU20" s="60"/>
      <c r="CV20" s="60" t="s">
        <v>1118</v>
      </c>
      <c r="CW20" s="60" t="s">
        <v>1119</v>
      </c>
      <c r="CX20" s="60"/>
      <c r="CY20" s="60" t="s">
        <v>1119</v>
      </c>
      <c r="CZ20" s="97" t="s">
        <v>1119</v>
      </c>
      <c r="DA20" s="97"/>
      <c r="DB20" s="272"/>
      <c r="DC20" s="60"/>
      <c r="DD20" s="60"/>
      <c r="DE20" s="60" t="s">
        <v>1118</v>
      </c>
      <c r="DF20" s="60" t="s">
        <v>1119</v>
      </c>
      <c r="DG20" s="60"/>
      <c r="DH20" s="60" t="s">
        <v>1119</v>
      </c>
      <c r="DI20" s="97" t="s">
        <v>1119</v>
      </c>
      <c r="DJ20" s="58"/>
      <c r="DK20" s="275"/>
      <c r="DL20" s="41"/>
      <c r="DM20" s="53" t="s">
        <v>1117</v>
      </c>
      <c r="DN20" s="51"/>
      <c r="DO20" s="45"/>
      <c r="DP20" s="54">
        <v>2</v>
      </c>
      <c r="DQ20" s="60"/>
      <c r="DR20" s="60" t="s">
        <v>1118</v>
      </c>
      <c r="DS20" s="60" t="s">
        <v>1119</v>
      </c>
      <c r="DT20" s="60"/>
      <c r="DU20" s="60" t="s">
        <v>1119</v>
      </c>
      <c r="DV20" s="60"/>
      <c r="DW20" s="60"/>
      <c r="DX20" s="272"/>
      <c r="DY20" s="60"/>
      <c r="DZ20" s="60"/>
      <c r="EA20" s="60" t="s">
        <v>1118</v>
      </c>
      <c r="EB20" s="60" t="s">
        <v>1119</v>
      </c>
      <c r="EC20" s="60"/>
      <c r="ED20" s="60" t="s">
        <v>1119</v>
      </c>
      <c r="EE20" s="60" t="s">
        <v>1119</v>
      </c>
      <c r="EF20" s="57"/>
      <c r="EG20" s="275"/>
      <c r="EI20" s="40">
        <f t="shared" si="2"/>
        <v>29</v>
      </c>
      <c r="EK20" s="86"/>
      <c r="EL20" s="87"/>
      <c r="EM20" s="87"/>
      <c r="EN20" s="87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9"/>
      <c r="FG20" s="53" t="s">
        <v>1117</v>
      </c>
      <c r="FH20" s="45"/>
      <c r="FI20" s="45"/>
      <c r="FJ20" s="54">
        <v>2</v>
      </c>
      <c r="FK20" s="59"/>
      <c r="FL20" s="59" t="s">
        <v>1118</v>
      </c>
      <c r="FM20" s="59" t="s">
        <v>1119</v>
      </c>
      <c r="FN20" s="59"/>
      <c r="FO20" s="59" t="s">
        <v>1119</v>
      </c>
      <c r="FP20" s="59" t="s">
        <v>1119</v>
      </c>
      <c r="FQ20" s="59"/>
      <c r="FR20" s="272"/>
      <c r="FS20" s="59"/>
      <c r="FT20" s="59"/>
      <c r="FU20" s="59" t="s">
        <v>1118</v>
      </c>
      <c r="FV20" s="59" t="s">
        <v>1119</v>
      </c>
      <c r="FW20" s="59"/>
      <c r="FX20" s="59" t="s">
        <v>1119</v>
      </c>
      <c r="FY20" s="59" t="s">
        <v>1119</v>
      </c>
      <c r="FZ20" s="55"/>
      <c r="GA20" s="275"/>
      <c r="GC20" s="40">
        <f t="shared" si="3"/>
        <v>29</v>
      </c>
      <c r="GE20" s="53" t="s">
        <v>1117</v>
      </c>
      <c r="GF20" s="45"/>
      <c r="GG20" s="295"/>
      <c r="GH20" s="54">
        <v>2</v>
      </c>
      <c r="GI20" s="59"/>
      <c r="GJ20" s="59" t="s">
        <v>1118</v>
      </c>
      <c r="GK20" s="59" t="s">
        <v>1119</v>
      </c>
      <c r="GL20" s="59"/>
      <c r="GM20" s="59" t="s">
        <v>1119</v>
      </c>
      <c r="GN20" s="61" t="s">
        <v>1119</v>
      </c>
      <c r="GO20" s="56"/>
      <c r="GP20" s="272"/>
      <c r="GQ20" s="59"/>
      <c r="GR20" s="59"/>
      <c r="GS20" s="59" t="s">
        <v>1118</v>
      </c>
      <c r="GT20" s="59" t="s">
        <v>1119</v>
      </c>
      <c r="GU20" s="59"/>
      <c r="GV20" s="59" t="s">
        <v>1119</v>
      </c>
      <c r="GW20" s="59" t="s">
        <v>1119</v>
      </c>
      <c r="GX20" s="56"/>
      <c r="GY20" s="275"/>
      <c r="HA20" s="54">
        <v>2</v>
      </c>
    </row>
    <row r="21" spans="1:211">
      <c r="A21" s="40">
        <v>28</v>
      </c>
      <c r="C21" s="53" t="s">
        <v>1120</v>
      </c>
      <c r="D21" s="45"/>
      <c r="E21" s="45"/>
      <c r="F21" s="54">
        <v>3</v>
      </c>
      <c r="G21" s="59"/>
      <c r="H21" s="59" t="s">
        <v>1125</v>
      </c>
      <c r="I21" s="59" t="s">
        <v>1126</v>
      </c>
      <c r="J21" s="59" t="s">
        <v>1127</v>
      </c>
      <c r="K21" s="59" t="s">
        <v>1128</v>
      </c>
      <c r="L21" s="61"/>
      <c r="M21" s="61"/>
      <c r="N21" s="272"/>
      <c r="O21" s="59"/>
      <c r="P21" s="59"/>
      <c r="Q21" s="59" t="s">
        <v>1129</v>
      </c>
      <c r="R21" s="59" t="s">
        <v>1130</v>
      </c>
      <c r="S21" s="59" t="s">
        <v>1131</v>
      </c>
      <c r="T21" s="59" t="s">
        <v>1132</v>
      </c>
      <c r="U21" s="61" t="s">
        <v>1128</v>
      </c>
      <c r="V21" s="56"/>
      <c r="W21" s="275"/>
      <c r="Y21" s="53" t="s">
        <v>1120</v>
      </c>
      <c r="Z21" s="45"/>
      <c r="AA21" s="45"/>
      <c r="AB21" s="54">
        <v>3</v>
      </c>
      <c r="AC21" s="59"/>
      <c r="AD21" s="59" t="s">
        <v>1125</v>
      </c>
      <c r="AE21" s="59" t="s">
        <v>1126</v>
      </c>
      <c r="AF21" s="59" t="s">
        <v>1127</v>
      </c>
      <c r="AG21" s="59" t="s">
        <v>1128</v>
      </c>
      <c r="AH21" s="59"/>
      <c r="AI21" s="61"/>
      <c r="AJ21" s="272"/>
      <c r="AK21" s="59"/>
      <c r="AL21" s="59"/>
      <c r="AM21" s="59" t="s">
        <v>1129</v>
      </c>
      <c r="AN21" s="59" t="s">
        <v>1130</v>
      </c>
      <c r="AO21" s="59" t="s">
        <v>1131</v>
      </c>
      <c r="AP21" s="59" t="s">
        <v>1132</v>
      </c>
      <c r="AQ21" s="60" t="s">
        <v>1128</v>
      </c>
      <c r="AR21" s="56"/>
      <c r="AS21" s="275"/>
      <c r="AU21" s="40">
        <f t="shared" si="0"/>
        <v>28</v>
      </c>
      <c r="AW21" s="53" t="s">
        <v>1120</v>
      </c>
      <c r="AX21" s="45"/>
      <c r="AY21" s="45"/>
      <c r="AZ21" s="54">
        <v>3</v>
      </c>
      <c r="BA21" s="59"/>
      <c r="BB21" s="59" t="s">
        <v>1125</v>
      </c>
      <c r="BC21" s="59" t="s">
        <v>1126</v>
      </c>
      <c r="BD21" s="59" t="s">
        <v>1127</v>
      </c>
      <c r="BE21" s="61" t="s">
        <v>1128</v>
      </c>
      <c r="BF21" s="61"/>
      <c r="BG21" s="61"/>
      <c r="BH21" s="272"/>
      <c r="BI21" s="59"/>
      <c r="BJ21" s="59"/>
      <c r="BK21" s="59" t="s">
        <v>1129</v>
      </c>
      <c r="BL21" s="59" t="s">
        <v>1130</v>
      </c>
      <c r="BM21" s="59" t="s">
        <v>1131</v>
      </c>
      <c r="BN21" s="61" t="s">
        <v>1132</v>
      </c>
      <c r="BO21" s="61" t="s">
        <v>1128</v>
      </c>
      <c r="BP21" s="56"/>
      <c r="BQ21" s="275"/>
      <c r="BS21" s="53" t="s">
        <v>1120</v>
      </c>
      <c r="BT21" s="45"/>
      <c r="BU21" s="45"/>
      <c r="BV21" s="54">
        <v>3</v>
      </c>
      <c r="BW21" s="61"/>
      <c r="BX21" s="61" t="s">
        <v>1125</v>
      </c>
      <c r="BY21" s="61" t="s">
        <v>1126</v>
      </c>
      <c r="BZ21" s="61" t="s">
        <v>1127</v>
      </c>
      <c r="CA21" s="61" t="s">
        <v>1128</v>
      </c>
      <c r="CB21" s="61"/>
      <c r="CC21" s="61"/>
      <c r="CD21" s="272"/>
      <c r="CE21" s="59"/>
      <c r="CF21" s="56"/>
      <c r="CG21" s="61" t="s">
        <v>1129</v>
      </c>
      <c r="CH21" s="61" t="s">
        <v>1130</v>
      </c>
      <c r="CI21" s="61" t="s">
        <v>1131</v>
      </c>
      <c r="CJ21" s="61" t="s">
        <v>1132</v>
      </c>
      <c r="CK21" s="61" t="s">
        <v>1128</v>
      </c>
      <c r="CL21" s="56"/>
      <c r="CM21" s="275"/>
      <c r="CO21" s="40">
        <f t="shared" si="1"/>
        <v>28</v>
      </c>
      <c r="CP21" s="41"/>
      <c r="CQ21" s="53" t="s">
        <v>1120</v>
      </c>
      <c r="CR21" s="51"/>
      <c r="CS21" s="45"/>
      <c r="CT21" s="54">
        <v>3</v>
      </c>
      <c r="CU21" s="60"/>
      <c r="CV21" s="60" t="s">
        <v>1125</v>
      </c>
      <c r="CW21" s="60" t="s">
        <v>1126</v>
      </c>
      <c r="CX21" s="60" t="s">
        <v>1127</v>
      </c>
      <c r="CY21" s="60" t="s">
        <v>1128</v>
      </c>
      <c r="CZ21" s="97"/>
      <c r="DA21" s="97"/>
      <c r="DB21" s="272"/>
      <c r="DC21" s="60"/>
      <c r="DD21" s="60"/>
      <c r="DE21" s="60" t="s">
        <v>1129</v>
      </c>
      <c r="DF21" s="60" t="s">
        <v>1130</v>
      </c>
      <c r="DG21" s="60" t="s">
        <v>1131</v>
      </c>
      <c r="DH21" s="60" t="s">
        <v>1132</v>
      </c>
      <c r="DI21" s="97" t="s">
        <v>1128</v>
      </c>
      <c r="DJ21" s="58"/>
      <c r="DK21" s="275"/>
      <c r="DL21" s="41"/>
      <c r="DM21" s="53" t="s">
        <v>1120</v>
      </c>
      <c r="DN21" s="51"/>
      <c r="DO21" s="45"/>
      <c r="DP21" s="54">
        <v>3</v>
      </c>
      <c r="DQ21" s="60"/>
      <c r="DR21" s="60" t="s">
        <v>1125</v>
      </c>
      <c r="DS21" s="60" t="s">
        <v>1126</v>
      </c>
      <c r="DT21" s="60" t="s">
        <v>1127</v>
      </c>
      <c r="DU21" s="60" t="s">
        <v>1128</v>
      </c>
      <c r="DV21" s="60"/>
      <c r="DW21" s="60"/>
      <c r="DX21" s="272"/>
      <c r="DY21" s="60"/>
      <c r="DZ21" s="60"/>
      <c r="EA21" s="60" t="s">
        <v>1129</v>
      </c>
      <c r="EB21" s="60" t="s">
        <v>1130</v>
      </c>
      <c r="EC21" s="60" t="s">
        <v>1131</v>
      </c>
      <c r="ED21" s="60" t="s">
        <v>1132</v>
      </c>
      <c r="EE21" s="60" t="s">
        <v>1128</v>
      </c>
      <c r="EF21" s="57"/>
      <c r="EG21" s="275"/>
      <c r="EI21" s="40">
        <f t="shared" si="2"/>
        <v>28</v>
      </c>
      <c r="EK21" s="86"/>
      <c r="EL21" s="87"/>
      <c r="EM21" s="87"/>
      <c r="EN21" s="87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9"/>
      <c r="FG21" s="53" t="s">
        <v>1120</v>
      </c>
      <c r="FH21" s="45"/>
      <c r="FI21" s="45"/>
      <c r="FJ21" s="54">
        <v>3</v>
      </c>
      <c r="FK21" s="59"/>
      <c r="FL21" s="59" t="s">
        <v>1125</v>
      </c>
      <c r="FM21" s="59" t="s">
        <v>1126</v>
      </c>
      <c r="FN21" s="59" t="s">
        <v>1127</v>
      </c>
      <c r="FO21" s="59" t="s">
        <v>1128</v>
      </c>
      <c r="FP21" s="59"/>
      <c r="FQ21" s="59"/>
      <c r="FR21" s="272"/>
      <c r="FS21" s="59"/>
      <c r="FT21" s="59"/>
      <c r="FU21" s="59" t="s">
        <v>1129</v>
      </c>
      <c r="FV21" s="59" t="s">
        <v>1130</v>
      </c>
      <c r="FW21" s="59" t="s">
        <v>1131</v>
      </c>
      <c r="FX21" s="59" t="s">
        <v>1132</v>
      </c>
      <c r="FY21" s="59" t="s">
        <v>1128</v>
      </c>
      <c r="FZ21" s="55"/>
      <c r="GA21" s="275"/>
      <c r="GC21" s="40">
        <f t="shared" si="3"/>
        <v>28</v>
      </c>
      <c r="GE21" s="53" t="s">
        <v>1120</v>
      </c>
      <c r="GF21" s="45"/>
      <c r="GG21" s="295"/>
      <c r="GH21" s="54">
        <v>3</v>
      </c>
      <c r="GI21" s="59"/>
      <c r="GJ21" s="59" t="s">
        <v>1125</v>
      </c>
      <c r="GK21" s="59" t="s">
        <v>1126</v>
      </c>
      <c r="GL21" s="59" t="s">
        <v>1127</v>
      </c>
      <c r="GM21" s="59" t="s">
        <v>1128</v>
      </c>
      <c r="GN21" s="61"/>
      <c r="GO21" s="56"/>
      <c r="GP21" s="272"/>
      <c r="GQ21" s="59"/>
      <c r="GR21" s="59"/>
      <c r="GS21" s="59" t="s">
        <v>1129</v>
      </c>
      <c r="GT21" s="59" t="s">
        <v>1130</v>
      </c>
      <c r="GU21" s="59" t="s">
        <v>1131</v>
      </c>
      <c r="GV21" s="59" t="s">
        <v>1132</v>
      </c>
      <c r="GW21" s="59" t="s">
        <v>1128</v>
      </c>
      <c r="GX21" s="56"/>
      <c r="GY21" s="275"/>
      <c r="HA21" s="54">
        <v>3</v>
      </c>
      <c r="HB21" s="36">
        <v>344</v>
      </c>
    </row>
    <row r="22" spans="1:211">
      <c r="A22" s="40">
        <v>27</v>
      </c>
      <c r="C22" s="53" t="s">
        <v>1124</v>
      </c>
      <c r="D22" s="45"/>
      <c r="E22" s="45"/>
      <c r="F22" s="54">
        <v>4</v>
      </c>
      <c r="G22" s="55"/>
      <c r="H22" s="55"/>
      <c r="I22" s="55"/>
      <c r="J22" s="55"/>
      <c r="K22" s="55"/>
      <c r="L22" s="56"/>
      <c r="M22" s="56"/>
      <c r="N22" s="273"/>
      <c r="O22" s="55"/>
      <c r="P22" s="55"/>
      <c r="Q22" s="55"/>
      <c r="R22" s="55"/>
      <c r="S22" s="55"/>
      <c r="T22" s="55"/>
      <c r="U22" s="56"/>
      <c r="V22" s="56"/>
      <c r="W22" s="275"/>
      <c r="Y22" s="53" t="s">
        <v>1124</v>
      </c>
      <c r="Z22" s="45"/>
      <c r="AA22" s="45"/>
      <c r="AB22" s="54">
        <v>4</v>
      </c>
      <c r="AC22" s="55"/>
      <c r="AD22" s="55"/>
      <c r="AE22" s="55"/>
      <c r="AF22" s="55"/>
      <c r="AG22" s="55"/>
      <c r="AH22" s="55"/>
      <c r="AI22" s="56"/>
      <c r="AJ22" s="273"/>
      <c r="AK22" s="55"/>
      <c r="AL22" s="55"/>
      <c r="AM22" s="55"/>
      <c r="AN22" s="55"/>
      <c r="AO22" s="55"/>
      <c r="AP22" s="55"/>
      <c r="AQ22" s="57"/>
      <c r="AR22" s="56"/>
      <c r="AS22" s="275"/>
      <c r="AU22" s="40">
        <f t="shared" si="0"/>
        <v>27</v>
      </c>
      <c r="AW22" s="53" t="s">
        <v>1124</v>
      </c>
      <c r="AX22" s="45"/>
      <c r="AY22" s="45"/>
      <c r="AZ22" s="54">
        <v>4</v>
      </c>
      <c r="BA22" s="55"/>
      <c r="BB22" s="55"/>
      <c r="BC22" s="55"/>
      <c r="BD22" s="55"/>
      <c r="BE22" s="56"/>
      <c r="BF22" s="56"/>
      <c r="BG22" s="56"/>
      <c r="BH22" s="273"/>
      <c r="BI22" s="55"/>
      <c r="BJ22" s="55"/>
      <c r="BK22" s="55"/>
      <c r="BL22" s="55"/>
      <c r="BM22" s="55"/>
      <c r="BN22" s="56"/>
      <c r="BO22" s="56"/>
      <c r="BP22" s="56"/>
      <c r="BQ22" s="275"/>
      <c r="BS22" s="53" t="s">
        <v>1124</v>
      </c>
      <c r="BT22" s="45"/>
      <c r="BU22" s="45"/>
      <c r="BV22" s="54">
        <v>4</v>
      </c>
      <c r="BW22" s="56"/>
      <c r="BX22" s="56"/>
      <c r="BY22" s="56"/>
      <c r="BZ22" s="56"/>
      <c r="CA22" s="56"/>
      <c r="CB22" s="56"/>
      <c r="CC22" s="56"/>
      <c r="CD22" s="273"/>
      <c r="CE22" s="55"/>
      <c r="CF22" s="56"/>
      <c r="CG22" s="56"/>
      <c r="CH22" s="56"/>
      <c r="CI22" s="56"/>
      <c r="CJ22" s="56"/>
      <c r="CK22" s="56"/>
      <c r="CL22" s="56"/>
      <c r="CM22" s="275"/>
      <c r="CO22" s="40">
        <f t="shared" si="1"/>
        <v>27</v>
      </c>
      <c r="CP22" s="41"/>
      <c r="CQ22" s="53" t="s">
        <v>1124</v>
      </c>
      <c r="CR22" s="51"/>
      <c r="CS22" s="45"/>
      <c r="CT22" s="54">
        <v>4</v>
      </c>
      <c r="CU22" s="57"/>
      <c r="CV22" s="57"/>
      <c r="CW22" s="57"/>
      <c r="CX22" s="57"/>
      <c r="CY22" s="57"/>
      <c r="CZ22" s="58"/>
      <c r="DA22" s="58"/>
      <c r="DB22" s="273"/>
      <c r="DC22" s="57"/>
      <c r="DD22" s="57"/>
      <c r="DE22" s="57"/>
      <c r="DF22" s="57"/>
      <c r="DG22" s="57"/>
      <c r="DH22" s="57"/>
      <c r="DI22" s="58"/>
      <c r="DJ22" s="58"/>
      <c r="DK22" s="275"/>
      <c r="DL22" s="41"/>
      <c r="DM22" s="53" t="s">
        <v>1124</v>
      </c>
      <c r="DN22" s="51"/>
      <c r="DO22" s="45"/>
      <c r="DP22" s="54">
        <v>4</v>
      </c>
      <c r="DQ22" s="57"/>
      <c r="DR22" s="57"/>
      <c r="DS22" s="57"/>
      <c r="DT22" s="57"/>
      <c r="DU22" s="57"/>
      <c r="DV22" s="60"/>
      <c r="DW22" s="57"/>
      <c r="DX22" s="273"/>
      <c r="DY22" s="57"/>
      <c r="DZ22" s="57"/>
      <c r="EA22" s="57"/>
      <c r="EB22" s="57"/>
      <c r="EC22" s="57"/>
      <c r="ED22" s="57"/>
      <c r="EE22" s="57"/>
      <c r="EF22" s="57"/>
      <c r="EG22" s="275"/>
      <c r="EI22" s="40">
        <f t="shared" si="2"/>
        <v>27</v>
      </c>
      <c r="EK22" s="86"/>
      <c r="EL22" s="87"/>
      <c r="EM22" s="87"/>
      <c r="EN22" s="87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9"/>
      <c r="FG22" s="53" t="s">
        <v>1124</v>
      </c>
      <c r="FH22" s="45"/>
      <c r="FI22" s="45"/>
      <c r="FJ22" s="54">
        <v>4</v>
      </c>
      <c r="FK22" s="55"/>
      <c r="FL22" s="55"/>
      <c r="FM22" s="55"/>
      <c r="FN22" s="55"/>
      <c r="FO22" s="55"/>
      <c r="FP22" s="55"/>
      <c r="FQ22" s="55"/>
      <c r="FR22" s="273"/>
      <c r="FS22" s="55"/>
      <c r="FT22" s="55"/>
      <c r="FU22" s="55"/>
      <c r="FV22" s="55"/>
      <c r="FW22" s="55"/>
      <c r="FX22" s="55"/>
      <c r="FY22" s="55"/>
      <c r="FZ22" s="55"/>
      <c r="GA22" s="275"/>
      <c r="GC22" s="40">
        <f t="shared" si="3"/>
        <v>27</v>
      </c>
      <c r="GE22" s="53" t="s">
        <v>1124</v>
      </c>
      <c r="GF22" s="45"/>
      <c r="GG22" s="295"/>
      <c r="GH22" s="54">
        <v>4</v>
      </c>
      <c r="GI22" s="55"/>
      <c r="GJ22" s="55"/>
      <c r="GK22" s="55"/>
      <c r="GL22" s="55"/>
      <c r="GM22" s="55"/>
      <c r="GN22" s="56"/>
      <c r="GO22" s="56"/>
      <c r="GP22" s="273"/>
      <c r="GQ22" s="55"/>
      <c r="GR22" s="55"/>
      <c r="GS22" s="55"/>
      <c r="GT22" s="55"/>
      <c r="GU22" s="55"/>
      <c r="GV22" s="55"/>
      <c r="GW22" s="55"/>
      <c r="GX22" s="56"/>
      <c r="GY22" s="275"/>
      <c r="HA22" s="54">
        <v>4</v>
      </c>
    </row>
    <row r="23" spans="1:211" ht="17.25" thickBot="1">
      <c r="A23" s="40">
        <v>26</v>
      </c>
      <c r="C23" s="63"/>
      <c r="D23" s="64"/>
      <c r="E23" s="65" t="s">
        <v>1133</v>
      </c>
      <c r="F23" s="98" t="s">
        <v>1292</v>
      </c>
      <c r="G23" s="66" t="s">
        <v>1293</v>
      </c>
      <c r="H23" s="66" t="s">
        <v>1247</v>
      </c>
      <c r="I23" s="66" t="s">
        <v>1294</v>
      </c>
      <c r="J23" s="66" t="s">
        <v>1295</v>
      </c>
      <c r="K23" s="98" t="s">
        <v>1296</v>
      </c>
      <c r="L23" s="79"/>
      <c r="M23" s="79"/>
      <c r="N23" s="67" t="s">
        <v>1297</v>
      </c>
      <c r="O23" s="66" t="s">
        <v>1298</v>
      </c>
      <c r="P23" s="66" t="s">
        <v>1299</v>
      </c>
      <c r="Q23" s="66" t="s">
        <v>1300</v>
      </c>
      <c r="R23" s="66" t="s">
        <v>1301</v>
      </c>
      <c r="S23" s="66" t="s">
        <v>1302</v>
      </c>
      <c r="T23" s="66" t="s">
        <v>1303</v>
      </c>
      <c r="U23" s="79"/>
      <c r="V23" s="79"/>
      <c r="W23" s="69" t="s">
        <v>1304</v>
      </c>
      <c r="Y23" s="63"/>
      <c r="Z23" s="64"/>
      <c r="AA23" s="65" t="s">
        <v>1133</v>
      </c>
      <c r="AB23" s="99" t="s">
        <v>1305</v>
      </c>
      <c r="AC23" s="99" t="s">
        <v>1306</v>
      </c>
      <c r="AD23" s="99" t="s">
        <v>1307</v>
      </c>
      <c r="AE23" s="99" t="s">
        <v>1308</v>
      </c>
      <c r="AF23" s="99" t="s">
        <v>1309</v>
      </c>
      <c r="AG23" s="99" t="s">
        <v>1310</v>
      </c>
      <c r="AH23" s="99" t="s">
        <v>1311</v>
      </c>
      <c r="AI23" s="100"/>
      <c r="AJ23" s="67" t="s">
        <v>1250</v>
      </c>
      <c r="AK23" s="99" t="s">
        <v>1312</v>
      </c>
      <c r="AL23" s="99" t="s">
        <v>1313</v>
      </c>
      <c r="AM23" s="99" t="s">
        <v>1314</v>
      </c>
      <c r="AN23" s="99" t="s">
        <v>1315</v>
      </c>
      <c r="AO23" s="101" t="s">
        <v>1316</v>
      </c>
      <c r="AP23" s="99" t="s">
        <v>1317</v>
      </c>
      <c r="AQ23" s="99" t="s">
        <v>1318</v>
      </c>
      <c r="AR23" s="102"/>
      <c r="AS23" s="69" t="s">
        <v>1198</v>
      </c>
      <c r="AU23" s="40">
        <f t="shared" si="0"/>
        <v>26</v>
      </c>
      <c r="AW23" s="63"/>
      <c r="AX23" s="64"/>
      <c r="AY23" s="65" t="s">
        <v>1133</v>
      </c>
      <c r="AZ23" s="71" t="s">
        <v>1319</v>
      </c>
      <c r="BA23" s="71" t="s">
        <v>1320</v>
      </c>
      <c r="BB23" s="71" t="s">
        <v>1321</v>
      </c>
      <c r="BC23" s="71" t="s">
        <v>1322</v>
      </c>
      <c r="BD23" s="71" t="s">
        <v>1323</v>
      </c>
      <c r="BE23" s="79"/>
      <c r="BF23" s="79"/>
      <c r="BG23" s="79"/>
      <c r="BH23" s="67" t="s">
        <v>1253</v>
      </c>
      <c r="BI23" s="70" t="s">
        <v>1324</v>
      </c>
      <c r="BJ23" s="71" t="s">
        <v>1325</v>
      </c>
      <c r="BK23" s="71" t="s">
        <v>1326</v>
      </c>
      <c r="BL23" s="71" t="s">
        <v>1327</v>
      </c>
      <c r="BM23" s="71" t="s">
        <v>1328</v>
      </c>
      <c r="BN23" s="79"/>
      <c r="BO23" s="79"/>
      <c r="BP23" s="79"/>
      <c r="BQ23" s="69" t="s">
        <v>1329</v>
      </c>
      <c r="BS23" s="63"/>
      <c r="BT23" s="64"/>
      <c r="BU23" s="65" t="s">
        <v>1133</v>
      </c>
      <c r="BV23" s="71" t="s">
        <v>1184</v>
      </c>
      <c r="BW23" s="72"/>
      <c r="BX23" s="72"/>
      <c r="BY23" s="72"/>
      <c r="BZ23" s="72"/>
      <c r="CA23" s="72"/>
      <c r="CB23" s="72"/>
      <c r="CC23" s="72"/>
      <c r="CD23" s="67" t="s">
        <v>1330</v>
      </c>
      <c r="CE23" s="71" t="s">
        <v>1329</v>
      </c>
      <c r="CF23" s="72"/>
      <c r="CG23" s="72"/>
      <c r="CH23" s="72"/>
      <c r="CI23" s="72"/>
      <c r="CJ23" s="72"/>
      <c r="CK23" s="72"/>
      <c r="CL23" s="72"/>
      <c r="CM23" s="69" t="s">
        <v>1331</v>
      </c>
      <c r="CO23" s="40">
        <f t="shared" si="1"/>
        <v>26</v>
      </c>
      <c r="CP23" s="41"/>
      <c r="CQ23" s="73"/>
      <c r="CR23" s="74"/>
      <c r="CS23" s="65" t="s">
        <v>1133</v>
      </c>
      <c r="CT23" s="75" t="s">
        <v>1332</v>
      </c>
      <c r="CU23" s="75" t="s">
        <v>1333</v>
      </c>
      <c r="CV23" s="75" t="s">
        <v>1334</v>
      </c>
      <c r="CW23" s="75" t="s">
        <v>1335</v>
      </c>
      <c r="CX23" s="75" t="s">
        <v>1336</v>
      </c>
      <c r="CY23" s="75" t="s">
        <v>1337</v>
      </c>
      <c r="CZ23" s="103"/>
      <c r="DA23" s="103"/>
      <c r="DB23" s="67" t="s">
        <v>1338</v>
      </c>
      <c r="DC23" s="75" t="s">
        <v>1339</v>
      </c>
      <c r="DD23" s="75" t="s">
        <v>1340</v>
      </c>
      <c r="DE23" s="75" t="s">
        <v>1341</v>
      </c>
      <c r="DF23" s="75" t="s">
        <v>1342</v>
      </c>
      <c r="DG23" s="75" t="s">
        <v>1343</v>
      </c>
      <c r="DH23" s="75" t="s">
        <v>1344</v>
      </c>
      <c r="DI23" s="103"/>
      <c r="DJ23" s="103"/>
      <c r="DK23" s="69" t="s">
        <v>1345</v>
      </c>
      <c r="DL23" s="41"/>
      <c r="DM23" s="73"/>
      <c r="DN23" s="74"/>
      <c r="DO23" s="65" t="s">
        <v>1133</v>
      </c>
      <c r="DP23" s="66" t="s">
        <v>1346</v>
      </c>
      <c r="DQ23" s="66" t="s">
        <v>1347</v>
      </c>
      <c r="DR23" s="66" t="s">
        <v>1348</v>
      </c>
      <c r="DS23" s="66" t="s">
        <v>1349</v>
      </c>
      <c r="DT23" s="66" t="s">
        <v>1350</v>
      </c>
      <c r="DU23" s="66" t="s">
        <v>1351</v>
      </c>
      <c r="DV23" s="66" t="s">
        <v>1352</v>
      </c>
      <c r="DW23" s="66" t="s">
        <v>1353</v>
      </c>
      <c r="DX23" s="67" t="s">
        <v>1354</v>
      </c>
      <c r="DY23" s="78" t="s">
        <v>1355</v>
      </c>
      <c r="DZ23" s="66" t="s">
        <v>1356</v>
      </c>
      <c r="EA23" s="66" t="s">
        <v>1357</v>
      </c>
      <c r="EB23" s="66" t="s">
        <v>1358</v>
      </c>
      <c r="EC23" s="66" t="s">
        <v>1359</v>
      </c>
      <c r="ED23" s="66" t="s">
        <v>1360</v>
      </c>
      <c r="EE23" s="66" t="s">
        <v>1361</v>
      </c>
      <c r="EF23" s="66" t="s">
        <v>1362</v>
      </c>
      <c r="EG23" s="69" t="s">
        <v>1363</v>
      </c>
      <c r="EI23" s="40">
        <f t="shared" si="2"/>
        <v>26</v>
      </c>
      <c r="EK23" s="86"/>
      <c r="EL23" s="87"/>
      <c r="EM23" s="87"/>
      <c r="EN23" s="87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9"/>
      <c r="FG23" s="63"/>
      <c r="FH23" s="64"/>
      <c r="FI23" s="65" t="s">
        <v>1133</v>
      </c>
      <c r="FJ23" s="66" t="s">
        <v>1364</v>
      </c>
      <c r="FK23" s="66" t="s">
        <v>1365</v>
      </c>
      <c r="FL23" s="66" t="s">
        <v>1366</v>
      </c>
      <c r="FM23" s="66" t="s">
        <v>1367</v>
      </c>
      <c r="FN23" s="66" t="s">
        <v>1368</v>
      </c>
      <c r="FO23" s="66" t="s">
        <v>1369</v>
      </c>
      <c r="FP23" s="66" t="s">
        <v>1370</v>
      </c>
      <c r="FQ23" s="66" t="s">
        <v>1371</v>
      </c>
      <c r="FR23" s="67" t="s">
        <v>1294</v>
      </c>
      <c r="FS23" s="66" t="s">
        <v>1372</v>
      </c>
      <c r="FT23" s="66" t="s">
        <v>1373</v>
      </c>
      <c r="FU23" s="66" t="s">
        <v>1374</v>
      </c>
      <c r="FV23" s="66" t="s">
        <v>1375</v>
      </c>
      <c r="FW23" s="66" t="s">
        <v>1376</v>
      </c>
      <c r="FX23" s="66" t="s">
        <v>1377</v>
      </c>
      <c r="FY23" s="66" t="s">
        <v>1378</v>
      </c>
      <c r="FZ23" s="66" t="s">
        <v>1379</v>
      </c>
      <c r="GA23" s="69" t="s">
        <v>1380</v>
      </c>
      <c r="GC23" s="40">
        <f t="shared" si="3"/>
        <v>26</v>
      </c>
      <c r="GE23" s="63"/>
      <c r="GF23" s="64"/>
      <c r="GG23" s="65" t="s">
        <v>1133</v>
      </c>
      <c r="GH23" s="104" t="s">
        <v>1381</v>
      </c>
      <c r="GI23" s="78" t="s">
        <v>1382</v>
      </c>
      <c r="GJ23" s="104" t="s">
        <v>1383</v>
      </c>
      <c r="GK23" s="66" t="s">
        <v>1384</v>
      </c>
      <c r="GL23" s="104" t="s">
        <v>1385</v>
      </c>
      <c r="GM23" s="66" t="s">
        <v>1386</v>
      </c>
      <c r="GN23" s="79"/>
      <c r="GO23" s="79"/>
      <c r="GP23" s="67" t="s">
        <v>1196</v>
      </c>
      <c r="GQ23" s="66" t="s">
        <v>1387</v>
      </c>
      <c r="GR23" s="66" t="s">
        <v>1388</v>
      </c>
      <c r="GS23" s="104" t="s">
        <v>1389</v>
      </c>
      <c r="GT23" s="66" t="s">
        <v>1390</v>
      </c>
      <c r="GU23" s="104" t="s">
        <v>1391</v>
      </c>
      <c r="GV23" s="66" t="s">
        <v>1392</v>
      </c>
      <c r="GW23" s="66" t="s">
        <v>1393</v>
      </c>
      <c r="GX23" s="79"/>
      <c r="GY23" s="69" t="s">
        <v>1192</v>
      </c>
      <c r="HA23" s="105"/>
    </row>
    <row r="24" spans="1:211">
      <c r="A24" s="40">
        <v>25</v>
      </c>
      <c r="C24" s="80">
        <v>1</v>
      </c>
      <c r="D24" s="81">
        <v>2</v>
      </c>
      <c r="E24" s="81">
        <v>3</v>
      </c>
      <c r="F24" s="81">
        <v>4</v>
      </c>
      <c r="G24" s="81">
        <v>5</v>
      </c>
      <c r="H24" s="81">
        <v>6</v>
      </c>
      <c r="I24" s="81">
        <v>7</v>
      </c>
      <c r="J24" s="81">
        <v>8</v>
      </c>
      <c r="K24" s="81">
        <v>9</v>
      </c>
      <c r="L24" s="81">
        <v>10</v>
      </c>
      <c r="M24" s="81">
        <v>11</v>
      </c>
      <c r="N24" s="81">
        <v>12</v>
      </c>
      <c r="O24" s="81">
        <v>13</v>
      </c>
      <c r="P24" s="81">
        <v>14</v>
      </c>
      <c r="Q24" s="81">
        <v>15</v>
      </c>
      <c r="R24" s="81">
        <v>16</v>
      </c>
      <c r="S24" s="81">
        <v>17</v>
      </c>
      <c r="T24" s="81">
        <v>18</v>
      </c>
      <c r="U24" s="81">
        <v>19</v>
      </c>
      <c r="V24" s="81">
        <v>20</v>
      </c>
      <c r="W24" s="82">
        <v>21</v>
      </c>
      <c r="Y24" s="80">
        <v>1</v>
      </c>
      <c r="Z24" s="81">
        <v>2</v>
      </c>
      <c r="AA24" s="81">
        <v>3</v>
      </c>
      <c r="AB24" s="81">
        <v>4</v>
      </c>
      <c r="AC24" s="81">
        <v>5</v>
      </c>
      <c r="AD24" s="81">
        <v>6</v>
      </c>
      <c r="AE24" s="81">
        <v>7</v>
      </c>
      <c r="AF24" s="81">
        <v>8</v>
      </c>
      <c r="AG24" s="81">
        <v>9</v>
      </c>
      <c r="AH24" s="81">
        <v>10</v>
      </c>
      <c r="AI24" s="81">
        <v>11</v>
      </c>
      <c r="AJ24" s="81">
        <v>12</v>
      </c>
      <c r="AK24" s="81">
        <v>13</v>
      </c>
      <c r="AL24" s="81">
        <v>14</v>
      </c>
      <c r="AM24" s="81">
        <v>15</v>
      </c>
      <c r="AN24" s="81">
        <v>16</v>
      </c>
      <c r="AO24" s="81">
        <v>17</v>
      </c>
      <c r="AP24" s="81">
        <v>18</v>
      </c>
      <c r="AQ24" s="81">
        <v>19</v>
      </c>
      <c r="AR24" s="81">
        <v>20</v>
      </c>
      <c r="AS24" s="82">
        <v>21</v>
      </c>
      <c r="AU24" s="40">
        <f t="shared" si="0"/>
        <v>25</v>
      </c>
      <c r="AW24" s="80">
        <v>1</v>
      </c>
      <c r="AX24" s="81">
        <v>2</v>
      </c>
      <c r="AY24" s="81">
        <v>3</v>
      </c>
      <c r="AZ24" s="81">
        <v>4</v>
      </c>
      <c r="BA24" s="81">
        <v>5</v>
      </c>
      <c r="BB24" s="81">
        <v>6</v>
      </c>
      <c r="BC24" s="81">
        <v>7</v>
      </c>
      <c r="BD24" s="81">
        <v>8</v>
      </c>
      <c r="BE24" s="81">
        <v>9</v>
      </c>
      <c r="BF24" s="81">
        <v>10</v>
      </c>
      <c r="BG24" s="81">
        <v>11</v>
      </c>
      <c r="BH24" s="81">
        <v>12</v>
      </c>
      <c r="BI24" s="81">
        <v>13</v>
      </c>
      <c r="BJ24" s="81">
        <v>14</v>
      </c>
      <c r="BK24" s="81">
        <v>15</v>
      </c>
      <c r="BL24" s="81">
        <v>16</v>
      </c>
      <c r="BM24" s="81">
        <v>17</v>
      </c>
      <c r="BN24" s="81">
        <v>18</v>
      </c>
      <c r="BO24" s="81">
        <v>19</v>
      </c>
      <c r="BP24" s="81">
        <v>20</v>
      </c>
      <c r="BQ24" s="82">
        <v>21</v>
      </c>
      <c r="BS24" s="80">
        <v>1</v>
      </c>
      <c r="BT24" s="81">
        <v>2</v>
      </c>
      <c r="BU24" s="81">
        <v>3</v>
      </c>
      <c r="BV24" s="81">
        <v>4</v>
      </c>
      <c r="BW24" s="81">
        <v>5</v>
      </c>
      <c r="BX24" s="81">
        <v>6</v>
      </c>
      <c r="BY24" s="81">
        <v>7</v>
      </c>
      <c r="BZ24" s="81">
        <v>8</v>
      </c>
      <c r="CA24" s="81">
        <v>9</v>
      </c>
      <c r="CB24" s="81">
        <v>10</v>
      </c>
      <c r="CC24" s="81">
        <v>11</v>
      </c>
      <c r="CD24" s="81">
        <v>12</v>
      </c>
      <c r="CE24" s="81">
        <v>13</v>
      </c>
      <c r="CF24" s="81">
        <v>14</v>
      </c>
      <c r="CG24" s="81">
        <v>15</v>
      </c>
      <c r="CH24" s="81">
        <v>16</v>
      </c>
      <c r="CI24" s="81">
        <v>17</v>
      </c>
      <c r="CJ24" s="81">
        <v>18</v>
      </c>
      <c r="CK24" s="81">
        <v>19</v>
      </c>
      <c r="CL24" s="81">
        <v>20</v>
      </c>
      <c r="CM24" s="82">
        <v>21</v>
      </c>
      <c r="CO24" s="40">
        <f t="shared" si="1"/>
        <v>25</v>
      </c>
      <c r="CP24" s="41"/>
      <c r="CQ24" s="80">
        <v>1</v>
      </c>
      <c r="CR24" s="81">
        <v>2</v>
      </c>
      <c r="CS24" s="81">
        <v>3</v>
      </c>
      <c r="CT24" s="81">
        <v>4</v>
      </c>
      <c r="CU24" s="81">
        <v>5</v>
      </c>
      <c r="CV24" s="81">
        <v>6</v>
      </c>
      <c r="CW24" s="81">
        <v>7</v>
      </c>
      <c r="CX24" s="81">
        <v>8</v>
      </c>
      <c r="CY24" s="81">
        <v>9</v>
      </c>
      <c r="CZ24" s="81">
        <v>10</v>
      </c>
      <c r="DA24" s="81">
        <v>11</v>
      </c>
      <c r="DB24" s="81">
        <v>12</v>
      </c>
      <c r="DC24" s="81">
        <v>13</v>
      </c>
      <c r="DD24" s="81">
        <v>14</v>
      </c>
      <c r="DE24" s="81">
        <v>15</v>
      </c>
      <c r="DF24" s="81">
        <v>16</v>
      </c>
      <c r="DG24" s="81">
        <v>17</v>
      </c>
      <c r="DH24" s="81">
        <v>18</v>
      </c>
      <c r="DI24" s="81">
        <v>19</v>
      </c>
      <c r="DJ24" s="81">
        <v>20</v>
      </c>
      <c r="DK24" s="82">
        <v>21</v>
      </c>
      <c r="DL24" s="41"/>
      <c r="DM24" s="80">
        <v>1</v>
      </c>
      <c r="DN24" s="81">
        <v>2</v>
      </c>
      <c r="DO24" s="81">
        <v>3</v>
      </c>
      <c r="DP24" s="81">
        <v>4</v>
      </c>
      <c r="DQ24" s="81">
        <v>5</v>
      </c>
      <c r="DR24" s="81">
        <v>6</v>
      </c>
      <c r="DS24" s="81">
        <v>7</v>
      </c>
      <c r="DT24" s="81">
        <v>8</v>
      </c>
      <c r="DU24" s="81">
        <v>9</v>
      </c>
      <c r="DV24" s="81">
        <v>10</v>
      </c>
      <c r="DW24" s="81">
        <v>11</v>
      </c>
      <c r="DX24" s="81">
        <v>12</v>
      </c>
      <c r="DY24" s="81">
        <v>13</v>
      </c>
      <c r="DZ24" s="81">
        <v>14</v>
      </c>
      <c r="EA24" s="81">
        <v>15</v>
      </c>
      <c r="EB24" s="81">
        <v>16</v>
      </c>
      <c r="EC24" s="81">
        <v>17</v>
      </c>
      <c r="ED24" s="81">
        <v>18</v>
      </c>
      <c r="EE24" s="81">
        <v>19</v>
      </c>
      <c r="EF24" s="81">
        <v>20</v>
      </c>
      <c r="EG24" s="82">
        <v>21</v>
      </c>
      <c r="EI24" s="40">
        <f t="shared" si="2"/>
        <v>25</v>
      </c>
      <c r="EK24" s="86"/>
      <c r="EL24" s="87"/>
      <c r="EM24" s="87"/>
      <c r="EN24" s="87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9"/>
      <c r="FG24" s="80">
        <v>1</v>
      </c>
      <c r="FH24" s="81">
        <v>2</v>
      </c>
      <c r="FI24" s="81">
        <v>3</v>
      </c>
      <c r="FJ24" s="81">
        <v>4</v>
      </c>
      <c r="FK24" s="81">
        <v>5</v>
      </c>
      <c r="FL24" s="81">
        <v>6</v>
      </c>
      <c r="FM24" s="81">
        <v>7</v>
      </c>
      <c r="FN24" s="81">
        <v>8</v>
      </c>
      <c r="FO24" s="81">
        <v>9</v>
      </c>
      <c r="FP24" s="81">
        <v>10</v>
      </c>
      <c r="FQ24" s="81">
        <v>11</v>
      </c>
      <c r="FR24" s="81">
        <v>12</v>
      </c>
      <c r="FS24" s="81">
        <v>13</v>
      </c>
      <c r="FT24" s="81">
        <v>14</v>
      </c>
      <c r="FU24" s="81">
        <v>15</v>
      </c>
      <c r="FV24" s="81">
        <v>16</v>
      </c>
      <c r="FW24" s="81">
        <v>17</v>
      </c>
      <c r="FX24" s="81">
        <v>18</v>
      </c>
      <c r="FY24" s="81">
        <v>19</v>
      </c>
      <c r="FZ24" s="81">
        <v>20</v>
      </c>
      <c r="GA24" s="82">
        <v>21</v>
      </c>
      <c r="GC24" s="40">
        <f t="shared" si="3"/>
        <v>25</v>
      </c>
      <c r="GE24" s="80">
        <v>1</v>
      </c>
      <c r="GF24" s="81">
        <v>2</v>
      </c>
      <c r="GG24" s="81">
        <v>3</v>
      </c>
      <c r="GH24" s="81">
        <v>4</v>
      </c>
      <c r="GI24" s="81">
        <v>5</v>
      </c>
      <c r="GJ24" s="81">
        <v>6</v>
      </c>
      <c r="GK24" s="81">
        <v>7</v>
      </c>
      <c r="GL24" s="81">
        <v>8</v>
      </c>
      <c r="GM24" s="81">
        <v>9</v>
      </c>
      <c r="GN24" s="81">
        <v>10</v>
      </c>
      <c r="GO24" s="81">
        <v>11</v>
      </c>
      <c r="GP24" s="81">
        <v>12</v>
      </c>
      <c r="GQ24" s="81">
        <v>13</v>
      </c>
      <c r="GR24" s="81">
        <v>14</v>
      </c>
      <c r="GS24" s="81">
        <v>15</v>
      </c>
      <c r="GT24" s="81">
        <v>16</v>
      </c>
      <c r="GU24" s="81">
        <v>17</v>
      </c>
      <c r="GV24" s="81">
        <v>18</v>
      </c>
      <c r="GW24" s="81">
        <v>19</v>
      </c>
      <c r="GX24" s="81">
        <v>20</v>
      </c>
      <c r="GY24" s="82">
        <v>21</v>
      </c>
    </row>
    <row r="25" spans="1:211" ht="13.5" thickBot="1">
      <c r="A25" s="40">
        <v>24</v>
      </c>
      <c r="C25" s="290" t="s">
        <v>1394</v>
      </c>
      <c r="D25" s="291"/>
      <c r="E25" s="291"/>
      <c r="F25" s="291"/>
      <c r="G25" s="291"/>
      <c r="H25" s="291"/>
      <c r="I25" s="287" t="s">
        <v>1271</v>
      </c>
      <c r="J25" s="287"/>
      <c r="K25" s="287"/>
      <c r="L25" s="287"/>
      <c r="M25" s="287"/>
      <c r="N25" s="287"/>
      <c r="O25" s="287"/>
      <c r="P25" s="287"/>
      <c r="Q25" s="287"/>
      <c r="R25" s="288" t="s">
        <v>1395</v>
      </c>
      <c r="S25" s="288"/>
      <c r="T25" s="288"/>
      <c r="U25" s="288"/>
      <c r="V25" s="288"/>
      <c r="W25" s="289"/>
      <c r="Y25" s="290" t="s">
        <v>1396</v>
      </c>
      <c r="Z25" s="291"/>
      <c r="AA25" s="291"/>
      <c r="AB25" s="291"/>
      <c r="AC25" s="291"/>
      <c r="AD25" s="291"/>
      <c r="AE25" s="287" t="s">
        <v>1271</v>
      </c>
      <c r="AF25" s="287"/>
      <c r="AG25" s="287"/>
      <c r="AH25" s="287"/>
      <c r="AI25" s="287"/>
      <c r="AJ25" s="287"/>
      <c r="AK25" s="287"/>
      <c r="AL25" s="287"/>
      <c r="AM25" s="287"/>
      <c r="AN25" s="288" t="s">
        <v>1397</v>
      </c>
      <c r="AO25" s="288"/>
      <c r="AP25" s="288"/>
      <c r="AQ25" s="288"/>
      <c r="AR25" s="288"/>
      <c r="AS25" s="289"/>
      <c r="AU25" s="40">
        <f t="shared" si="0"/>
        <v>24</v>
      </c>
      <c r="AW25" s="290" t="s">
        <v>1398</v>
      </c>
      <c r="AX25" s="291"/>
      <c r="AY25" s="291"/>
      <c r="AZ25" s="291"/>
      <c r="BA25" s="291"/>
      <c r="BB25" s="291"/>
      <c r="BC25" s="287" t="s">
        <v>1271</v>
      </c>
      <c r="BD25" s="287"/>
      <c r="BE25" s="287"/>
      <c r="BF25" s="287"/>
      <c r="BG25" s="287"/>
      <c r="BH25" s="287"/>
      <c r="BI25" s="287"/>
      <c r="BJ25" s="287"/>
      <c r="BK25" s="287"/>
      <c r="BL25" s="288" t="s">
        <v>1399</v>
      </c>
      <c r="BM25" s="288"/>
      <c r="BN25" s="288"/>
      <c r="BO25" s="288"/>
      <c r="BP25" s="288"/>
      <c r="BQ25" s="289"/>
      <c r="BS25" s="290" t="s">
        <v>1400</v>
      </c>
      <c r="BT25" s="291"/>
      <c r="BU25" s="291"/>
      <c r="BV25" s="291"/>
      <c r="BW25" s="291"/>
      <c r="BX25" s="291"/>
      <c r="BY25" s="287" t="s">
        <v>1271</v>
      </c>
      <c r="BZ25" s="287"/>
      <c r="CA25" s="287"/>
      <c r="CB25" s="287"/>
      <c r="CC25" s="287"/>
      <c r="CD25" s="287"/>
      <c r="CE25" s="287"/>
      <c r="CF25" s="287"/>
      <c r="CG25" s="287"/>
      <c r="CH25" s="288" t="s">
        <v>1401</v>
      </c>
      <c r="CI25" s="288"/>
      <c r="CJ25" s="288"/>
      <c r="CK25" s="288"/>
      <c r="CL25" s="288"/>
      <c r="CM25" s="289"/>
      <c r="CO25" s="40">
        <f t="shared" si="1"/>
        <v>24</v>
      </c>
      <c r="CP25" s="41"/>
      <c r="CQ25" s="290" t="s">
        <v>1402</v>
      </c>
      <c r="CR25" s="291"/>
      <c r="CS25" s="291"/>
      <c r="CT25" s="291"/>
      <c r="CU25" s="291"/>
      <c r="CV25" s="291"/>
      <c r="CW25" s="287" t="s">
        <v>1271</v>
      </c>
      <c r="CX25" s="287"/>
      <c r="CY25" s="287"/>
      <c r="CZ25" s="287"/>
      <c r="DA25" s="287"/>
      <c r="DB25" s="287"/>
      <c r="DC25" s="287"/>
      <c r="DD25" s="287"/>
      <c r="DE25" s="287"/>
      <c r="DF25" s="288" t="s">
        <v>1403</v>
      </c>
      <c r="DG25" s="288"/>
      <c r="DH25" s="288"/>
      <c r="DI25" s="288"/>
      <c r="DJ25" s="288"/>
      <c r="DK25" s="289"/>
      <c r="DL25" s="41"/>
      <c r="DM25" s="290" t="s">
        <v>1404</v>
      </c>
      <c r="DN25" s="291"/>
      <c r="DO25" s="291"/>
      <c r="DP25" s="291"/>
      <c r="DQ25" s="291"/>
      <c r="DR25" s="291"/>
      <c r="DS25" s="287" t="s">
        <v>1271</v>
      </c>
      <c r="DT25" s="287"/>
      <c r="DU25" s="287"/>
      <c r="DV25" s="287"/>
      <c r="DW25" s="287"/>
      <c r="DX25" s="287"/>
      <c r="DY25" s="287"/>
      <c r="DZ25" s="287"/>
      <c r="EA25" s="287"/>
      <c r="EB25" s="288" t="s">
        <v>1405</v>
      </c>
      <c r="EC25" s="288"/>
      <c r="ED25" s="288"/>
      <c r="EE25" s="288"/>
      <c r="EF25" s="288"/>
      <c r="EG25" s="289"/>
      <c r="EI25" s="40">
        <f t="shared" si="2"/>
        <v>24</v>
      </c>
      <c r="EK25" s="86"/>
      <c r="EL25" s="87"/>
      <c r="EM25" s="87"/>
      <c r="EN25" s="87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9"/>
      <c r="FG25" s="290" t="s">
        <v>1406</v>
      </c>
      <c r="FH25" s="291"/>
      <c r="FI25" s="291"/>
      <c r="FJ25" s="291"/>
      <c r="FK25" s="291"/>
      <c r="FL25" s="291"/>
      <c r="FM25" s="287" t="s">
        <v>1271</v>
      </c>
      <c r="FN25" s="287"/>
      <c r="FO25" s="287"/>
      <c r="FP25" s="287"/>
      <c r="FQ25" s="287"/>
      <c r="FR25" s="287"/>
      <c r="FS25" s="287"/>
      <c r="FT25" s="287"/>
      <c r="FU25" s="287"/>
      <c r="FV25" s="288" t="s">
        <v>1407</v>
      </c>
      <c r="FW25" s="288"/>
      <c r="FX25" s="288"/>
      <c r="FY25" s="288"/>
      <c r="FZ25" s="288"/>
      <c r="GA25" s="289"/>
      <c r="GC25" s="40">
        <f t="shared" si="3"/>
        <v>24</v>
      </c>
      <c r="GE25" s="290" t="s">
        <v>1408</v>
      </c>
      <c r="GF25" s="291"/>
      <c r="GG25" s="291"/>
      <c r="GH25" s="291"/>
      <c r="GI25" s="291"/>
      <c r="GJ25" s="291"/>
      <c r="GK25" s="287" t="s">
        <v>1271</v>
      </c>
      <c r="GL25" s="287"/>
      <c r="GM25" s="287"/>
      <c r="GN25" s="287"/>
      <c r="GO25" s="287"/>
      <c r="GP25" s="287"/>
      <c r="GQ25" s="287"/>
      <c r="GR25" s="287"/>
      <c r="GS25" s="287"/>
      <c r="GT25" s="288" t="s">
        <v>1409</v>
      </c>
      <c r="GU25" s="288"/>
      <c r="GV25" s="288"/>
      <c r="GW25" s="288"/>
      <c r="GX25" s="288"/>
      <c r="GY25" s="289"/>
    </row>
    <row r="26" spans="1:211">
      <c r="A26" s="40">
        <v>23</v>
      </c>
      <c r="C26" s="296" t="s">
        <v>1289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8"/>
      <c r="Y26" s="296" t="s">
        <v>1289</v>
      </c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8"/>
      <c r="AU26" s="40">
        <f t="shared" si="0"/>
        <v>23</v>
      </c>
      <c r="AW26" s="296" t="s">
        <v>1289</v>
      </c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8"/>
      <c r="BS26" s="296" t="s">
        <v>1289</v>
      </c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8"/>
      <c r="CO26" s="40">
        <f t="shared" si="1"/>
        <v>23</v>
      </c>
      <c r="CP26" s="41"/>
      <c r="CQ26" s="296" t="s">
        <v>1289</v>
      </c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8"/>
      <c r="DL26" s="41"/>
      <c r="DM26" s="296" t="s">
        <v>1289</v>
      </c>
      <c r="DN26" s="297"/>
      <c r="DO26" s="297"/>
      <c r="DP26" s="297"/>
      <c r="DQ26" s="297"/>
      <c r="DR26" s="297"/>
      <c r="DS26" s="297"/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7"/>
      <c r="EF26" s="297"/>
      <c r="EG26" s="298"/>
      <c r="EI26" s="40">
        <f t="shared" si="2"/>
        <v>23</v>
      </c>
      <c r="EK26" s="86"/>
      <c r="EL26" s="87"/>
      <c r="EM26" s="87"/>
      <c r="EN26" s="87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9"/>
      <c r="FG26" s="296" t="s">
        <v>1289</v>
      </c>
      <c r="FH26" s="297"/>
      <c r="FI26" s="297"/>
      <c r="FJ26" s="297"/>
      <c r="FK26" s="297"/>
      <c r="FL26" s="297"/>
      <c r="FM26" s="297"/>
      <c r="FN26" s="297"/>
      <c r="FO26" s="297"/>
      <c r="FP26" s="297"/>
      <c r="FQ26" s="297"/>
      <c r="FR26" s="297"/>
      <c r="FS26" s="297"/>
      <c r="FT26" s="297"/>
      <c r="FU26" s="297"/>
      <c r="FV26" s="297"/>
      <c r="FW26" s="297"/>
      <c r="FX26" s="297"/>
      <c r="FY26" s="297"/>
      <c r="FZ26" s="297"/>
      <c r="GA26" s="298"/>
      <c r="GC26" s="40">
        <f t="shared" si="3"/>
        <v>23</v>
      </c>
      <c r="GE26" s="296" t="s">
        <v>1289</v>
      </c>
      <c r="GF26" s="297"/>
      <c r="GG26" s="297"/>
      <c r="GH26" s="297"/>
      <c r="GI26" s="297"/>
      <c r="GJ26" s="297"/>
      <c r="GK26" s="297"/>
      <c r="GL26" s="297"/>
      <c r="GM26" s="297"/>
      <c r="GN26" s="297"/>
      <c r="GO26" s="297"/>
      <c r="GP26" s="297"/>
      <c r="GQ26" s="297"/>
      <c r="GR26" s="297"/>
      <c r="GS26" s="297"/>
      <c r="GT26" s="297"/>
      <c r="GU26" s="297"/>
      <c r="GV26" s="297"/>
      <c r="GW26" s="297"/>
      <c r="GX26" s="297"/>
      <c r="GY26" s="298"/>
    </row>
    <row r="27" spans="1:211">
      <c r="A27" s="40">
        <v>22</v>
      </c>
      <c r="C27" s="299" t="s">
        <v>1113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1"/>
      <c r="Y27" s="299" t="s">
        <v>1113</v>
      </c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1"/>
      <c r="AU27" s="40">
        <f t="shared" si="0"/>
        <v>22</v>
      </c>
      <c r="AW27" s="299" t="s">
        <v>1113</v>
      </c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1"/>
      <c r="BS27" s="299" t="s">
        <v>1113</v>
      </c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1"/>
      <c r="CO27" s="40">
        <f t="shared" si="1"/>
        <v>22</v>
      </c>
      <c r="CP27" s="41"/>
      <c r="CQ27" s="299" t="s">
        <v>1113</v>
      </c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1"/>
      <c r="DL27" s="41"/>
      <c r="DM27" s="299" t="s">
        <v>1113</v>
      </c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1"/>
      <c r="EI27" s="40">
        <f t="shared" si="2"/>
        <v>22</v>
      </c>
      <c r="EK27" s="83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5"/>
      <c r="FG27" s="299" t="s">
        <v>1113</v>
      </c>
      <c r="FH27" s="300"/>
      <c r="FI27" s="300"/>
      <c r="FJ27" s="300"/>
      <c r="FK27" s="300"/>
      <c r="FL27" s="300"/>
      <c r="FM27" s="300"/>
      <c r="FN27" s="300"/>
      <c r="FO27" s="300"/>
      <c r="FP27" s="300"/>
      <c r="FQ27" s="300"/>
      <c r="FR27" s="300"/>
      <c r="FS27" s="300"/>
      <c r="FT27" s="300"/>
      <c r="FU27" s="300"/>
      <c r="FV27" s="300"/>
      <c r="FW27" s="300"/>
      <c r="FX27" s="300"/>
      <c r="FY27" s="300"/>
      <c r="FZ27" s="300"/>
      <c r="GA27" s="301"/>
      <c r="GC27" s="40">
        <f t="shared" si="3"/>
        <v>22</v>
      </c>
      <c r="GE27" s="299" t="s">
        <v>1113</v>
      </c>
      <c r="GF27" s="300"/>
      <c r="GG27" s="300"/>
      <c r="GH27" s="300"/>
      <c r="GI27" s="300"/>
      <c r="GJ27" s="300"/>
      <c r="GK27" s="300"/>
      <c r="GL27" s="300"/>
      <c r="GM27" s="300"/>
      <c r="GN27" s="300"/>
      <c r="GO27" s="300"/>
      <c r="GP27" s="300"/>
      <c r="GQ27" s="300"/>
      <c r="GR27" s="300"/>
      <c r="GS27" s="300"/>
      <c r="GT27" s="300"/>
      <c r="GU27" s="300"/>
      <c r="GV27" s="300"/>
      <c r="GW27" s="300"/>
      <c r="GX27" s="300"/>
      <c r="GY27" s="301"/>
    </row>
    <row r="28" spans="1:211">
      <c r="A28" s="40">
        <v>21</v>
      </c>
      <c r="C28" s="302" t="s">
        <v>1290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  <c r="Y28" s="302" t="s">
        <v>1290</v>
      </c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4"/>
      <c r="AU28" s="40">
        <f t="shared" si="0"/>
        <v>21</v>
      </c>
      <c r="AW28" s="302" t="s">
        <v>1290</v>
      </c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4"/>
      <c r="BS28" s="302" t="s">
        <v>1290</v>
      </c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4"/>
      <c r="CO28" s="40">
        <f t="shared" si="1"/>
        <v>21</v>
      </c>
      <c r="CP28" s="41"/>
      <c r="CQ28" s="302" t="s">
        <v>1290</v>
      </c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4"/>
      <c r="DL28" s="41"/>
      <c r="DM28" s="302" t="s">
        <v>1290</v>
      </c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3"/>
      <c r="EC28" s="303"/>
      <c r="ED28" s="303"/>
      <c r="EE28" s="303"/>
      <c r="EF28" s="303"/>
      <c r="EG28" s="304"/>
      <c r="EI28" s="40">
        <f t="shared" si="2"/>
        <v>21</v>
      </c>
      <c r="EK28" s="83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5"/>
      <c r="FG28" s="302" t="s">
        <v>1290</v>
      </c>
      <c r="FH28" s="303"/>
      <c r="FI28" s="303"/>
      <c r="FJ28" s="303"/>
      <c r="FK28" s="303"/>
      <c r="FL28" s="303"/>
      <c r="FM28" s="303"/>
      <c r="FN28" s="303"/>
      <c r="FO28" s="303"/>
      <c r="FP28" s="303"/>
      <c r="FQ28" s="303"/>
      <c r="FR28" s="303"/>
      <c r="FS28" s="303"/>
      <c r="FT28" s="303"/>
      <c r="FU28" s="303"/>
      <c r="FV28" s="303"/>
      <c r="FW28" s="303"/>
      <c r="FX28" s="303"/>
      <c r="FY28" s="303"/>
      <c r="FZ28" s="303"/>
      <c r="GA28" s="304"/>
      <c r="GC28" s="40">
        <f t="shared" si="3"/>
        <v>21</v>
      </c>
      <c r="GE28" s="302" t="s">
        <v>1290</v>
      </c>
      <c r="GF28" s="303"/>
      <c r="GG28" s="303"/>
      <c r="GH28" s="303"/>
      <c r="GI28" s="303"/>
      <c r="GJ28" s="303"/>
      <c r="GK28" s="303"/>
      <c r="GL28" s="303"/>
      <c r="GM28" s="303"/>
      <c r="GN28" s="303"/>
      <c r="GO28" s="303"/>
      <c r="GP28" s="303"/>
      <c r="GQ28" s="303"/>
      <c r="GR28" s="303"/>
      <c r="GS28" s="303"/>
      <c r="GT28" s="303"/>
      <c r="GU28" s="303"/>
      <c r="GV28" s="303"/>
      <c r="GW28" s="303"/>
      <c r="GX28" s="303"/>
      <c r="GY28" s="304"/>
      <c r="HA28" s="307" t="s">
        <v>1410</v>
      </c>
    </row>
    <row r="29" spans="1:211" ht="13.5" thickBot="1">
      <c r="A29" s="40">
        <v>20</v>
      </c>
      <c r="C29" s="282" t="s">
        <v>1114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6"/>
      <c r="Y29" s="282" t="s">
        <v>1114</v>
      </c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6"/>
      <c r="AU29" s="40">
        <f t="shared" si="0"/>
        <v>20</v>
      </c>
      <c r="AW29" s="282" t="s">
        <v>1114</v>
      </c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6"/>
      <c r="BS29" s="282" t="s">
        <v>1114</v>
      </c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6"/>
      <c r="CO29" s="40">
        <f t="shared" si="1"/>
        <v>20</v>
      </c>
      <c r="CP29" s="41"/>
      <c r="CQ29" s="282" t="s">
        <v>1114</v>
      </c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6"/>
      <c r="DL29" s="41"/>
      <c r="DM29" s="282" t="s">
        <v>1114</v>
      </c>
      <c r="DN29" s="305"/>
      <c r="DO29" s="305"/>
      <c r="DP29" s="305"/>
      <c r="DQ29" s="305"/>
      <c r="DR29" s="305"/>
      <c r="DS29" s="305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6"/>
      <c r="EI29" s="40">
        <f t="shared" si="2"/>
        <v>20</v>
      </c>
      <c r="EK29" s="86"/>
      <c r="EL29" s="87"/>
      <c r="EM29" s="87"/>
      <c r="EN29" s="87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9"/>
      <c r="FG29" s="282" t="s">
        <v>1114</v>
      </c>
      <c r="FH29" s="305"/>
      <c r="FI29" s="305"/>
      <c r="FJ29" s="305"/>
      <c r="FK29" s="305"/>
      <c r="FL29" s="305"/>
      <c r="FM29" s="305"/>
      <c r="FN29" s="305"/>
      <c r="FO29" s="305"/>
      <c r="FP29" s="305"/>
      <c r="FQ29" s="305"/>
      <c r="FR29" s="305"/>
      <c r="FS29" s="305"/>
      <c r="FT29" s="305"/>
      <c r="FU29" s="305"/>
      <c r="FV29" s="305"/>
      <c r="FW29" s="305"/>
      <c r="FX29" s="305"/>
      <c r="FY29" s="305"/>
      <c r="FZ29" s="305"/>
      <c r="GA29" s="306"/>
      <c r="GC29" s="40">
        <f t="shared" si="3"/>
        <v>20</v>
      </c>
      <c r="GE29" s="282" t="s">
        <v>1114</v>
      </c>
      <c r="GF29" s="305"/>
      <c r="GG29" s="305"/>
      <c r="GH29" s="305"/>
      <c r="GI29" s="305"/>
      <c r="GJ29" s="305"/>
      <c r="GK29" s="305"/>
      <c r="GL29" s="305"/>
      <c r="GM29" s="305"/>
      <c r="GN29" s="305"/>
      <c r="GO29" s="305"/>
      <c r="GP29" s="305"/>
      <c r="GQ29" s="305"/>
      <c r="GR29" s="305"/>
      <c r="GS29" s="305"/>
      <c r="GT29" s="305"/>
      <c r="GU29" s="305"/>
      <c r="GV29" s="305"/>
      <c r="GW29" s="305"/>
      <c r="GX29" s="305"/>
      <c r="GY29" s="306"/>
      <c r="HA29" s="308"/>
      <c r="HB29" s="36" t="s">
        <v>1116</v>
      </c>
    </row>
    <row r="30" spans="1:211">
      <c r="A30" s="40">
        <v>19</v>
      </c>
      <c r="C30" s="44">
        <v>3</v>
      </c>
      <c r="D30" s="106"/>
      <c r="E30" s="45"/>
      <c r="F30" s="46">
        <v>1</v>
      </c>
      <c r="G30" s="46">
        <v>2</v>
      </c>
      <c r="H30" s="46">
        <v>3</v>
      </c>
      <c r="I30" s="46">
        <v>4</v>
      </c>
      <c r="J30" s="46">
        <v>5</v>
      </c>
      <c r="K30" s="46">
        <v>6</v>
      </c>
      <c r="L30" s="46">
        <v>7</v>
      </c>
      <c r="M30" s="46">
        <v>8</v>
      </c>
      <c r="N30" s="271" t="s">
        <v>85</v>
      </c>
      <c r="O30" s="47">
        <v>9</v>
      </c>
      <c r="P30" s="47">
        <v>10</v>
      </c>
      <c r="Q30" s="47">
        <v>11</v>
      </c>
      <c r="R30" s="47">
        <v>12</v>
      </c>
      <c r="S30" s="47">
        <v>13</v>
      </c>
      <c r="T30" s="47">
        <v>14</v>
      </c>
      <c r="U30" s="47">
        <v>15</v>
      </c>
      <c r="V30" s="47">
        <v>16</v>
      </c>
      <c r="W30" s="274" t="s">
        <v>1116</v>
      </c>
      <c r="Y30" s="44">
        <v>3</v>
      </c>
      <c r="Z30" s="106"/>
      <c r="AA30" s="45"/>
      <c r="AB30" s="46">
        <v>1</v>
      </c>
      <c r="AC30" s="46">
        <v>2</v>
      </c>
      <c r="AD30" s="46">
        <v>3</v>
      </c>
      <c r="AE30" s="46">
        <v>4</v>
      </c>
      <c r="AF30" s="46">
        <v>5</v>
      </c>
      <c r="AG30" s="46">
        <v>6</v>
      </c>
      <c r="AH30" s="46">
        <v>7</v>
      </c>
      <c r="AI30" s="46">
        <v>8</v>
      </c>
      <c r="AJ30" s="271" t="s">
        <v>85</v>
      </c>
      <c r="AK30" s="47">
        <v>9</v>
      </c>
      <c r="AL30" s="47">
        <v>10</v>
      </c>
      <c r="AM30" s="47">
        <v>11</v>
      </c>
      <c r="AN30" s="47">
        <v>12</v>
      </c>
      <c r="AO30" s="47">
        <v>13</v>
      </c>
      <c r="AP30" s="47">
        <v>14</v>
      </c>
      <c r="AQ30" s="47">
        <v>15</v>
      </c>
      <c r="AR30" s="47">
        <v>16</v>
      </c>
      <c r="AS30" s="274" t="s">
        <v>1116</v>
      </c>
      <c r="AU30" s="40">
        <f t="shared" si="0"/>
        <v>19</v>
      </c>
      <c r="AW30" s="44">
        <v>3</v>
      </c>
      <c r="AX30" s="106"/>
      <c r="AY30" s="45"/>
      <c r="AZ30" s="46">
        <v>1</v>
      </c>
      <c r="BA30" s="46">
        <v>2</v>
      </c>
      <c r="BB30" s="46">
        <v>3</v>
      </c>
      <c r="BC30" s="46">
        <v>4</v>
      </c>
      <c r="BD30" s="46">
        <v>5</v>
      </c>
      <c r="BE30" s="46">
        <v>6</v>
      </c>
      <c r="BF30" s="46">
        <v>7</v>
      </c>
      <c r="BG30" s="46">
        <v>8</v>
      </c>
      <c r="BH30" s="271" t="s">
        <v>85</v>
      </c>
      <c r="BI30" s="47">
        <v>9</v>
      </c>
      <c r="BJ30" s="47">
        <v>10</v>
      </c>
      <c r="BK30" s="47">
        <v>11</v>
      </c>
      <c r="BL30" s="47">
        <v>12</v>
      </c>
      <c r="BM30" s="47">
        <v>13</v>
      </c>
      <c r="BN30" s="47">
        <v>14</v>
      </c>
      <c r="BO30" s="47">
        <v>15</v>
      </c>
      <c r="BP30" s="47">
        <v>16</v>
      </c>
      <c r="BQ30" s="274" t="s">
        <v>1116</v>
      </c>
      <c r="BS30" s="44">
        <v>3</v>
      </c>
      <c r="BT30" s="106"/>
      <c r="BU30" s="45"/>
      <c r="BV30" s="46">
        <v>1</v>
      </c>
      <c r="BW30" s="46">
        <v>2</v>
      </c>
      <c r="BX30" s="46">
        <v>3</v>
      </c>
      <c r="BY30" s="46">
        <v>4</v>
      </c>
      <c r="BZ30" s="46">
        <v>5</v>
      </c>
      <c r="CA30" s="46">
        <v>6</v>
      </c>
      <c r="CB30" s="46">
        <v>7</v>
      </c>
      <c r="CC30" s="46">
        <v>8</v>
      </c>
      <c r="CD30" s="271" t="s">
        <v>85</v>
      </c>
      <c r="CE30" s="47">
        <v>9</v>
      </c>
      <c r="CF30" s="47">
        <v>10</v>
      </c>
      <c r="CG30" s="47">
        <v>11</v>
      </c>
      <c r="CH30" s="47">
        <v>12</v>
      </c>
      <c r="CI30" s="47">
        <v>13</v>
      </c>
      <c r="CJ30" s="47">
        <v>14</v>
      </c>
      <c r="CK30" s="47">
        <v>15</v>
      </c>
      <c r="CL30" s="49"/>
      <c r="CM30" s="274" t="s">
        <v>1116</v>
      </c>
      <c r="CO30" s="40">
        <f t="shared" si="1"/>
        <v>19</v>
      </c>
      <c r="CP30" s="41"/>
      <c r="CQ30" s="50">
        <v>3</v>
      </c>
      <c r="CR30" s="107"/>
      <c r="CS30" s="45"/>
      <c r="CT30" s="46">
        <v>1</v>
      </c>
      <c r="CU30" s="46">
        <v>2</v>
      </c>
      <c r="CV30" s="46">
        <v>3</v>
      </c>
      <c r="CW30" s="46">
        <v>4</v>
      </c>
      <c r="CX30" s="46">
        <v>5</v>
      </c>
      <c r="CY30" s="46">
        <v>6</v>
      </c>
      <c r="CZ30" s="46">
        <v>7</v>
      </c>
      <c r="DA30" s="46">
        <v>8</v>
      </c>
      <c r="DB30" s="271" t="s">
        <v>85</v>
      </c>
      <c r="DC30" s="47">
        <v>9</v>
      </c>
      <c r="DD30" s="47">
        <v>10</v>
      </c>
      <c r="DE30" s="47">
        <v>11</v>
      </c>
      <c r="DF30" s="47">
        <v>12</v>
      </c>
      <c r="DG30" s="47">
        <v>13</v>
      </c>
      <c r="DH30" s="47">
        <v>14</v>
      </c>
      <c r="DI30" s="47">
        <v>15</v>
      </c>
      <c r="DJ30" s="47">
        <v>16</v>
      </c>
      <c r="DK30" s="274" t="s">
        <v>1116</v>
      </c>
      <c r="DL30" s="41"/>
      <c r="DM30" s="50">
        <v>3</v>
      </c>
      <c r="DN30" s="106"/>
      <c r="DO30" s="45"/>
      <c r="DP30" s="46">
        <v>1</v>
      </c>
      <c r="DQ30" s="46">
        <v>2</v>
      </c>
      <c r="DR30" s="46">
        <v>3</v>
      </c>
      <c r="DS30" s="46">
        <v>4</v>
      </c>
      <c r="DT30" s="46">
        <v>5</v>
      </c>
      <c r="DU30" s="46">
        <v>6</v>
      </c>
      <c r="DV30" s="46">
        <v>7</v>
      </c>
      <c r="DW30" s="46">
        <v>8</v>
      </c>
      <c r="DX30" s="271" t="s">
        <v>85</v>
      </c>
      <c r="DY30" s="47">
        <v>9</v>
      </c>
      <c r="DZ30" s="47">
        <v>10</v>
      </c>
      <c r="EA30" s="47">
        <v>11</v>
      </c>
      <c r="EB30" s="47">
        <v>12</v>
      </c>
      <c r="EC30" s="47">
        <v>13</v>
      </c>
      <c r="ED30" s="47">
        <v>14</v>
      </c>
      <c r="EE30" s="47">
        <v>15</v>
      </c>
      <c r="EF30" s="49"/>
      <c r="EG30" s="274" t="s">
        <v>1116</v>
      </c>
      <c r="EI30" s="40">
        <f t="shared" si="2"/>
        <v>19</v>
      </c>
      <c r="EK30" s="10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9"/>
      <c r="FG30" s="44">
        <v>3</v>
      </c>
      <c r="FH30" s="106"/>
      <c r="FI30" s="45"/>
      <c r="FJ30" s="46">
        <v>1</v>
      </c>
      <c r="FK30" s="46">
        <v>2</v>
      </c>
      <c r="FL30" s="46">
        <v>3</v>
      </c>
      <c r="FM30" s="46">
        <v>4</v>
      </c>
      <c r="FN30" s="46">
        <v>5</v>
      </c>
      <c r="FO30" s="46">
        <v>6</v>
      </c>
      <c r="FP30" s="46">
        <v>7</v>
      </c>
      <c r="FQ30" s="46">
        <v>8</v>
      </c>
      <c r="FR30" s="271" t="s">
        <v>85</v>
      </c>
      <c r="FS30" s="47">
        <v>9</v>
      </c>
      <c r="FT30" s="47">
        <v>10</v>
      </c>
      <c r="FU30" s="47">
        <v>11</v>
      </c>
      <c r="FV30" s="47">
        <v>12</v>
      </c>
      <c r="FW30" s="47">
        <v>13</v>
      </c>
      <c r="FX30" s="47">
        <v>14</v>
      </c>
      <c r="FY30" s="47">
        <v>15</v>
      </c>
      <c r="FZ30" s="47">
        <v>16</v>
      </c>
      <c r="GA30" s="274" t="s">
        <v>1116</v>
      </c>
      <c r="GC30" s="40">
        <f t="shared" si="3"/>
        <v>19</v>
      </c>
      <c r="GE30" s="44">
        <v>3</v>
      </c>
      <c r="GF30" s="106"/>
      <c r="GG30" s="45"/>
      <c r="GH30" s="46">
        <v>1</v>
      </c>
      <c r="GI30" s="46">
        <v>2</v>
      </c>
      <c r="GJ30" s="46">
        <v>3</v>
      </c>
      <c r="GK30" s="46">
        <v>4</v>
      </c>
      <c r="GL30" s="46">
        <v>5</v>
      </c>
      <c r="GM30" s="46">
        <v>6</v>
      </c>
      <c r="GN30" s="46">
        <v>7</v>
      </c>
      <c r="GO30" s="46">
        <v>8</v>
      </c>
      <c r="GP30" s="271" t="s">
        <v>85</v>
      </c>
      <c r="GQ30" s="47">
        <v>9</v>
      </c>
      <c r="GR30" s="47">
        <v>10</v>
      </c>
      <c r="GS30" s="47">
        <v>11</v>
      </c>
      <c r="GT30" s="47">
        <v>12</v>
      </c>
      <c r="GU30" s="47">
        <v>13</v>
      </c>
      <c r="GV30" s="47">
        <v>14</v>
      </c>
      <c r="GW30" s="47">
        <v>15</v>
      </c>
      <c r="GX30" s="47">
        <v>16</v>
      </c>
      <c r="GY30" s="274" t="s">
        <v>1116</v>
      </c>
      <c r="HA30" s="308"/>
    </row>
    <row r="31" spans="1:211">
      <c r="A31" s="40">
        <v>18</v>
      </c>
      <c r="C31" s="44"/>
      <c r="D31" s="109" t="s">
        <v>1117</v>
      </c>
      <c r="E31" s="45"/>
      <c r="F31" s="54">
        <v>1</v>
      </c>
      <c r="G31" s="55"/>
      <c r="H31" s="55" t="s">
        <v>1118</v>
      </c>
      <c r="I31" s="55" t="s">
        <v>1119</v>
      </c>
      <c r="J31" s="55"/>
      <c r="K31" s="55" t="s">
        <v>1119</v>
      </c>
      <c r="L31" s="55" t="s">
        <v>1119</v>
      </c>
      <c r="M31" s="55"/>
      <c r="N31" s="272"/>
      <c r="O31" s="55"/>
      <c r="P31" s="55" t="s">
        <v>1118</v>
      </c>
      <c r="Q31" s="55" t="s">
        <v>1119</v>
      </c>
      <c r="R31" s="55"/>
      <c r="S31" s="55" t="s">
        <v>1119</v>
      </c>
      <c r="T31" s="55" t="s">
        <v>1119</v>
      </c>
      <c r="U31" s="55"/>
      <c r="V31" s="55"/>
      <c r="W31" s="275"/>
      <c r="Y31" s="44"/>
      <c r="Z31" s="109" t="s">
        <v>1117</v>
      </c>
      <c r="AA31" s="45"/>
      <c r="AB31" s="54">
        <v>1</v>
      </c>
      <c r="AC31" s="55"/>
      <c r="AD31" s="55" t="s">
        <v>1118</v>
      </c>
      <c r="AE31" s="55" t="s">
        <v>1119</v>
      </c>
      <c r="AF31" s="55"/>
      <c r="AG31" s="55" t="s">
        <v>1119</v>
      </c>
      <c r="AH31" s="55" t="s">
        <v>1119</v>
      </c>
      <c r="AI31" s="55"/>
      <c r="AJ31" s="272"/>
      <c r="AK31" s="55"/>
      <c r="AL31" s="55" t="s">
        <v>1118</v>
      </c>
      <c r="AM31" s="55" t="s">
        <v>1119</v>
      </c>
      <c r="AN31" s="55"/>
      <c r="AO31" s="55" t="s">
        <v>1119</v>
      </c>
      <c r="AP31" s="55" t="s">
        <v>1119</v>
      </c>
      <c r="AQ31" s="55"/>
      <c r="AR31" s="55"/>
      <c r="AS31" s="275"/>
      <c r="AU31" s="40">
        <f t="shared" si="0"/>
        <v>18</v>
      </c>
      <c r="AW31" s="44"/>
      <c r="AX31" s="109" t="s">
        <v>1117</v>
      </c>
      <c r="AY31" s="45"/>
      <c r="AZ31" s="54">
        <v>1</v>
      </c>
      <c r="BA31" s="55"/>
      <c r="BB31" s="55" t="s">
        <v>1118</v>
      </c>
      <c r="BC31" s="55" t="s">
        <v>1119</v>
      </c>
      <c r="BD31" s="55"/>
      <c r="BE31" s="55" t="s">
        <v>1119</v>
      </c>
      <c r="BF31" s="55" t="s">
        <v>1119</v>
      </c>
      <c r="BG31" s="55"/>
      <c r="BH31" s="272"/>
      <c r="BI31" s="55"/>
      <c r="BJ31" s="55" t="s">
        <v>1118</v>
      </c>
      <c r="BK31" s="55" t="s">
        <v>1119</v>
      </c>
      <c r="BL31" s="55"/>
      <c r="BM31" s="55" t="s">
        <v>1119</v>
      </c>
      <c r="BN31" s="55" t="s">
        <v>1119</v>
      </c>
      <c r="BO31" s="55"/>
      <c r="BP31" s="55"/>
      <c r="BQ31" s="275"/>
      <c r="BS31" s="44"/>
      <c r="BT31" s="109" t="s">
        <v>1117</v>
      </c>
      <c r="BU31" s="45"/>
      <c r="BV31" s="54">
        <v>1</v>
      </c>
      <c r="BW31" s="55"/>
      <c r="BX31" s="55" t="s">
        <v>1118</v>
      </c>
      <c r="BY31" s="55" t="s">
        <v>1119</v>
      </c>
      <c r="BZ31" s="55"/>
      <c r="CA31" s="55" t="s">
        <v>1119</v>
      </c>
      <c r="CB31" s="55" t="s">
        <v>1119</v>
      </c>
      <c r="CC31" s="55"/>
      <c r="CD31" s="272"/>
      <c r="CE31" s="55"/>
      <c r="CF31" s="55" t="s">
        <v>1118</v>
      </c>
      <c r="CG31" s="55" t="s">
        <v>1119</v>
      </c>
      <c r="CH31" s="55"/>
      <c r="CI31" s="55" t="s">
        <v>1119</v>
      </c>
      <c r="CJ31" s="55" t="s">
        <v>1119</v>
      </c>
      <c r="CK31" s="55"/>
      <c r="CL31" s="56"/>
      <c r="CM31" s="275"/>
      <c r="CO31" s="40">
        <f t="shared" si="1"/>
        <v>18</v>
      </c>
      <c r="CP31" s="41"/>
      <c r="CQ31" s="50"/>
      <c r="CR31" s="110" t="s">
        <v>1117</v>
      </c>
      <c r="CS31" s="45"/>
      <c r="CT31" s="54">
        <v>1</v>
      </c>
      <c r="CU31" s="57"/>
      <c r="CV31" s="57" t="s">
        <v>1118</v>
      </c>
      <c r="CW31" s="57" t="s">
        <v>1119</v>
      </c>
      <c r="CX31" s="57"/>
      <c r="CY31" s="57" t="s">
        <v>1119</v>
      </c>
      <c r="CZ31" s="57" t="s">
        <v>1119</v>
      </c>
      <c r="DA31" s="57"/>
      <c r="DB31" s="272"/>
      <c r="DC31" s="57"/>
      <c r="DD31" s="57" t="s">
        <v>1118</v>
      </c>
      <c r="DE31" s="57" t="s">
        <v>1119</v>
      </c>
      <c r="DF31" s="57"/>
      <c r="DG31" s="57" t="s">
        <v>1119</v>
      </c>
      <c r="DH31" s="57" t="s">
        <v>1119</v>
      </c>
      <c r="DI31" s="57"/>
      <c r="DJ31" s="57"/>
      <c r="DK31" s="275"/>
      <c r="DL31" s="41"/>
      <c r="DM31" s="50"/>
      <c r="DN31" s="109" t="s">
        <v>1117</v>
      </c>
      <c r="DO31" s="45"/>
      <c r="DP31" s="54">
        <v>1</v>
      </c>
      <c r="DQ31" s="57"/>
      <c r="DR31" s="57" t="s">
        <v>1118</v>
      </c>
      <c r="DS31" s="57" t="s">
        <v>1119</v>
      </c>
      <c r="DT31" s="57"/>
      <c r="DU31" s="57" t="s">
        <v>1119</v>
      </c>
      <c r="DV31" s="57" t="s">
        <v>1119</v>
      </c>
      <c r="DW31" s="57"/>
      <c r="DX31" s="272"/>
      <c r="DY31" s="57"/>
      <c r="DZ31" s="57" t="s">
        <v>1118</v>
      </c>
      <c r="EA31" s="57" t="s">
        <v>1119</v>
      </c>
      <c r="EB31" s="57"/>
      <c r="EC31" s="57" t="s">
        <v>1119</v>
      </c>
      <c r="ED31" s="57" t="s">
        <v>1119</v>
      </c>
      <c r="EE31" s="57"/>
      <c r="EF31" s="56"/>
      <c r="EG31" s="275"/>
      <c r="EI31" s="40">
        <f t="shared" si="2"/>
        <v>18</v>
      </c>
      <c r="EK31" s="10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9"/>
      <c r="FG31" s="44"/>
      <c r="FH31" s="109" t="s">
        <v>1117</v>
      </c>
      <c r="FI31" s="45"/>
      <c r="FJ31" s="54">
        <v>1</v>
      </c>
      <c r="FK31" s="55"/>
      <c r="FL31" s="55" t="s">
        <v>1118</v>
      </c>
      <c r="FM31" s="55" t="s">
        <v>1119</v>
      </c>
      <c r="FN31" s="55"/>
      <c r="FO31" s="55" t="s">
        <v>1119</v>
      </c>
      <c r="FP31" s="55" t="s">
        <v>1119</v>
      </c>
      <c r="FQ31" s="55"/>
      <c r="FR31" s="272"/>
      <c r="FS31" s="55"/>
      <c r="FT31" s="55" t="s">
        <v>1118</v>
      </c>
      <c r="FU31" s="55" t="s">
        <v>1119</v>
      </c>
      <c r="FV31" s="55"/>
      <c r="FW31" s="55" t="s">
        <v>1119</v>
      </c>
      <c r="FX31" s="55" t="s">
        <v>1119</v>
      </c>
      <c r="FY31" s="55"/>
      <c r="FZ31" s="55"/>
      <c r="GA31" s="275"/>
      <c r="GC31" s="40">
        <f t="shared" si="3"/>
        <v>18</v>
      </c>
      <c r="GE31" s="44"/>
      <c r="GF31" s="109" t="s">
        <v>1117</v>
      </c>
      <c r="GG31" s="45"/>
      <c r="GH31" s="54">
        <v>1</v>
      </c>
      <c r="GI31" s="55"/>
      <c r="GJ31" s="55" t="s">
        <v>1118</v>
      </c>
      <c r="GK31" s="55" t="s">
        <v>1119</v>
      </c>
      <c r="GL31" s="55"/>
      <c r="GM31" s="55" t="s">
        <v>1119</v>
      </c>
      <c r="GN31" s="55" t="s">
        <v>1119</v>
      </c>
      <c r="GO31" s="55"/>
      <c r="GP31" s="272"/>
      <c r="GQ31" s="55"/>
      <c r="GR31" s="55" t="s">
        <v>1118</v>
      </c>
      <c r="GS31" s="55" t="s">
        <v>1119</v>
      </c>
      <c r="GT31" s="55"/>
      <c r="GU31" s="55" t="s">
        <v>1119</v>
      </c>
      <c r="GV31" s="55" t="s">
        <v>1119</v>
      </c>
      <c r="GW31" s="55"/>
      <c r="GX31" s="55"/>
      <c r="GY31" s="275"/>
      <c r="HA31" s="308"/>
      <c r="HB31" s="36">
        <v>25</v>
      </c>
      <c r="HC31" s="35"/>
    </row>
    <row r="32" spans="1:211">
      <c r="A32" s="40">
        <v>17</v>
      </c>
      <c r="C32" s="53" t="s">
        <v>1117</v>
      </c>
      <c r="D32" s="111" t="s">
        <v>1130</v>
      </c>
      <c r="E32" s="45"/>
      <c r="F32" s="54">
        <v>2</v>
      </c>
      <c r="G32" s="55"/>
      <c r="H32" s="59" t="s">
        <v>1121</v>
      </c>
      <c r="I32" s="59" t="s">
        <v>1122</v>
      </c>
      <c r="J32" s="59" t="s">
        <v>1123</v>
      </c>
      <c r="K32" s="59"/>
      <c r="L32" s="59"/>
      <c r="M32" s="59"/>
      <c r="N32" s="272"/>
      <c r="O32" s="59"/>
      <c r="P32" s="59" t="s">
        <v>1121</v>
      </c>
      <c r="Q32" s="59" t="s">
        <v>1122</v>
      </c>
      <c r="R32" s="59" t="s">
        <v>1123</v>
      </c>
      <c r="S32" s="59"/>
      <c r="T32" s="59"/>
      <c r="U32" s="59"/>
      <c r="V32" s="55"/>
      <c r="W32" s="275"/>
      <c r="Y32" s="53" t="s">
        <v>1117</v>
      </c>
      <c r="Z32" s="111" t="s">
        <v>1130</v>
      </c>
      <c r="AA32" s="45"/>
      <c r="AB32" s="54">
        <v>2</v>
      </c>
      <c r="AC32" s="55"/>
      <c r="AD32" s="59" t="s">
        <v>1121</v>
      </c>
      <c r="AE32" s="59" t="s">
        <v>1122</v>
      </c>
      <c r="AF32" s="59" t="s">
        <v>1123</v>
      </c>
      <c r="AG32" s="59"/>
      <c r="AH32" s="59"/>
      <c r="AI32" s="59"/>
      <c r="AJ32" s="272"/>
      <c r="AK32" s="59"/>
      <c r="AL32" s="59" t="s">
        <v>1121</v>
      </c>
      <c r="AM32" s="59" t="s">
        <v>1122</v>
      </c>
      <c r="AN32" s="59" t="s">
        <v>1123</v>
      </c>
      <c r="AO32" s="59"/>
      <c r="AP32" s="59"/>
      <c r="AQ32" s="59"/>
      <c r="AR32" s="55"/>
      <c r="AS32" s="275"/>
      <c r="AU32" s="40">
        <f t="shared" si="0"/>
        <v>17</v>
      </c>
      <c r="AW32" s="53" t="s">
        <v>1117</v>
      </c>
      <c r="AX32" s="111" t="s">
        <v>1130</v>
      </c>
      <c r="AY32" s="45"/>
      <c r="AZ32" s="54">
        <v>2</v>
      </c>
      <c r="BA32" s="55"/>
      <c r="BB32" s="59" t="s">
        <v>1121</v>
      </c>
      <c r="BC32" s="59" t="s">
        <v>1122</v>
      </c>
      <c r="BD32" s="59" t="s">
        <v>1123</v>
      </c>
      <c r="BE32" s="59"/>
      <c r="BF32" s="59"/>
      <c r="BG32" s="59"/>
      <c r="BH32" s="272"/>
      <c r="BI32" s="59"/>
      <c r="BJ32" s="59" t="s">
        <v>1121</v>
      </c>
      <c r="BK32" s="59" t="s">
        <v>1122</v>
      </c>
      <c r="BL32" s="59" t="s">
        <v>1123</v>
      </c>
      <c r="BM32" s="59"/>
      <c r="BN32" s="59"/>
      <c r="BO32" s="59"/>
      <c r="BP32" s="55"/>
      <c r="BQ32" s="275"/>
      <c r="BS32" s="53" t="s">
        <v>1117</v>
      </c>
      <c r="BT32" s="111" t="s">
        <v>1130</v>
      </c>
      <c r="BU32" s="45"/>
      <c r="BV32" s="54">
        <v>2</v>
      </c>
      <c r="BW32" s="55"/>
      <c r="BX32" s="59" t="s">
        <v>1121</v>
      </c>
      <c r="BY32" s="59" t="s">
        <v>1122</v>
      </c>
      <c r="BZ32" s="59" t="s">
        <v>1123</v>
      </c>
      <c r="CA32" s="59"/>
      <c r="CB32" s="59"/>
      <c r="CC32" s="59"/>
      <c r="CD32" s="272"/>
      <c r="CE32" s="59"/>
      <c r="CF32" s="59" t="s">
        <v>1121</v>
      </c>
      <c r="CG32" s="59" t="s">
        <v>1122</v>
      </c>
      <c r="CH32" s="59" t="s">
        <v>1123</v>
      </c>
      <c r="CI32" s="59"/>
      <c r="CJ32" s="59"/>
      <c r="CK32" s="59"/>
      <c r="CL32" s="56"/>
      <c r="CM32" s="275"/>
      <c r="CO32" s="40">
        <f t="shared" si="1"/>
        <v>17</v>
      </c>
      <c r="CP32" s="41"/>
      <c r="CQ32" s="53" t="s">
        <v>1117</v>
      </c>
      <c r="CR32" s="110" t="s">
        <v>1130</v>
      </c>
      <c r="CS32" s="45"/>
      <c r="CT32" s="54">
        <v>2</v>
      </c>
      <c r="CU32" s="57"/>
      <c r="CV32" s="60" t="s">
        <v>1121</v>
      </c>
      <c r="CW32" s="60" t="s">
        <v>1122</v>
      </c>
      <c r="CX32" s="60" t="s">
        <v>1123</v>
      </c>
      <c r="CY32" s="60"/>
      <c r="CZ32" s="60"/>
      <c r="DA32" s="60"/>
      <c r="DB32" s="272"/>
      <c r="DC32" s="60"/>
      <c r="DD32" s="60" t="s">
        <v>1121</v>
      </c>
      <c r="DE32" s="60" t="s">
        <v>1122</v>
      </c>
      <c r="DF32" s="60" t="s">
        <v>1123</v>
      </c>
      <c r="DG32" s="60"/>
      <c r="DH32" s="60"/>
      <c r="DI32" s="60"/>
      <c r="DJ32" s="57"/>
      <c r="DK32" s="275"/>
      <c r="DL32" s="41"/>
      <c r="DM32" s="53" t="s">
        <v>1117</v>
      </c>
      <c r="DN32" s="111" t="s">
        <v>1130</v>
      </c>
      <c r="DO32" s="45"/>
      <c r="DP32" s="54">
        <v>2</v>
      </c>
      <c r="DQ32" s="57"/>
      <c r="DR32" s="60" t="s">
        <v>1121</v>
      </c>
      <c r="DS32" s="60" t="s">
        <v>1122</v>
      </c>
      <c r="DT32" s="60" t="s">
        <v>1123</v>
      </c>
      <c r="DU32" s="60"/>
      <c r="DV32" s="60"/>
      <c r="DW32" s="60"/>
      <c r="DX32" s="272"/>
      <c r="DY32" s="60"/>
      <c r="DZ32" s="60" t="s">
        <v>1121</v>
      </c>
      <c r="EA32" s="60" t="s">
        <v>1122</v>
      </c>
      <c r="EB32" s="60" t="s">
        <v>1123</v>
      </c>
      <c r="EC32" s="60"/>
      <c r="ED32" s="60"/>
      <c r="EE32" s="60"/>
      <c r="EF32" s="56"/>
      <c r="EG32" s="275"/>
      <c r="EI32" s="40">
        <f t="shared" si="2"/>
        <v>17</v>
      </c>
      <c r="EK32" s="10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9"/>
      <c r="FG32" s="53" t="s">
        <v>1117</v>
      </c>
      <c r="FH32" s="111" t="s">
        <v>1130</v>
      </c>
      <c r="FI32" s="45"/>
      <c r="FJ32" s="54">
        <v>2</v>
      </c>
      <c r="FK32" s="55"/>
      <c r="FL32" s="59" t="s">
        <v>1121</v>
      </c>
      <c r="FM32" s="59" t="s">
        <v>1122</v>
      </c>
      <c r="FN32" s="59" t="s">
        <v>1123</v>
      </c>
      <c r="FO32" s="59"/>
      <c r="FP32" s="59"/>
      <c r="FQ32" s="59"/>
      <c r="FR32" s="272"/>
      <c r="FS32" s="59"/>
      <c r="FT32" s="59" t="s">
        <v>1121</v>
      </c>
      <c r="FU32" s="59" t="s">
        <v>1122</v>
      </c>
      <c r="FV32" s="59" t="s">
        <v>1123</v>
      </c>
      <c r="FW32" s="59"/>
      <c r="FX32" s="59"/>
      <c r="FY32" s="59"/>
      <c r="FZ32" s="55"/>
      <c r="GA32" s="275"/>
      <c r="GC32" s="40">
        <f t="shared" si="3"/>
        <v>17</v>
      </c>
      <c r="GE32" s="53" t="s">
        <v>1117</v>
      </c>
      <c r="GF32" s="111" t="s">
        <v>1130</v>
      </c>
      <c r="GG32" s="45"/>
      <c r="GH32" s="54">
        <v>2</v>
      </c>
      <c r="GI32" s="55"/>
      <c r="GJ32" s="59" t="s">
        <v>1121</v>
      </c>
      <c r="GK32" s="59" t="s">
        <v>1122</v>
      </c>
      <c r="GL32" s="59" t="s">
        <v>1123</v>
      </c>
      <c r="GM32" s="59"/>
      <c r="GN32" s="59"/>
      <c r="GO32" s="59"/>
      <c r="GP32" s="272"/>
      <c r="GQ32" s="59"/>
      <c r="GR32" s="59" t="s">
        <v>1121</v>
      </c>
      <c r="GS32" s="59" t="s">
        <v>1122</v>
      </c>
      <c r="GT32" s="59" t="s">
        <v>1123</v>
      </c>
      <c r="GU32" s="59"/>
      <c r="GV32" s="59"/>
      <c r="GW32" s="59"/>
      <c r="GX32" s="55"/>
      <c r="GY32" s="275"/>
      <c r="HA32" s="308"/>
    </row>
    <row r="33" spans="1:210">
      <c r="A33" s="40">
        <v>16</v>
      </c>
      <c r="C33" s="53" t="s">
        <v>1120</v>
      </c>
      <c r="D33" s="111" t="s">
        <v>1119</v>
      </c>
      <c r="E33" s="45"/>
      <c r="F33" s="54">
        <v>3</v>
      </c>
      <c r="G33" s="55"/>
      <c r="H33" s="59"/>
      <c r="I33" s="59"/>
      <c r="J33" s="59"/>
      <c r="K33" s="59"/>
      <c r="L33" s="59"/>
      <c r="M33" s="59"/>
      <c r="N33" s="272"/>
      <c r="O33" s="59"/>
      <c r="P33" s="59"/>
      <c r="Q33" s="59"/>
      <c r="R33" s="59"/>
      <c r="S33" s="59"/>
      <c r="T33" s="59"/>
      <c r="U33" s="59"/>
      <c r="V33" s="55"/>
      <c r="W33" s="275"/>
      <c r="Y33" s="53" t="s">
        <v>1120</v>
      </c>
      <c r="Z33" s="111" t="s">
        <v>1119</v>
      </c>
      <c r="AA33" s="45"/>
      <c r="AB33" s="54">
        <v>3</v>
      </c>
      <c r="AC33" s="55"/>
      <c r="AD33" s="59"/>
      <c r="AE33" s="59"/>
      <c r="AF33" s="59"/>
      <c r="AG33" s="59"/>
      <c r="AH33" s="59"/>
      <c r="AI33" s="59"/>
      <c r="AJ33" s="272"/>
      <c r="AK33" s="59"/>
      <c r="AL33" s="59"/>
      <c r="AM33" s="59"/>
      <c r="AN33" s="59"/>
      <c r="AO33" s="59"/>
      <c r="AP33" s="59"/>
      <c r="AQ33" s="59"/>
      <c r="AR33" s="55"/>
      <c r="AS33" s="275"/>
      <c r="AU33" s="40">
        <f t="shared" si="0"/>
        <v>16</v>
      </c>
      <c r="AW33" s="53" t="s">
        <v>1120</v>
      </c>
      <c r="AX33" s="111" t="s">
        <v>1119</v>
      </c>
      <c r="AY33" s="45"/>
      <c r="AZ33" s="54">
        <v>3</v>
      </c>
      <c r="BA33" s="55"/>
      <c r="BB33" s="59"/>
      <c r="BC33" s="59"/>
      <c r="BD33" s="59"/>
      <c r="BE33" s="59"/>
      <c r="BF33" s="59"/>
      <c r="BG33" s="59"/>
      <c r="BH33" s="272"/>
      <c r="BI33" s="59"/>
      <c r="BJ33" s="59"/>
      <c r="BK33" s="59"/>
      <c r="BL33" s="59"/>
      <c r="BM33" s="59"/>
      <c r="BN33" s="59"/>
      <c r="BO33" s="59"/>
      <c r="BP33" s="55"/>
      <c r="BQ33" s="275"/>
      <c r="BS33" s="53" t="s">
        <v>1120</v>
      </c>
      <c r="BT33" s="111" t="s">
        <v>1119</v>
      </c>
      <c r="BU33" s="45"/>
      <c r="BV33" s="54">
        <v>3</v>
      </c>
      <c r="BW33" s="55"/>
      <c r="BX33" s="59"/>
      <c r="BY33" s="59"/>
      <c r="BZ33" s="59"/>
      <c r="CA33" s="59"/>
      <c r="CB33" s="59"/>
      <c r="CC33" s="59"/>
      <c r="CD33" s="272"/>
      <c r="CE33" s="59"/>
      <c r="CF33" s="59"/>
      <c r="CG33" s="59"/>
      <c r="CH33" s="59"/>
      <c r="CI33" s="59"/>
      <c r="CJ33" s="59"/>
      <c r="CK33" s="59"/>
      <c r="CL33" s="56"/>
      <c r="CM33" s="275"/>
      <c r="CO33" s="40">
        <f t="shared" si="1"/>
        <v>16</v>
      </c>
      <c r="CP33" s="41"/>
      <c r="CQ33" s="53" t="s">
        <v>1120</v>
      </c>
      <c r="CR33" s="110" t="s">
        <v>1119</v>
      </c>
      <c r="CS33" s="45"/>
      <c r="CT33" s="54">
        <v>3</v>
      </c>
      <c r="CU33" s="57"/>
      <c r="CV33" s="60"/>
      <c r="CW33" s="60"/>
      <c r="CX33" s="60"/>
      <c r="CY33" s="60"/>
      <c r="CZ33" s="60"/>
      <c r="DA33" s="60"/>
      <c r="DB33" s="272"/>
      <c r="DC33" s="60"/>
      <c r="DD33" s="60"/>
      <c r="DE33" s="60"/>
      <c r="DF33" s="60"/>
      <c r="DG33" s="60"/>
      <c r="DH33" s="60"/>
      <c r="DI33" s="60"/>
      <c r="DJ33" s="57"/>
      <c r="DK33" s="275"/>
      <c r="DL33" s="41"/>
      <c r="DM33" s="53" t="s">
        <v>1120</v>
      </c>
      <c r="DN33" s="111" t="s">
        <v>1119</v>
      </c>
      <c r="DO33" s="45"/>
      <c r="DP33" s="54">
        <v>3</v>
      </c>
      <c r="DQ33" s="57"/>
      <c r="DR33" s="60"/>
      <c r="DS33" s="60"/>
      <c r="DT33" s="60"/>
      <c r="DU33" s="60"/>
      <c r="DV33" s="60"/>
      <c r="DW33" s="60"/>
      <c r="DX33" s="272"/>
      <c r="DY33" s="60"/>
      <c r="DZ33" s="60"/>
      <c r="EA33" s="60"/>
      <c r="EB33" s="60"/>
      <c r="EC33" s="60"/>
      <c r="ED33" s="60"/>
      <c r="EE33" s="60"/>
      <c r="EF33" s="56"/>
      <c r="EG33" s="275"/>
      <c r="EI33" s="40">
        <f t="shared" si="2"/>
        <v>16</v>
      </c>
      <c r="EK33" s="10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9"/>
      <c r="FG33" s="53" t="s">
        <v>1120</v>
      </c>
      <c r="FH33" s="111" t="s">
        <v>1119</v>
      </c>
      <c r="FI33" s="45"/>
      <c r="FJ33" s="54">
        <v>3</v>
      </c>
      <c r="FK33" s="55"/>
      <c r="FL33" s="59"/>
      <c r="FM33" s="59"/>
      <c r="FN33" s="59"/>
      <c r="FO33" s="59"/>
      <c r="FP33" s="59"/>
      <c r="FQ33" s="59"/>
      <c r="FR33" s="272"/>
      <c r="FS33" s="59"/>
      <c r="FT33" s="59"/>
      <c r="FU33" s="59"/>
      <c r="FV33" s="59"/>
      <c r="FW33" s="59"/>
      <c r="FX33" s="59"/>
      <c r="FY33" s="59"/>
      <c r="FZ33" s="55"/>
      <c r="GA33" s="275"/>
      <c r="GC33" s="40">
        <f t="shared" si="3"/>
        <v>16</v>
      </c>
      <c r="GE33" s="53" t="s">
        <v>1120</v>
      </c>
      <c r="GF33" s="111" t="s">
        <v>1119</v>
      </c>
      <c r="GG33" s="45"/>
      <c r="GH33" s="54">
        <v>3</v>
      </c>
      <c r="GI33" s="55"/>
      <c r="GJ33" s="59"/>
      <c r="GK33" s="59"/>
      <c r="GL33" s="59"/>
      <c r="GM33" s="59"/>
      <c r="GN33" s="59"/>
      <c r="GO33" s="59"/>
      <c r="GP33" s="272"/>
      <c r="GQ33" s="59"/>
      <c r="GR33" s="59"/>
      <c r="GS33" s="59"/>
      <c r="GT33" s="59"/>
      <c r="GU33" s="59"/>
      <c r="GV33" s="59"/>
      <c r="GW33" s="59"/>
      <c r="GX33" s="55"/>
      <c r="GY33" s="275"/>
      <c r="HA33" s="309"/>
    </row>
    <row r="34" spans="1:210">
      <c r="A34" s="40">
        <v>15</v>
      </c>
      <c r="C34" s="53" t="s">
        <v>1124</v>
      </c>
      <c r="D34" s="111" t="s">
        <v>1411</v>
      </c>
      <c r="E34" s="45"/>
      <c r="F34" s="54">
        <v>4</v>
      </c>
      <c r="G34" s="55"/>
      <c r="H34" s="55" t="s">
        <v>1129</v>
      </c>
      <c r="I34" s="55" t="s">
        <v>1412</v>
      </c>
      <c r="J34" s="55" t="s">
        <v>1131</v>
      </c>
      <c r="K34" s="55" t="s">
        <v>1132</v>
      </c>
      <c r="L34" s="55" t="s">
        <v>1128</v>
      </c>
      <c r="M34" s="55"/>
      <c r="N34" s="273"/>
      <c r="O34" s="55"/>
      <c r="P34" s="55" t="s">
        <v>1129</v>
      </c>
      <c r="Q34" s="55" t="s">
        <v>1412</v>
      </c>
      <c r="R34" s="55" t="s">
        <v>1131</v>
      </c>
      <c r="S34" s="55" t="s">
        <v>1132</v>
      </c>
      <c r="T34" s="55" t="s">
        <v>1128</v>
      </c>
      <c r="U34" s="55"/>
      <c r="V34" s="55"/>
      <c r="W34" s="275"/>
      <c r="Y34" s="53" t="s">
        <v>1124</v>
      </c>
      <c r="Z34" s="111" t="s">
        <v>1411</v>
      </c>
      <c r="AA34" s="45"/>
      <c r="AB34" s="54">
        <v>4</v>
      </c>
      <c r="AC34" s="55"/>
      <c r="AD34" s="55" t="s">
        <v>1129</v>
      </c>
      <c r="AE34" s="55" t="s">
        <v>1412</v>
      </c>
      <c r="AF34" s="55" t="s">
        <v>1131</v>
      </c>
      <c r="AG34" s="55" t="s">
        <v>1132</v>
      </c>
      <c r="AH34" s="55" t="s">
        <v>1128</v>
      </c>
      <c r="AI34" s="55"/>
      <c r="AJ34" s="273"/>
      <c r="AK34" s="55"/>
      <c r="AL34" s="55" t="s">
        <v>1129</v>
      </c>
      <c r="AM34" s="55" t="s">
        <v>1412</v>
      </c>
      <c r="AN34" s="55" t="s">
        <v>1131</v>
      </c>
      <c r="AO34" s="55" t="s">
        <v>1132</v>
      </c>
      <c r="AP34" s="55" t="s">
        <v>1128</v>
      </c>
      <c r="AQ34" s="55"/>
      <c r="AR34" s="55"/>
      <c r="AS34" s="275"/>
      <c r="AU34" s="40">
        <f t="shared" si="0"/>
        <v>15</v>
      </c>
      <c r="AW34" s="53" t="s">
        <v>1124</v>
      </c>
      <c r="AX34" s="111" t="s">
        <v>1411</v>
      </c>
      <c r="AY34" s="45"/>
      <c r="AZ34" s="54">
        <v>4</v>
      </c>
      <c r="BA34" s="55"/>
      <c r="BB34" s="55" t="s">
        <v>1129</v>
      </c>
      <c r="BC34" s="55" t="s">
        <v>1412</v>
      </c>
      <c r="BD34" s="55" t="s">
        <v>1131</v>
      </c>
      <c r="BE34" s="55" t="s">
        <v>1132</v>
      </c>
      <c r="BF34" s="55" t="s">
        <v>1128</v>
      </c>
      <c r="BG34" s="55"/>
      <c r="BH34" s="273"/>
      <c r="BI34" s="55"/>
      <c r="BJ34" s="55" t="s">
        <v>1129</v>
      </c>
      <c r="BK34" s="55" t="s">
        <v>1412</v>
      </c>
      <c r="BL34" s="55" t="s">
        <v>1131</v>
      </c>
      <c r="BM34" s="55" t="s">
        <v>1132</v>
      </c>
      <c r="BN34" s="55" t="s">
        <v>1128</v>
      </c>
      <c r="BO34" s="55"/>
      <c r="BP34" s="55"/>
      <c r="BQ34" s="275"/>
      <c r="BS34" s="53" t="s">
        <v>1124</v>
      </c>
      <c r="BT34" s="111" t="s">
        <v>1411</v>
      </c>
      <c r="BU34" s="45"/>
      <c r="BV34" s="54">
        <v>4</v>
      </c>
      <c r="BW34" s="55"/>
      <c r="BX34" s="55" t="s">
        <v>1129</v>
      </c>
      <c r="BY34" s="55" t="s">
        <v>1412</v>
      </c>
      <c r="BZ34" s="55" t="s">
        <v>1131</v>
      </c>
      <c r="CA34" s="55" t="s">
        <v>1132</v>
      </c>
      <c r="CB34" s="55" t="s">
        <v>1128</v>
      </c>
      <c r="CC34" s="55"/>
      <c r="CD34" s="273"/>
      <c r="CE34" s="55"/>
      <c r="CF34" s="55" t="s">
        <v>1129</v>
      </c>
      <c r="CG34" s="55" t="s">
        <v>1412</v>
      </c>
      <c r="CH34" s="55" t="s">
        <v>1131</v>
      </c>
      <c r="CI34" s="55" t="s">
        <v>1132</v>
      </c>
      <c r="CJ34" s="55" t="s">
        <v>1128</v>
      </c>
      <c r="CK34" s="55"/>
      <c r="CL34" s="56"/>
      <c r="CM34" s="275"/>
      <c r="CO34" s="40">
        <f t="shared" si="1"/>
        <v>15</v>
      </c>
      <c r="CP34" s="41"/>
      <c r="CQ34" s="53" t="s">
        <v>1124</v>
      </c>
      <c r="CR34" s="110" t="s">
        <v>1411</v>
      </c>
      <c r="CS34" s="45"/>
      <c r="CT34" s="54">
        <v>4</v>
      </c>
      <c r="CU34" s="57"/>
      <c r="CV34" s="57" t="s">
        <v>1129</v>
      </c>
      <c r="CW34" s="57" t="s">
        <v>1412</v>
      </c>
      <c r="CX34" s="57" t="s">
        <v>1131</v>
      </c>
      <c r="CY34" s="57" t="s">
        <v>1132</v>
      </c>
      <c r="CZ34" s="57" t="s">
        <v>1128</v>
      </c>
      <c r="DA34" s="57"/>
      <c r="DB34" s="273"/>
      <c r="DC34" s="57"/>
      <c r="DD34" s="57" t="s">
        <v>1129</v>
      </c>
      <c r="DE34" s="57" t="s">
        <v>1412</v>
      </c>
      <c r="DF34" s="57" t="s">
        <v>1131</v>
      </c>
      <c r="DG34" s="57" t="s">
        <v>1132</v>
      </c>
      <c r="DH34" s="57" t="s">
        <v>1128</v>
      </c>
      <c r="DI34" s="57"/>
      <c r="DJ34" s="57"/>
      <c r="DK34" s="275"/>
      <c r="DL34" s="41"/>
      <c r="DM34" s="53" t="s">
        <v>1124</v>
      </c>
      <c r="DN34" s="111" t="s">
        <v>1411</v>
      </c>
      <c r="DO34" s="45"/>
      <c r="DP34" s="54">
        <v>4</v>
      </c>
      <c r="DQ34" s="57"/>
      <c r="DR34" s="57" t="s">
        <v>1129</v>
      </c>
      <c r="DS34" s="57" t="s">
        <v>1412</v>
      </c>
      <c r="DT34" s="57" t="s">
        <v>1131</v>
      </c>
      <c r="DU34" s="57" t="s">
        <v>1132</v>
      </c>
      <c r="DV34" s="57" t="s">
        <v>1128</v>
      </c>
      <c r="DW34" s="57"/>
      <c r="DX34" s="273"/>
      <c r="DY34" s="57"/>
      <c r="DZ34" s="57" t="s">
        <v>1129</v>
      </c>
      <c r="EA34" s="57" t="s">
        <v>1412</v>
      </c>
      <c r="EB34" s="57" t="s">
        <v>1131</v>
      </c>
      <c r="EC34" s="57" t="s">
        <v>1132</v>
      </c>
      <c r="ED34" s="57" t="s">
        <v>1128</v>
      </c>
      <c r="EE34" s="57"/>
      <c r="EF34" s="56"/>
      <c r="EG34" s="275"/>
      <c r="EI34" s="40">
        <f t="shared" si="2"/>
        <v>15</v>
      </c>
      <c r="EK34" s="10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9"/>
      <c r="FG34" s="53" t="s">
        <v>1124</v>
      </c>
      <c r="FH34" s="111" t="s">
        <v>1411</v>
      </c>
      <c r="FI34" s="45"/>
      <c r="FJ34" s="54">
        <v>4</v>
      </c>
      <c r="FK34" s="55"/>
      <c r="FL34" s="55" t="s">
        <v>1129</v>
      </c>
      <c r="FM34" s="55" t="s">
        <v>1412</v>
      </c>
      <c r="FN34" s="55" t="s">
        <v>1131</v>
      </c>
      <c r="FO34" s="55" t="s">
        <v>1132</v>
      </c>
      <c r="FP34" s="55" t="s">
        <v>1128</v>
      </c>
      <c r="FQ34" s="55"/>
      <c r="FR34" s="273"/>
      <c r="FS34" s="55"/>
      <c r="FT34" s="55" t="s">
        <v>1129</v>
      </c>
      <c r="FU34" s="55" t="s">
        <v>1412</v>
      </c>
      <c r="FV34" s="55" t="s">
        <v>1131</v>
      </c>
      <c r="FW34" s="55" t="s">
        <v>1132</v>
      </c>
      <c r="FX34" s="55" t="s">
        <v>1128</v>
      </c>
      <c r="FY34" s="55"/>
      <c r="FZ34" s="55"/>
      <c r="GA34" s="275"/>
      <c r="GC34" s="40">
        <f t="shared" si="3"/>
        <v>15</v>
      </c>
      <c r="GE34" s="53" t="s">
        <v>1124</v>
      </c>
      <c r="GF34" s="111" t="s">
        <v>1411</v>
      </c>
      <c r="GG34" s="45"/>
      <c r="GH34" s="54">
        <v>4</v>
      </c>
      <c r="GI34" s="55"/>
      <c r="GJ34" s="55" t="s">
        <v>1129</v>
      </c>
      <c r="GK34" s="55" t="s">
        <v>1412</v>
      </c>
      <c r="GL34" s="55" t="s">
        <v>1131</v>
      </c>
      <c r="GM34" s="55" t="s">
        <v>1132</v>
      </c>
      <c r="GN34" s="55" t="s">
        <v>1128</v>
      </c>
      <c r="GO34" s="55"/>
      <c r="GP34" s="273"/>
      <c r="GQ34" s="55"/>
      <c r="GR34" s="55" t="s">
        <v>1129</v>
      </c>
      <c r="GS34" s="55" t="s">
        <v>1412</v>
      </c>
      <c r="GT34" s="55" t="s">
        <v>1131</v>
      </c>
      <c r="GU34" s="55" t="s">
        <v>1132</v>
      </c>
      <c r="GV34" s="55" t="s">
        <v>1128</v>
      </c>
      <c r="GW34" s="55"/>
      <c r="GX34" s="55"/>
      <c r="GY34" s="275"/>
    </row>
    <row r="35" spans="1:210" ht="17.25" thickBot="1">
      <c r="A35" s="40">
        <v>14</v>
      </c>
      <c r="C35" s="63"/>
      <c r="D35" s="112" t="s">
        <v>1255</v>
      </c>
      <c r="E35" s="65" t="s">
        <v>1133</v>
      </c>
      <c r="F35" s="66" t="s">
        <v>1413</v>
      </c>
      <c r="G35" s="66" t="s">
        <v>1414</v>
      </c>
      <c r="H35" s="66" t="s">
        <v>1415</v>
      </c>
      <c r="I35" s="66" t="s">
        <v>1416</v>
      </c>
      <c r="J35" s="78" t="s">
        <v>1417</v>
      </c>
      <c r="K35" s="66" t="s">
        <v>1418</v>
      </c>
      <c r="L35" s="66" t="s">
        <v>1419</v>
      </c>
      <c r="M35" s="66" t="s">
        <v>1420</v>
      </c>
      <c r="N35" s="67" t="s">
        <v>1421</v>
      </c>
      <c r="O35" s="66" t="s">
        <v>1422</v>
      </c>
      <c r="P35" s="66" t="s">
        <v>1423</v>
      </c>
      <c r="Q35" s="66" t="s">
        <v>1424</v>
      </c>
      <c r="R35" s="66" t="s">
        <v>1425</v>
      </c>
      <c r="S35" s="66" t="s">
        <v>1426</v>
      </c>
      <c r="T35" s="66" t="s">
        <v>1427</v>
      </c>
      <c r="U35" s="66" t="s">
        <v>1428</v>
      </c>
      <c r="V35" s="66" t="s">
        <v>1429</v>
      </c>
      <c r="W35" s="69" t="s">
        <v>1430</v>
      </c>
      <c r="Y35" s="63"/>
      <c r="Z35" s="112" t="s">
        <v>1150</v>
      </c>
      <c r="AA35" s="65" t="s">
        <v>1133</v>
      </c>
      <c r="AB35" s="66" t="s">
        <v>1431</v>
      </c>
      <c r="AC35" s="66" t="s">
        <v>1432</v>
      </c>
      <c r="AD35" s="66" t="s">
        <v>1433</v>
      </c>
      <c r="AE35" s="66" t="s">
        <v>1434</v>
      </c>
      <c r="AF35" s="66" t="s">
        <v>1435</v>
      </c>
      <c r="AG35" s="66" t="s">
        <v>1436</v>
      </c>
      <c r="AH35" s="66" t="s">
        <v>1437</v>
      </c>
      <c r="AI35" s="66" t="s">
        <v>1438</v>
      </c>
      <c r="AJ35" s="67" t="s">
        <v>1251</v>
      </c>
      <c r="AK35" s="66" t="s">
        <v>1439</v>
      </c>
      <c r="AL35" s="66" t="s">
        <v>1440</v>
      </c>
      <c r="AM35" s="66" t="s">
        <v>1441</v>
      </c>
      <c r="AN35" s="66" t="s">
        <v>1442</v>
      </c>
      <c r="AO35" s="66" t="s">
        <v>1443</v>
      </c>
      <c r="AP35" s="66" t="s">
        <v>1444</v>
      </c>
      <c r="AQ35" s="66" t="s">
        <v>1445</v>
      </c>
      <c r="AR35" s="66" t="s">
        <v>1446</v>
      </c>
      <c r="AS35" s="69" t="s">
        <v>1199</v>
      </c>
      <c r="AU35" s="40">
        <f t="shared" si="0"/>
        <v>14</v>
      </c>
      <c r="AW35" s="63"/>
      <c r="AX35" s="112" t="s">
        <v>1355</v>
      </c>
      <c r="AY35" s="65" t="s">
        <v>1133</v>
      </c>
      <c r="AZ35" s="71" t="s">
        <v>1447</v>
      </c>
      <c r="BA35" s="71" t="s">
        <v>1448</v>
      </c>
      <c r="BB35" s="71" t="s">
        <v>1449</v>
      </c>
      <c r="BC35" s="71" t="s">
        <v>1450</v>
      </c>
      <c r="BD35" s="71" t="s">
        <v>1451</v>
      </c>
      <c r="BE35" s="71" t="s">
        <v>1452</v>
      </c>
      <c r="BF35" s="71" t="s">
        <v>1453</v>
      </c>
      <c r="BG35" s="71" t="s">
        <v>1454</v>
      </c>
      <c r="BH35" s="67" t="s">
        <v>1254</v>
      </c>
      <c r="BI35" s="71" t="s">
        <v>1455</v>
      </c>
      <c r="BJ35" s="71" t="s">
        <v>1456</v>
      </c>
      <c r="BK35" s="71" t="s">
        <v>1457</v>
      </c>
      <c r="BL35" s="71" t="s">
        <v>1458</v>
      </c>
      <c r="BM35" s="71" t="s">
        <v>1459</v>
      </c>
      <c r="BN35" s="71" t="s">
        <v>1460</v>
      </c>
      <c r="BO35" s="71" t="s">
        <v>1461</v>
      </c>
      <c r="BP35" s="71" t="s">
        <v>1462</v>
      </c>
      <c r="BQ35" s="69" t="s">
        <v>1355</v>
      </c>
      <c r="BS35" s="63"/>
      <c r="BT35" s="112" t="s">
        <v>1239</v>
      </c>
      <c r="BU35" s="65" t="s">
        <v>1133</v>
      </c>
      <c r="BV35" s="71" t="s">
        <v>1239</v>
      </c>
      <c r="BW35" s="71" t="s">
        <v>1463</v>
      </c>
      <c r="BX35" s="71" t="s">
        <v>1380</v>
      </c>
      <c r="BY35" s="71" t="s">
        <v>1464</v>
      </c>
      <c r="BZ35" s="113" t="s">
        <v>1200</v>
      </c>
      <c r="CA35" s="113" t="s">
        <v>1331</v>
      </c>
      <c r="CB35" s="113" t="s">
        <v>1465</v>
      </c>
      <c r="CC35" s="113" t="s">
        <v>1466</v>
      </c>
      <c r="CD35" s="67" t="s">
        <v>1467</v>
      </c>
      <c r="CE35" s="71" t="s">
        <v>1217</v>
      </c>
      <c r="CF35" s="71" t="s">
        <v>1345</v>
      </c>
      <c r="CG35" s="113" t="s">
        <v>1468</v>
      </c>
      <c r="CH35" s="71" t="s">
        <v>1150</v>
      </c>
      <c r="CI35" s="71" t="s">
        <v>1304</v>
      </c>
      <c r="CJ35" s="71" t="s">
        <v>1430</v>
      </c>
      <c r="CK35" s="71" t="s">
        <v>1469</v>
      </c>
      <c r="CL35" s="72"/>
      <c r="CM35" s="69" t="s">
        <v>1470</v>
      </c>
      <c r="CO35" s="40">
        <f t="shared" si="1"/>
        <v>14</v>
      </c>
      <c r="CP35" s="41"/>
      <c r="CQ35" s="73"/>
      <c r="CR35" s="112" t="s">
        <v>1464</v>
      </c>
      <c r="CS35" s="65" t="s">
        <v>1133</v>
      </c>
      <c r="CT35" s="75" t="s">
        <v>1233</v>
      </c>
      <c r="CU35" s="75" t="s">
        <v>1363</v>
      </c>
      <c r="CV35" s="75" t="s">
        <v>1471</v>
      </c>
      <c r="CW35" s="75" t="s">
        <v>1472</v>
      </c>
      <c r="CX35" s="75" t="s">
        <v>1473</v>
      </c>
      <c r="CY35" s="75" t="s">
        <v>1474</v>
      </c>
      <c r="CZ35" s="75" t="s">
        <v>1475</v>
      </c>
      <c r="DA35" s="75" t="s">
        <v>1476</v>
      </c>
      <c r="DB35" s="67" t="s">
        <v>1256</v>
      </c>
      <c r="DC35" s="75" t="s">
        <v>1477</v>
      </c>
      <c r="DD35" s="75" t="s">
        <v>1478</v>
      </c>
      <c r="DE35" s="75" t="s">
        <v>1193</v>
      </c>
      <c r="DF35" s="75" t="s">
        <v>1330</v>
      </c>
      <c r="DG35" s="75" t="s">
        <v>1467</v>
      </c>
      <c r="DH35" s="75" t="s">
        <v>1479</v>
      </c>
      <c r="DI35" s="75" t="s">
        <v>1209</v>
      </c>
      <c r="DJ35" s="75" t="s">
        <v>1338</v>
      </c>
      <c r="DK35" s="69" t="s">
        <v>1480</v>
      </c>
      <c r="DL35" s="41"/>
      <c r="DM35" s="73"/>
      <c r="DN35" s="112" t="s">
        <v>1304</v>
      </c>
      <c r="DO35" s="65" t="s">
        <v>1133</v>
      </c>
      <c r="DP35" s="78" t="s">
        <v>1481</v>
      </c>
      <c r="DQ35" s="66" t="s">
        <v>1482</v>
      </c>
      <c r="DR35" s="66" t="s">
        <v>1483</v>
      </c>
      <c r="DS35" s="66" t="s">
        <v>1484</v>
      </c>
      <c r="DT35" s="66" t="s">
        <v>1485</v>
      </c>
      <c r="DU35" s="104" t="s">
        <v>1486</v>
      </c>
      <c r="DV35" s="66" t="s">
        <v>1487</v>
      </c>
      <c r="DW35" s="66" t="s">
        <v>1488</v>
      </c>
      <c r="DX35" s="67" t="s">
        <v>1489</v>
      </c>
      <c r="DY35" s="66" t="s">
        <v>1490</v>
      </c>
      <c r="DZ35" s="66" t="s">
        <v>1491</v>
      </c>
      <c r="EA35" s="66" t="s">
        <v>1492</v>
      </c>
      <c r="EB35" s="66" t="s">
        <v>1493</v>
      </c>
      <c r="EC35" s="66" t="s">
        <v>1494</v>
      </c>
      <c r="ED35" s="66" t="s">
        <v>1495</v>
      </c>
      <c r="EE35" s="66" t="s">
        <v>1496</v>
      </c>
      <c r="EF35" s="72"/>
      <c r="EG35" s="69" t="s">
        <v>1471</v>
      </c>
      <c r="EI35" s="40">
        <f t="shared" si="2"/>
        <v>14</v>
      </c>
      <c r="EK35" s="10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9"/>
      <c r="FG35" s="63"/>
      <c r="FH35" s="112" t="s">
        <v>1380</v>
      </c>
      <c r="FI35" s="65" t="s">
        <v>1133</v>
      </c>
      <c r="FJ35" s="66" t="s">
        <v>1497</v>
      </c>
      <c r="FK35" s="66" t="s">
        <v>1498</v>
      </c>
      <c r="FL35" s="66" t="s">
        <v>1499</v>
      </c>
      <c r="FM35" s="66" t="s">
        <v>1500</v>
      </c>
      <c r="FN35" s="66" t="s">
        <v>1501</v>
      </c>
      <c r="FO35" s="66" t="s">
        <v>1502</v>
      </c>
      <c r="FP35" s="66" t="s">
        <v>1503</v>
      </c>
      <c r="FQ35" s="66" t="s">
        <v>1504</v>
      </c>
      <c r="FR35" s="67" t="s">
        <v>1295</v>
      </c>
      <c r="FS35" s="78" t="s">
        <v>1505</v>
      </c>
      <c r="FT35" s="66" t="s">
        <v>1506</v>
      </c>
      <c r="FU35" s="66" t="s">
        <v>1507</v>
      </c>
      <c r="FV35" s="66" t="s">
        <v>1508</v>
      </c>
      <c r="FW35" s="66" t="s">
        <v>1509</v>
      </c>
      <c r="FX35" s="66" t="s">
        <v>1510</v>
      </c>
      <c r="FY35" s="66" t="s">
        <v>1511</v>
      </c>
      <c r="FZ35" s="66" t="s">
        <v>1512</v>
      </c>
      <c r="GA35" s="69" t="s">
        <v>1464</v>
      </c>
      <c r="GC35" s="40">
        <f t="shared" si="3"/>
        <v>14</v>
      </c>
      <c r="GE35" s="63"/>
      <c r="GF35" s="114" t="s">
        <v>1345</v>
      </c>
      <c r="GG35" s="65" t="s">
        <v>1133</v>
      </c>
      <c r="GH35" s="66" t="s">
        <v>1513</v>
      </c>
      <c r="GI35" s="66" t="s">
        <v>1514</v>
      </c>
      <c r="GJ35" s="66" t="s">
        <v>1515</v>
      </c>
      <c r="GK35" s="66" t="s">
        <v>1516</v>
      </c>
      <c r="GL35" s="66" t="s">
        <v>1517</v>
      </c>
      <c r="GM35" s="104" t="s">
        <v>1518</v>
      </c>
      <c r="GN35" s="66" t="s">
        <v>1519</v>
      </c>
      <c r="GO35" s="66" t="s">
        <v>1520</v>
      </c>
      <c r="GP35" s="67" t="s">
        <v>1197</v>
      </c>
      <c r="GQ35" s="66" t="s">
        <v>1521</v>
      </c>
      <c r="GR35" s="104" t="s">
        <v>1522</v>
      </c>
      <c r="GS35" s="104" t="s">
        <v>1523</v>
      </c>
      <c r="GT35" s="66" t="s">
        <v>1524</v>
      </c>
      <c r="GU35" s="66" t="s">
        <v>1525</v>
      </c>
      <c r="GV35" s="66" t="s">
        <v>1526</v>
      </c>
      <c r="GW35" s="66" t="s">
        <v>1527</v>
      </c>
      <c r="GX35" s="66" t="s">
        <v>1528</v>
      </c>
      <c r="GY35" s="69" t="s">
        <v>1197</v>
      </c>
      <c r="HA35" s="115"/>
    </row>
    <row r="36" spans="1:210">
      <c r="A36" s="40">
        <v>13</v>
      </c>
      <c r="C36" s="80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81">
        <v>8</v>
      </c>
      <c r="K36" s="81">
        <v>9</v>
      </c>
      <c r="L36" s="81">
        <v>10</v>
      </c>
      <c r="M36" s="81">
        <v>11</v>
      </c>
      <c r="N36" s="81">
        <v>12</v>
      </c>
      <c r="O36" s="81">
        <v>13</v>
      </c>
      <c r="P36" s="81">
        <v>14</v>
      </c>
      <c r="Q36" s="81">
        <v>15</v>
      </c>
      <c r="R36" s="81">
        <v>16</v>
      </c>
      <c r="S36" s="81">
        <v>17</v>
      </c>
      <c r="T36" s="81">
        <v>18</v>
      </c>
      <c r="U36" s="81">
        <v>19</v>
      </c>
      <c r="V36" s="81">
        <v>20</v>
      </c>
      <c r="W36" s="82">
        <v>21</v>
      </c>
      <c r="Y36" s="80">
        <v>1</v>
      </c>
      <c r="Z36" s="81">
        <v>2</v>
      </c>
      <c r="AA36" s="81">
        <v>3</v>
      </c>
      <c r="AB36" s="81">
        <v>4</v>
      </c>
      <c r="AC36" s="81">
        <v>5</v>
      </c>
      <c r="AD36" s="81">
        <v>6</v>
      </c>
      <c r="AE36" s="81">
        <v>7</v>
      </c>
      <c r="AF36" s="81">
        <v>8</v>
      </c>
      <c r="AG36" s="81">
        <v>9</v>
      </c>
      <c r="AH36" s="81">
        <v>10</v>
      </c>
      <c r="AI36" s="81">
        <v>11</v>
      </c>
      <c r="AJ36" s="81">
        <v>12</v>
      </c>
      <c r="AK36" s="81">
        <v>13</v>
      </c>
      <c r="AL36" s="81">
        <v>14</v>
      </c>
      <c r="AM36" s="81">
        <v>15</v>
      </c>
      <c r="AN36" s="81">
        <v>16</v>
      </c>
      <c r="AO36" s="81">
        <v>17</v>
      </c>
      <c r="AP36" s="81">
        <v>18</v>
      </c>
      <c r="AQ36" s="81">
        <v>19</v>
      </c>
      <c r="AR36" s="81">
        <v>20</v>
      </c>
      <c r="AS36" s="82">
        <v>21</v>
      </c>
      <c r="AU36" s="40">
        <f t="shared" si="0"/>
        <v>13</v>
      </c>
      <c r="AW36" s="80">
        <v>1</v>
      </c>
      <c r="AX36" s="81">
        <v>2</v>
      </c>
      <c r="AY36" s="81">
        <v>3</v>
      </c>
      <c r="AZ36" s="81">
        <v>4</v>
      </c>
      <c r="BA36" s="81">
        <v>5</v>
      </c>
      <c r="BB36" s="81">
        <v>6</v>
      </c>
      <c r="BC36" s="81">
        <v>7</v>
      </c>
      <c r="BD36" s="81">
        <v>8</v>
      </c>
      <c r="BE36" s="81">
        <v>9</v>
      </c>
      <c r="BF36" s="81">
        <v>10</v>
      </c>
      <c r="BG36" s="81">
        <v>11</v>
      </c>
      <c r="BH36" s="81">
        <v>12</v>
      </c>
      <c r="BI36" s="81">
        <v>13</v>
      </c>
      <c r="BJ36" s="81">
        <v>14</v>
      </c>
      <c r="BK36" s="81">
        <v>15</v>
      </c>
      <c r="BL36" s="81">
        <v>16</v>
      </c>
      <c r="BM36" s="81">
        <v>17</v>
      </c>
      <c r="BN36" s="81">
        <v>18</v>
      </c>
      <c r="BO36" s="81">
        <v>19</v>
      </c>
      <c r="BP36" s="81">
        <v>20</v>
      </c>
      <c r="BQ36" s="82">
        <v>21</v>
      </c>
      <c r="BS36" s="80">
        <v>1</v>
      </c>
      <c r="BT36" s="81">
        <v>2</v>
      </c>
      <c r="BU36" s="81">
        <v>3</v>
      </c>
      <c r="BV36" s="81">
        <v>4</v>
      </c>
      <c r="BW36" s="81">
        <v>5</v>
      </c>
      <c r="BX36" s="81">
        <v>6</v>
      </c>
      <c r="BY36" s="81">
        <v>7</v>
      </c>
      <c r="BZ36" s="81">
        <v>8</v>
      </c>
      <c r="CA36" s="81">
        <v>9</v>
      </c>
      <c r="CB36" s="81">
        <v>10</v>
      </c>
      <c r="CC36" s="81">
        <v>11</v>
      </c>
      <c r="CD36" s="81">
        <v>12</v>
      </c>
      <c r="CE36" s="81">
        <v>13</v>
      </c>
      <c r="CF36" s="81">
        <v>14</v>
      </c>
      <c r="CG36" s="81">
        <v>15</v>
      </c>
      <c r="CH36" s="81">
        <v>16</v>
      </c>
      <c r="CI36" s="81">
        <v>17</v>
      </c>
      <c r="CJ36" s="81">
        <v>18</v>
      </c>
      <c r="CK36" s="81">
        <v>19</v>
      </c>
      <c r="CL36" s="81">
        <v>20</v>
      </c>
      <c r="CM36" s="82">
        <v>21</v>
      </c>
      <c r="CO36" s="40">
        <f t="shared" si="1"/>
        <v>13</v>
      </c>
      <c r="CP36" s="41"/>
      <c r="CQ36" s="80">
        <v>1</v>
      </c>
      <c r="CR36" s="81">
        <v>2</v>
      </c>
      <c r="CS36" s="81">
        <v>3</v>
      </c>
      <c r="CT36" s="81">
        <v>4</v>
      </c>
      <c r="CU36" s="81">
        <v>5</v>
      </c>
      <c r="CV36" s="81">
        <v>6</v>
      </c>
      <c r="CW36" s="81">
        <v>7</v>
      </c>
      <c r="CX36" s="81">
        <v>8</v>
      </c>
      <c r="CY36" s="81">
        <v>9</v>
      </c>
      <c r="CZ36" s="81">
        <v>10</v>
      </c>
      <c r="DA36" s="81">
        <v>11</v>
      </c>
      <c r="DB36" s="81">
        <v>12</v>
      </c>
      <c r="DC36" s="81">
        <v>13</v>
      </c>
      <c r="DD36" s="81">
        <v>14</v>
      </c>
      <c r="DE36" s="81">
        <v>15</v>
      </c>
      <c r="DF36" s="81">
        <v>16</v>
      </c>
      <c r="DG36" s="81">
        <v>17</v>
      </c>
      <c r="DH36" s="81">
        <v>18</v>
      </c>
      <c r="DI36" s="81">
        <v>19</v>
      </c>
      <c r="DJ36" s="81">
        <v>20</v>
      </c>
      <c r="DK36" s="82">
        <v>21</v>
      </c>
      <c r="DL36" s="41"/>
      <c r="DM36" s="80">
        <v>1</v>
      </c>
      <c r="DN36" s="81">
        <v>2</v>
      </c>
      <c r="DO36" s="81">
        <v>3</v>
      </c>
      <c r="DP36" s="81">
        <v>4</v>
      </c>
      <c r="DQ36" s="81">
        <v>5</v>
      </c>
      <c r="DR36" s="81">
        <v>6</v>
      </c>
      <c r="DS36" s="81">
        <v>7</v>
      </c>
      <c r="DT36" s="81">
        <v>8</v>
      </c>
      <c r="DU36" s="81">
        <v>9</v>
      </c>
      <c r="DV36" s="81">
        <v>10</v>
      </c>
      <c r="DW36" s="81">
        <v>11</v>
      </c>
      <c r="DX36" s="81">
        <v>12</v>
      </c>
      <c r="DY36" s="81">
        <v>13</v>
      </c>
      <c r="DZ36" s="81">
        <v>14</v>
      </c>
      <c r="EA36" s="81">
        <v>15</v>
      </c>
      <c r="EB36" s="81">
        <v>16</v>
      </c>
      <c r="EC36" s="81">
        <v>17</v>
      </c>
      <c r="ED36" s="81">
        <v>18</v>
      </c>
      <c r="EE36" s="81">
        <v>19</v>
      </c>
      <c r="EF36" s="81">
        <v>20</v>
      </c>
      <c r="EG36" s="82">
        <v>21</v>
      </c>
      <c r="EI36" s="40">
        <f t="shared" si="2"/>
        <v>13</v>
      </c>
      <c r="EK36" s="10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G36" s="80">
        <v>1</v>
      </c>
      <c r="FH36" s="81">
        <v>2</v>
      </c>
      <c r="FI36" s="81">
        <v>3</v>
      </c>
      <c r="FJ36" s="81">
        <v>4</v>
      </c>
      <c r="FK36" s="81">
        <v>5</v>
      </c>
      <c r="FL36" s="81">
        <v>6</v>
      </c>
      <c r="FM36" s="81">
        <v>7</v>
      </c>
      <c r="FN36" s="81">
        <v>8</v>
      </c>
      <c r="FO36" s="81">
        <v>9</v>
      </c>
      <c r="FP36" s="81">
        <v>10</v>
      </c>
      <c r="FQ36" s="81">
        <v>11</v>
      </c>
      <c r="FR36" s="81">
        <v>12</v>
      </c>
      <c r="FS36" s="81">
        <v>13</v>
      </c>
      <c r="FT36" s="81">
        <v>14</v>
      </c>
      <c r="FU36" s="81">
        <v>15</v>
      </c>
      <c r="FV36" s="81">
        <v>16</v>
      </c>
      <c r="FW36" s="81">
        <v>17</v>
      </c>
      <c r="FX36" s="81">
        <v>18</v>
      </c>
      <c r="FY36" s="81">
        <v>19</v>
      </c>
      <c r="FZ36" s="81">
        <v>20</v>
      </c>
      <c r="GA36" s="82">
        <v>21</v>
      </c>
      <c r="GC36" s="40">
        <f t="shared" si="3"/>
        <v>13</v>
      </c>
      <c r="GE36" s="80">
        <v>1</v>
      </c>
      <c r="GF36" s="81">
        <v>2</v>
      </c>
      <c r="GG36" s="81">
        <v>3</v>
      </c>
      <c r="GH36" s="81">
        <v>4</v>
      </c>
      <c r="GI36" s="81">
        <v>5</v>
      </c>
      <c r="GJ36" s="81">
        <v>6</v>
      </c>
      <c r="GK36" s="81">
        <v>7</v>
      </c>
      <c r="GL36" s="81">
        <v>8</v>
      </c>
      <c r="GM36" s="81">
        <v>9</v>
      </c>
      <c r="GN36" s="81">
        <v>10</v>
      </c>
      <c r="GO36" s="81">
        <v>11</v>
      </c>
      <c r="GP36" s="81">
        <v>12</v>
      </c>
      <c r="GQ36" s="81">
        <v>13</v>
      </c>
      <c r="GR36" s="81">
        <v>14</v>
      </c>
      <c r="GS36" s="81">
        <v>15</v>
      </c>
      <c r="GT36" s="81">
        <v>16</v>
      </c>
      <c r="GU36" s="81">
        <v>17</v>
      </c>
      <c r="GV36" s="81">
        <v>18</v>
      </c>
      <c r="GW36" s="81">
        <v>19</v>
      </c>
      <c r="GX36" s="81">
        <v>20</v>
      </c>
      <c r="GY36" s="82">
        <v>21</v>
      </c>
      <c r="HA36" s="111" t="s">
        <v>1117</v>
      </c>
      <c r="HB36" s="36" t="s">
        <v>1529</v>
      </c>
    </row>
    <row r="37" spans="1:210" ht="13.5" thickBot="1">
      <c r="A37" s="40">
        <v>12</v>
      </c>
      <c r="C37" s="290" t="s">
        <v>1530</v>
      </c>
      <c r="D37" s="291"/>
      <c r="E37" s="291"/>
      <c r="F37" s="291"/>
      <c r="G37" s="291"/>
      <c r="H37" s="291"/>
      <c r="I37" s="287" t="s">
        <v>1271</v>
      </c>
      <c r="J37" s="287"/>
      <c r="K37" s="287"/>
      <c r="L37" s="287"/>
      <c r="M37" s="287"/>
      <c r="N37" s="287"/>
      <c r="O37" s="287"/>
      <c r="P37" s="287"/>
      <c r="Q37" s="287"/>
      <c r="R37" s="288" t="s">
        <v>1531</v>
      </c>
      <c r="S37" s="288"/>
      <c r="T37" s="288"/>
      <c r="U37" s="288"/>
      <c r="V37" s="288"/>
      <c r="W37" s="289"/>
      <c r="Y37" s="290" t="s">
        <v>1532</v>
      </c>
      <c r="Z37" s="291"/>
      <c r="AA37" s="291"/>
      <c r="AB37" s="291"/>
      <c r="AC37" s="291"/>
      <c r="AD37" s="291"/>
      <c r="AE37" s="287" t="s">
        <v>1271</v>
      </c>
      <c r="AF37" s="287"/>
      <c r="AG37" s="287"/>
      <c r="AH37" s="287"/>
      <c r="AI37" s="287"/>
      <c r="AJ37" s="287"/>
      <c r="AK37" s="287"/>
      <c r="AL37" s="287"/>
      <c r="AM37" s="287"/>
      <c r="AN37" s="288" t="s">
        <v>1533</v>
      </c>
      <c r="AO37" s="288"/>
      <c r="AP37" s="288"/>
      <c r="AQ37" s="288"/>
      <c r="AR37" s="288"/>
      <c r="AS37" s="289"/>
      <c r="AU37" s="40">
        <f t="shared" si="0"/>
        <v>12</v>
      </c>
      <c r="AW37" s="290" t="s">
        <v>1534</v>
      </c>
      <c r="AX37" s="291"/>
      <c r="AY37" s="291"/>
      <c r="AZ37" s="291"/>
      <c r="BA37" s="291"/>
      <c r="BB37" s="291"/>
      <c r="BC37" s="287" t="s">
        <v>1271</v>
      </c>
      <c r="BD37" s="287"/>
      <c r="BE37" s="287"/>
      <c r="BF37" s="287"/>
      <c r="BG37" s="287"/>
      <c r="BH37" s="287"/>
      <c r="BI37" s="287"/>
      <c r="BJ37" s="287"/>
      <c r="BK37" s="287"/>
      <c r="BL37" s="288" t="s">
        <v>1535</v>
      </c>
      <c r="BM37" s="288"/>
      <c r="BN37" s="288"/>
      <c r="BO37" s="288"/>
      <c r="BP37" s="288"/>
      <c r="BQ37" s="289"/>
      <c r="BS37" s="290" t="s">
        <v>1536</v>
      </c>
      <c r="BT37" s="291"/>
      <c r="BU37" s="291"/>
      <c r="BV37" s="291"/>
      <c r="BW37" s="291"/>
      <c r="BX37" s="291"/>
      <c r="BY37" s="287" t="s">
        <v>1271</v>
      </c>
      <c r="BZ37" s="287"/>
      <c r="CA37" s="287"/>
      <c r="CB37" s="287"/>
      <c r="CC37" s="287"/>
      <c r="CD37" s="287"/>
      <c r="CE37" s="287"/>
      <c r="CF37" s="287"/>
      <c r="CG37" s="287"/>
      <c r="CH37" s="288" t="s">
        <v>1537</v>
      </c>
      <c r="CI37" s="288"/>
      <c r="CJ37" s="288"/>
      <c r="CK37" s="288"/>
      <c r="CL37" s="288"/>
      <c r="CM37" s="289"/>
      <c r="CO37" s="40">
        <f t="shared" si="1"/>
        <v>12</v>
      </c>
      <c r="CP37" s="41"/>
      <c r="CQ37" s="290" t="s">
        <v>1538</v>
      </c>
      <c r="CR37" s="291"/>
      <c r="CS37" s="291"/>
      <c r="CT37" s="291"/>
      <c r="CU37" s="291"/>
      <c r="CV37" s="291"/>
      <c r="CW37" s="287" t="s">
        <v>1271</v>
      </c>
      <c r="CX37" s="287"/>
      <c r="CY37" s="287"/>
      <c r="CZ37" s="287"/>
      <c r="DA37" s="287"/>
      <c r="DB37" s="287"/>
      <c r="DC37" s="287"/>
      <c r="DD37" s="287"/>
      <c r="DE37" s="287"/>
      <c r="DF37" s="313" t="s">
        <v>1539</v>
      </c>
      <c r="DG37" s="313"/>
      <c r="DH37" s="313"/>
      <c r="DI37" s="313"/>
      <c r="DJ37" s="313"/>
      <c r="DK37" s="314"/>
      <c r="DL37" s="41"/>
      <c r="DM37" s="290" t="s">
        <v>1540</v>
      </c>
      <c r="DN37" s="291"/>
      <c r="DO37" s="291"/>
      <c r="DP37" s="291"/>
      <c r="DQ37" s="291"/>
      <c r="DR37" s="291"/>
      <c r="DS37" s="287" t="s">
        <v>1271</v>
      </c>
      <c r="DT37" s="287"/>
      <c r="DU37" s="287"/>
      <c r="DV37" s="287"/>
      <c r="DW37" s="287"/>
      <c r="DX37" s="287"/>
      <c r="DY37" s="287"/>
      <c r="DZ37" s="287"/>
      <c r="EA37" s="287"/>
      <c r="EB37" s="315" t="s">
        <v>1541</v>
      </c>
      <c r="EC37" s="315"/>
      <c r="ED37" s="315"/>
      <c r="EE37" s="315"/>
      <c r="EF37" s="315"/>
      <c r="EG37" s="316"/>
      <c r="EI37" s="40">
        <f t="shared" si="2"/>
        <v>12</v>
      </c>
      <c r="EK37" s="10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9"/>
      <c r="FG37" s="290" t="s">
        <v>1542</v>
      </c>
      <c r="FH37" s="291"/>
      <c r="FI37" s="291"/>
      <c r="FJ37" s="291"/>
      <c r="FK37" s="291"/>
      <c r="FL37" s="291"/>
      <c r="FM37" s="287" t="s">
        <v>1271</v>
      </c>
      <c r="FN37" s="287"/>
      <c r="FO37" s="287"/>
      <c r="FP37" s="287"/>
      <c r="FQ37" s="287"/>
      <c r="FR37" s="287"/>
      <c r="FS37" s="287"/>
      <c r="FT37" s="287"/>
      <c r="FU37" s="287"/>
      <c r="FV37" s="288" t="s">
        <v>1543</v>
      </c>
      <c r="FW37" s="288"/>
      <c r="FX37" s="288"/>
      <c r="FY37" s="288"/>
      <c r="FZ37" s="288"/>
      <c r="GA37" s="289"/>
      <c r="GC37" s="40">
        <f t="shared" si="3"/>
        <v>12</v>
      </c>
      <c r="GE37" s="290" t="s">
        <v>1544</v>
      </c>
      <c r="GF37" s="291"/>
      <c r="GG37" s="291"/>
      <c r="GH37" s="291"/>
      <c r="GI37" s="291"/>
      <c r="GJ37" s="291"/>
      <c r="GK37" s="287" t="s">
        <v>1271</v>
      </c>
      <c r="GL37" s="287"/>
      <c r="GM37" s="287"/>
      <c r="GN37" s="287"/>
      <c r="GO37" s="287"/>
      <c r="GP37" s="287"/>
      <c r="GQ37" s="287"/>
      <c r="GR37" s="287"/>
      <c r="GS37" s="287"/>
      <c r="GT37" s="288" t="s">
        <v>1545</v>
      </c>
      <c r="GU37" s="288"/>
      <c r="GV37" s="288"/>
      <c r="GW37" s="288"/>
      <c r="GX37" s="288"/>
      <c r="GY37" s="289"/>
      <c r="HA37" s="111" t="s">
        <v>1130</v>
      </c>
    </row>
    <row r="38" spans="1:210" ht="13.5" thickBot="1">
      <c r="A38" s="40">
        <v>11</v>
      </c>
      <c r="C38" s="310" t="s">
        <v>1546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2"/>
      <c r="Y38" s="310" t="s">
        <v>1546</v>
      </c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2"/>
      <c r="AU38" s="40">
        <f t="shared" si="0"/>
        <v>11</v>
      </c>
      <c r="AW38" s="310" t="s">
        <v>1546</v>
      </c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2"/>
      <c r="BS38" s="310" t="s">
        <v>1546</v>
      </c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2"/>
      <c r="CO38" s="40">
        <f t="shared" si="1"/>
        <v>11</v>
      </c>
      <c r="CP38" s="41"/>
      <c r="CQ38" s="310" t="s">
        <v>1546</v>
      </c>
      <c r="CR38" s="311"/>
      <c r="CS38" s="311"/>
      <c r="CT38" s="311"/>
      <c r="CU38" s="311"/>
      <c r="CV38" s="311"/>
      <c r="CW38" s="311"/>
      <c r="CX38" s="311"/>
      <c r="CY38" s="311"/>
      <c r="CZ38" s="311"/>
      <c r="DA38" s="311"/>
      <c r="DB38" s="311"/>
      <c r="DC38" s="311"/>
      <c r="DD38" s="311"/>
      <c r="DE38" s="311"/>
      <c r="DF38" s="311"/>
      <c r="DG38" s="311"/>
      <c r="DH38" s="311"/>
      <c r="DI38" s="311"/>
      <c r="DJ38" s="311"/>
      <c r="DK38" s="312"/>
      <c r="DL38" s="41"/>
      <c r="DM38" s="310" t="s">
        <v>1546</v>
      </c>
      <c r="DN38" s="311"/>
      <c r="DO38" s="311"/>
      <c r="DP38" s="311"/>
      <c r="DQ38" s="311"/>
      <c r="DR38" s="311"/>
      <c r="DS38" s="311"/>
      <c r="DT38" s="311"/>
      <c r="DU38" s="311"/>
      <c r="DV38" s="311"/>
      <c r="DW38" s="311"/>
      <c r="DX38" s="311"/>
      <c r="DY38" s="311"/>
      <c r="DZ38" s="311"/>
      <c r="EA38" s="311"/>
      <c r="EB38" s="311"/>
      <c r="EC38" s="311"/>
      <c r="ED38" s="311"/>
      <c r="EE38" s="311"/>
      <c r="EF38" s="311"/>
      <c r="EG38" s="312"/>
      <c r="EI38" s="40">
        <f t="shared" si="2"/>
        <v>11</v>
      </c>
      <c r="EK38" s="10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9"/>
      <c r="FG38" s="310" t="s">
        <v>1546</v>
      </c>
      <c r="FH38" s="311"/>
      <c r="FI38" s="311"/>
      <c r="FJ38" s="311"/>
      <c r="FK38" s="311"/>
      <c r="FL38" s="311"/>
      <c r="FM38" s="311"/>
      <c r="FN38" s="311"/>
      <c r="FO38" s="311"/>
      <c r="FP38" s="311"/>
      <c r="FQ38" s="311"/>
      <c r="FR38" s="311"/>
      <c r="FS38" s="311"/>
      <c r="FT38" s="311"/>
      <c r="FU38" s="311"/>
      <c r="FV38" s="311"/>
      <c r="FW38" s="311"/>
      <c r="FX38" s="311"/>
      <c r="FY38" s="311"/>
      <c r="FZ38" s="311"/>
      <c r="GA38" s="312"/>
      <c r="GC38" s="40">
        <f t="shared" si="3"/>
        <v>11</v>
      </c>
      <c r="GE38" s="310" t="s">
        <v>1546</v>
      </c>
      <c r="GF38" s="311"/>
      <c r="GG38" s="311"/>
      <c r="GH38" s="311"/>
      <c r="GI38" s="311"/>
      <c r="GJ38" s="311"/>
      <c r="GK38" s="311"/>
      <c r="GL38" s="311"/>
      <c r="GM38" s="311"/>
      <c r="GN38" s="311"/>
      <c r="GO38" s="311"/>
      <c r="GP38" s="311"/>
      <c r="GQ38" s="311"/>
      <c r="GR38" s="311"/>
      <c r="GS38" s="311"/>
      <c r="GT38" s="311"/>
      <c r="GU38" s="311"/>
      <c r="GV38" s="311"/>
      <c r="GW38" s="311"/>
      <c r="GX38" s="311"/>
      <c r="GY38" s="312"/>
      <c r="HA38" s="111" t="s">
        <v>1119</v>
      </c>
      <c r="HB38" s="36">
        <v>8</v>
      </c>
    </row>
    <row r="39" spans="1:210">
      <c r="A39" s="40">
        <v>10</v>
      </c>
      <c r="C39" s="317" t="s">
        <v>1547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9"/>
      <c r="Y39" s="317" t="s">
        <v>1547</v>
      </c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9"/>
      <c r="AU39" s="40">
        <f t="shared" si="0"/>
        <v>10</v>
      </c>
      <c r="AW39" s="317" t="s">
        <v>1547</v>
      </c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9"/>
      <c r="BS39" s="317" t="s">
        <v>1547</v>
      </c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9"/>
      <c r="CO39" s="40">
        <f t="shared" si="1"/>
        <v>10</v>
      </c>
      <c r="CP39" s="41"/>
      <c r="CQ39" s="317" t="s">
        <v>1547</v>
      </c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9"/>
      <c r="DL39" s="41"/>
      <c r="DM39" s="317" t="s">
        <v>1547</v>
      </c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9"/>
      <c r="EI39" s="40">
        <f t="shared" si="2"/>
        <v>10</v>
      </c>
      <c r="EK39" s="10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9"/>
      <c r="FG39" s="317" t="s">
        <v>1547</v>
      </c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9"/>
      <c r="GC39" s="40">
        <f t="shared" si="3"/>
        <v>10</v>
      </c>
      <c r="GE39" s="317" t="s">
        <v>1547</v>
      </c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9"/>
      <c r="HA39" s="111" t="s">
        <v>1411</v>
      </c>
    </row>
    <row r="40" spans="1:210">
      <c r="A40" s="40">
        <v>9</v>
      </c>
      <c r="C40" s="320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2"/>
      <c r="Y40" s="320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2"/>
      <c r="AU40" s="40">
        <f t="shared" si="0"/>
        <v>9</v>
      </c>
      <c r="AW40" s="320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2"/>
      <c r="BS40" s="320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2"/>
      <c r="CO40" s="40">
        <f t="shared" si="1"/>
        <v>9</v>
      </c>
      <c r="CP40" s="41"/>
      <c r="CQ40" s="320"/>
      <c r="CR40" s="321"/>
      <c r="CS40" s="321"/>
      <c r="CT40" s="321"/>
      <c r="CU40" s="321"/>
      <c r="CV40" s="321"/>
      <c r="CW40" s="321"/>
      <c r="CX40" s="321"/>
      <c r="CY40" s="321"/>
      <c r="CZ40" s="321"/>
      <c r="DA40" s="321"/>
      <c r="DB40" s="321"/>
      <c r="DC40" s="321"/>
      <c r="DD40" s="321"/>
      <c r="DE40" s="321"/>
      <c r="DF40" s="321"/>
      <c r="DG40" s="321"/>
      <c r="DH40" s="321"/>
      <c r="DI40" s="321"/>
      <c r="DJ40" s="321"/>
      <c r="DK40" s="322"/>
      <c r="DL40" s="41"/>
      <c r="DM40" s="320"/>
      <c r="DN40" s="321"/>
      <c r="DO40" s="321"/>
      <c r="DP40" s="321"/>
      <c r="DQ40" s="321"/>
      <c r="DR40" s="321"/>
      <c r="DS40" s="321"/>
      <c r="DT40" s="321"/>
      <c r="DU40" s="321"/>
      <c r="DV40" s="321"/>
      <c r="DW40" s="321"/>
      <c r="DX40" s="321"/>
      <c r="DY40" s="321"/>
      <c r="DZ40" s="321"/>
      <c r="EA40" s="321"/>
      <c r="EB40" s="321"/>
      <c r="EC40" s="321"/>
      <c r="ED40" s="321"/>
      <c r="EE40" s="321"/>
      <c r="EF40" s="321"/>
      <c r="EG40" s="322"/>
      <c r="EI40" s="40">
        <f t="shared" si="2"/>
        <v>9</v>
      </c>
      <c r="EK40" s="10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9"/>
      <c r="FG40" s="320"/>
      <c r="FH40" s="321"/>
      <c r="FI40" s="321"/>
      <c r="FJ40" s="321"/>
      <c r="FK40" s="321"/>
      <c r="FL40" s="321"/>
      <c r="FM40" s="321"/>
      <c r="FN40" s="321"/>
      <c r="FO40" s="321"/>
      <c r="FP40" s="321"/>
      <c r="FQ40" s="321"/>
      <c r="FR40" s="321"/>
      <c r="FS40" s="321"/>
      <c r="FT40" s="321"/>
      <c r="FU40" s="321"/>
      <c r="FV40" s="321"/>
      <c r="FW40" s="321"/>
      <c r="FX40" s="321"/>
      <c r="FY40" s="321"/>
      <c r="FZ40" s="321"/>
      <c r="GA40" s="322"/>
      <c r="GC40" s="40">
        <f t="shared" si="3"/>
        <v>9</v>
      </c>
      <c r="GE40" s="320"/>
      <c r="GF40" s="321"/>
      <c r="GG40" s="321"/>
      <c r="GH40" s="321"/>
      <c r="GI40" s="321"/>
      <c r="GJ40" s="321"/>
      <c r="GK40" s="321"/>
      <c r="GL40" s="321"/>
      <c r="GM40" s="321"/>
      <c r="GN40" s="321"/>
      <c r="GO40" s="321"/>
      <c r="GP40" s="321"/>
      <c r="GQ40" s="321"/>
      <c r="GR40" s="321"/>
      <c r="GS40" s="321"/>
      <c r="GT40" s="321"/>
      <c r="GU40" s="321"/>
      <c r="GV40" s="321"/>
      <c r="GW40" s="321"/>
      <c r="GX40" s="321"/>
      <c r="GY40" s="322"/>
      <c r="HA40" s="116"/>
    </row>
    <row r="41" spans="1:210" ht="13.5" thickBot="1">
      <c r="A41" s="40">
        <v>8</v>
      </c>
      <c r="C41" s="323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5"/>
      <c r="Y41" s="323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5"/>
      <c r="AU41" s="40">
        <f t="shared" si="0"/>
        <v>8</v>
      </c>
      <c r="AW41" s="323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  <c r="BO41" s="324"/>
      <c r="BP41" s="324"/>
      <c r="BQ41" s="325"/>
      <c r="BS41" s="323"/>
      <c r="BT41" s="324"/>
      <c r="BU41" s="324"/>
      <c r="BV41" s="324"/>
      <c r="BW41" s="324"/>
      <c r="BX41" s="324"/>
      <c r="BY41" s="324"/>
      <c r="BZ41" s="324"/>
      <c r="CA41" s="324"/>
      <c r="CB41" s="324"/>
      <c r="CC41" s="324"/>
      <c r="CD41" s="324"/>
      <c r="CE41" s="324"/>
      <c r="CF41" s="324"/>
      <c r="CG41" s="324"/>
      <c r="CH41" s="324"/>
      <c r="CI41" s="324"/>
      <c r="CJ41" s="324"/>
      <c r="CK41" s="324"/>
      <c r="CL41" s="324"/>
      <c r="CM41" s="325"/>
      <c r="CO41" s="40">
        <f t="shared" si="1"/>
        <v>8</v>
      </c>
      <c r="CP41" s="41"/>
      <c r="CQ41" s="323"/>
      <c r="CR41" s="324"/>
      <c r="CS41" s="324"/>
      <c r="CT41" s="324"/>
      <c r="CU41" s="324"/>
      <c r="CV41" s="324"/>
      <c r="CW41" s="324"/>
      <c r="CX41" s="324"/>
      <c r="CY41" s="324"/>
      <c r="CZ41" s="324"/>
      <c r="DA41" s="324"/>
      <c r="DB41" s="324"/>
      <c r="DC41" s="324"/>
      <c r="DD41" s="324"/>
      <c r="DE41" s="324"/>
      <c r="DF41" s="324"/>
      <c r="DG41" s="324"/>
      <c r="DH41" s="324"/>
      <c r="DI41" s="324"/>
      <c r="DJ41" s="324"/>
      <c r="DK41" s="325"/>
      <c r="DL41" s="41"/>
      <c r="DM41" s="323"/>
      <c r="DN41" s="324"/>
      <c r="DO41" s="324"/>
      <c r="DP41" s="324"/>
      <c r="DQ41" s="324"/>
      <c r="DR41" s="324"/>
      <c r="DS41" s="324"/>
      <c r="DT41" s="324"/>
      <c r="DU41" s="324"/>
      <c r="DV41" s="324"/>
      <c r="DW41" s="324"/>
      <c r="DX41" s="324"/>
      <c r="DY41" s="324"/>
      <c r="DZ41" s="324"/>
      <c r="EA41" s="324"/>
      <c r="EB41" s="324"/>
      <c r="EC41" s="324"/>
      <c r="ED41" s="324"/>
      <c r="EE41" s="324"/>
      <c r="EF41" s="324"/>
      <c r="EG41" s="325"/>
      <c r="EI41" s="40">
        <f t="shared" si="2"/>
        <v>8</v>
      </c>
      <c r="EK41" s="10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9"/>
      <c r="FG41" s="323"/>
      <c r="FH41" s="324"/>
      <c r="FI41" s="324"/>
      <c r="FJ41" s="324"/>
      <c r="FK41" s="324"/>
      <c r="FL41" s="324"/>
      <c r="FM41" s="324"/>
      <c r="FN41" s="324"/>
      <c r="FO41" s="324"/>
      <c r="FP41" s="324"/>
      <c r="FQ41" s="324"/>
      <c r="FR41" s="324"/>
      <c r="FS41" s="324"/>
      <c r="FT41" s="324"/>
      <c r="FU41" s="324"/>
      <c r="FV41" s="324"/>
      <c r="FW41" s="324"/>
      <c r="FX41" s="324"/>
      <c r="FY41" s="324"/>
      <c r="FZ41" s="324"/>
      <c r="GA41" s="325"/>
      <c r="GC41" s="40">
        <f t="shared" si="3"/>
        <v>8</v>
      </c>
      <c r="GE41" s="323"/>
      <c r="GF41" s="324"/>
      <c r="GG41" s="324"/>
      <c r="GH41" s="324"/>
      <c r="GI41" s="324"/>
      <c r="GJ41" s="324"/>
      <c r="GK41" s="324"/>
      <c r="GL41" s="324"/>
      <c r="GM41" s="324"/>
      <c r="GN41" s="324"/>
      <c r="GO41" s="324"/>
      <c r="GP41" s="324"/>
      <c r="GQ41" s="324"/>
      <c r="GR41" s="324"/>
      <c r="GS41" s="324"/>
      <c r="GT41" s="324"/>
      <c r="GU41" s="324"/>
      <c r="GV41" s="324"/>
      <c r="GW41" s="324"/>
      <c r="GX41" s="324"/>
      <c r="GY41" s="325"/>
    </row>
    <row r="42" spans="1:210" ht="13.5" thickBot="1">
      <c r="A42" s="40">
        <v>7</v>
      </c>
      <c r="C42" s="326" t="s">
        <v>1548</v>
      </c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8"/>
      <c r="Y42" s="326" t="s">
        <v>1548</v>
      </c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8"/>
      <c r="AU42" s="40">
        <f t="shared" si="0"/>
        <v>7</v>
      </c>
      <c r="AW42" s="326" t="s">
        <v>1548</v>
      </c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8"/>
      <c r="BS42" s="326" t="s">
        <v>1548</v>
      </c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8"/>
      <c r="CO42" s="40">
        <f t="shared" si="1"/>
        <v>7</v>
      </c>
      <c r="CP42" s="41"/>
      <c r="CQ42" s="326" t="s">
        <v>1548</v>
      </c>
      <c r="CR42" s="327"/>
      <c r="CS42" s="327"/>
      <c r="CT42" s="327"/>
      <c r="CU42" s="327"/>
      <c r="CV42" s="327"/>
      <c r="CW42" s="327"/>
      <c r="CX42" s="327"/>
      <c r="CY42" s="327"/>
      <c r="CZ42" s="327"/>
      <c r="DA42" s="327"/>
      <c r="DB42" s="327"/>
      <c r="DC42" s="327"/>
      <c r="DD42" s="327"/>
      <c r="DE42" s="327"/>
      <c r="DF42" s="327"/>
      <c r="DG42" s="327"/>
      <c r="DH42" s="327"/>
      <c r="DI42" s="327"/>
      <c r="DJ42" s="327"/>
      <c r="DK42" s="328"/>
      <c r="DL42" s="41"/>
      <c r="DM42" s="326" t="s">
        <v>1548</v>
      </c>
      <c r="DN42" s="327"/>
      <c r="DO42" s="327"/>
      <c r="DP42" s="327"/>
      <c r="DQ42" s="327"/>
      <c r="DR42" s="327"/>
      <c r="DS42" s="327"/>
      <c r="DT42" s="327"/>
      <c r="DU42" s="327"/>
      <c r="DV42" s="327"/>
      <c r="DW42" s="327"/>
      <c r="DX42" s="327"/>
      <c r="DY42" s="327"/>
      <c r="DZ42" s="327"/>
      <c r="EA42" s="327"/>
      <c r="EB42" s="327"/>
      <c r="EC42" s="327"/>
      <c r="ED42" s="327"/>
      <c r="EE42" s="327"/>
      <c r="EF42" s="327"/>
      <c r="EG42" s="328"/>
      <c r="EI42" s="40">
        <f t="shared" si="2"/>
        <v>7</v>
      </c>
      <c r="EK42" s="10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9"/>
      <c r="FG42" s="326" t="s">
        <v>1548</v>
      </c>
      <c r="FH42" s="327"/>
      <c r="FI42" s="327"/>
      <c r="FJ42" s="327"/>
      <c r="FK42" s="327"/>
      <c r="FL42" s="327"/>
      <c r="FM42" s="327"/>
      <c r="FN42" s="327"/>
      <c r="FO42" s="327"/>
      <c r="FP42" s="327"/>
      <c r="FQ42" s="327"/>
      <c r="FR42" s="327"/>
      <c r="FS42" s="327"/>
      <c r="FT42" s="327"/>
      <c r="FU42" s="327"/>
      <c r="FV42" s="327"/>
      <c r="FW42" s="327"/>
      <c r="FX42" s="327"/>
      <c r="FY42" s="327"/>
      <c r="FZ42" s="327"/>
      <c r="GA42" s="328"/>
      <c r="GC42" s="40">
        <f t="shared" si="3"/>
        <v>7</v>
      </c>
      <c r="GE42" s="326" t="s">
        <v>1548</v>
      </c>
      <c r="GF42" s="327"/>
      <c r="GG42" s="327"/>
      <c r="GH42" s="327"/>
      <c r="GI42" s="327"/>
      <c r="GJ42" s="327"/>
      <c r="GK42" s="327"/>
      <c r="GL42" s="327"/>
      <c r="GM42" s="327"/>
      <c r="GN42" s="327"/>
      <c r="GO42" s="327"/>
      <c r="GP42" s="327"/>
      <c r="GQ42" s="327"/>
      <c r="GR42" s="327"/>
      <c r="GS42" s="327"/>
      <c r="GT42" s="327"/>
      <c r="GU42" s="327"/>
      <c r="GV42" s="327"/>
      <c r="GW42" s="327"/>
      <c r="GX42" s="327"/>
      <c r="GY42" s="328"/>
      <c r="HA42" s="117"/>
    </row>
    <row r="43" spans="1:210" ht="13.5" thickBot="1">
      <c r="A43" s="40">
        <v>6</v>
      </c>
      <c r="C43" s="310" t="s">
        <v>1290</v>
      </c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2"/>
      <c r="Y43" s="310" t="s">
        <v>1290</v>
      </c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2"/>
      <c r="AU43" s="40">
        <f t="shared" si="0"/>
        <v>6</v>
      </c>
      <c r="AW43" s="310" t="s">
        <v>1290</v>
      </c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2"/>
      <c r="BS43" s="310" t="s">
        <v>1290</v>
      </c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2"/>
      <c r="CO43" s="40">
        <f t="shared" si="1"/>
        <v>6</v>
      </c>
      <c r="CP43" s="41"/>
      <c r="CQ43" s="310" t="s">
        <v>1290</v>
      </c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G43" s="311"/>
      <c r="DH43" s="311"/>
      <c r="DI43" s="311"/>
      <c r="DJ43" s="311"/>
      <c r="DK43" s="312"/>
      <c r="DL43" s="41"/>
      <c r="DM43" s="310" t="s">
        <v>1290</v>
      </c>
      <c r="DN43" s="311"/>
      <c r="DO43" s="311"/>
      <c r="DP43" s="311"/>
      <c r="DQ43" s="311"/>
      <c r="DR43" s="311"/>
      <c r="DS43" s="311"/>
      <c r="DT43" s="311"/>
      <c r="DU43" s="311"/>
      <c r="DV43" s="311"/>
      <c r="DW43" s="311"/>
      <c r="DX43" s="311"/>
      <c r="DY43" s="311"/>
      <c r="DZ43" s="311"/>
      <c r="EA43" s="311"/>
      <c r="EB43" s="311"/>
      <c r="EC43" s="311"/>
      <c r="ED43" s="311"/>
      <c r="EE43" s="311"/>
      <c r="EF43" s="311"/>
      <c r="EG43" s="312"/>
      <c r="EI43" s="40">
        <f t="shared" si="2"/>
        <v>6</v>
      </c>
      <c r="EK43" s="10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9"/>
      <c r="FG43" s="310" t="s">
        <v>1290</v>
      </c>
      <c r="FH43" s="311"/>
      <c r="FI43" s="311"/>
      <c r="FJ43" s="311"/>
      <c r="FK43" s="311"/>
      <c r="FL43" s="311"/>
      <c r="FM43" s="311"/>
      <c r="FN43" s="311"/>
      <c r="FO43" s="311"/>
      <c r="FP43" s="311"/>
      <c r="FQ43" s="311"/>
      <c r="FR43" s="311"/>
      <c r="FS43" s="311"/>
      <c r="FT43" s="311"/>
      <c r="FU43" s="311"/>
      <c r="FV43" s="311"/>
      <c r="FW43" s="311"/>
      <c r="FX43" s="311"/>
      <c r="FY43" s="311"/>
      <c r="FZ43" s="311"/>
      <c r="GA43" s="312"/>
      <c r="GC43" s="40">
        <f t="shared" si="3"/>
        <v>6</v>
      </c>
      <c r="GE43" s="310" t="s">
        <v>1290</v>
      </c>
      <c r="GF43" s="311"/>
      <c r="GG43" s="311"/>
      <c r="GH43" s="311"/>
      <c r="GI43" s="311"/>
      <c r="GJ43" s="311"/>
      <c r="GK43" s="311"/>
      <c r="GL43" s="311"/>
      <c r="GM43" s="311"/>
      <c r="GN43" s="311"/>
      <c r="GO43" s="311"/>
      <c r="GP43" s="311"/>
      <c r="GQ43" s="311"/>
      <c r="GR43" s="311"/>
      <c r="GS43" s="311"/>
      <c r="GT43" s="311"/>
      <c r="GU43" s="311"/>
      <c r="GV43" s="311"/>
      <c r="GW43" s="311"/>
      <c r="GX43" s="311"/>
      <c r="GY43" s="312"/>
      <c r="HA43" s="118" t="s">
        <v>1549</v>
      </c>
      <c r="HB43" s="36" t="s">
        <v>1550</v>
      </c>
    </row>
    <row r="44" spans="1:210">
      <c r="A44" s="40">
        <v>5</v>
      </c>
      <c r="C44" s="329" t="s">
        <v>1551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1"/>
      <c r="Y44" s="329" t="s">
        <v>1551</v>
      </c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1"/>
      <c r="AU44" s="40">
        <f t="shared" si="0"/>
        <v>5</v>
      </c>
      <c r="AW44" s="329" t="s">
        <v>1551</v>
      </c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1"/>
      <c r="BS44" s="329" t="s">
        <v>1551</v>
      </c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1"/>
      <c r="CO44" s="40">
        <f t="shared" si="1"/>
        <v>5</v>
      </c>
      <c r="CP44" s="41"/>
      <c r="CQ44" s="329" t="s">
        <v>1551</v>
      </c>
      <c r="CR44" s="330"/>
      <c r="CS44" s="330"/>
      <c r="CT44" s="330"/>
      <c r="CU44" s="330"/>
      <c r="CV44" s="330"/>
      <c r="CW44" s="330"/>
      <c r="CX44" s="330"/>
      <c r="CY44" s="330"/>
      <c r="CZ44" s="330"/>
      <c r="DA44" s="330"/>
      <c r="DB44" s="330"/>
      <c r="DC44" s="330"/>
      <c r="DD44" s="330"/>
      <c r="DE44" s="330"/>
      <c r="DF44" s="330"/>
      <c r="DG44" s="330"/>
      <c r="DH44" s="330"/>
      <c r="DI44" s="330"/>
      <c r="DJ44" s="330"/>
      <c r="DK44" s="331"/>
      <c r="DL44" s="41"/>
      <c r="DM44" s="329" t="s">
        <v>1551</v>
      </c>
      <c r="DN44" s="330"/>
      <c r="DO44" s="330"/>
      <c r="DP44" s="330"/>
      <c r="DQ44" s="330"/>
      <c r="DR44" s="330"/>
      <c r="DS44" s="330"/>
      <c r="DT44" s="330"/>
      <c r="DU44" s="330"/>
      <c r="DV44" s="330"/>
      <c r="DW44" s="330"/>
      <c r="DX44" s="330"/>
      <c r="DY44" s="330"/>
      <c r="DZ44" s="330"/>
      <c r="EA44" s="330"/>
      <c r="EB44" s="330"/>
      <c r="EC44" s="330"/>
      <c r="ED44" s="330"/>
      <c r="EE44" s="330"/>
      <c r="EF44" s="330"/>
      <c r="EG44" s="331"/>
      <c r="EI44" s="40">
        <f t="shared" si="2"/>
        <v>5</v>
      </c>
      <c r="EK44" s="10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9"/>
      <c r="FG44" s="329" t="s">
        <v>1551</v>
      </c>
      <c r="FH44" s="330"/>
      <c r="FI44" s="330"/>
      <c r="FJ44" s="330"/>
      <c r="FK44" s="330"/>
      <c r="FL44" s="330"/>
      <c r="FM44" s="330"/>
      <c r="FN44" s="330"/>
      <c r="FO44" s="330"/>
      <c r="FP44" s="330"/>
      <c r="FQ44" s="330"/>
      <c r="FR44" s="330"/>
      <c r="FS44" s="330"/>
      <c r="FT44" s="330"/>
      <c r="FU44" s="330"/>
      <c r="FV44" s="330"/>
      <c r="FW44" s="330"/>
      <c r="FX44" s="330"/>
      <c r="FY44" s="330"/>
      <c r="FZ44" s="330"/>
      <c r="GA44" s="331"/>
      <c r="GC44" s="40">
        <f t="shared" si="3"/>
        <v>5</v>
      </c>
      <c r="GE44" s="329" t="s">
        <v>1551</v>
      </c>
      <c r="GF44" s="330"/>
      <c r="GG44" s="330"/>
      <c r="GH44" s="330"/>
      <c r="GI44" s="330"/>
      <c r="GJ44" s="330"/>
      <c r="GK44" s="330"/>
      <c r="GL44" s="330"/>
      <c r="GM44" s="330"/>
      <c r="GN44" s="330"/>
      <c r="GO44" s="330"/>
      <c r="GP44" s="330"/>
      <c r="GQ44" s="330"/>
      <c r="GR44" s="330"/>
      <c r="GS44" s="330"/>
      <c r="GT44" s="330"/>
      <c r="GU44" s="330"/>
      <c r="GV44" s="330"/>
      <c r="GW44" s="330"/>
      <c r="GX44" s="330"/>
      <c r="GY44" s="331"/>
      <c r="HA44" s="118" t="s">
        <v>1124</v>
      </c>
    </row>
    <row r="45" spans="1:210" ht="13.5" thickBot="1">
      <c r="A45" s="40">
        <v>4</v>
      </c>
      <c r="C45" s="332" t="s">
        <v>1552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4"/>
      <c r="Y45" s="332" t="s">
        <v>1553</v>
      </c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4"/>
      <c r="AU45" s="40">
        <f t="shared" si="0"/>
        <v>4</v>
      </c>
      <c r="AW45" s="332" t="s">
        <v>1554</v>
      </c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4"/>
      <c r="BS45" s="332" t="s">
        <v>1555</v>
      </c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3"/>
      <c r="CK45" s="333"/>
      <c r="CL45" s="333"/>
      <c r="CM45" s="334"/>
      <c r="CO45" s="40">
        <f t="shared" si="1"/>
        <v>4</v>
      </c>
      <c r="CP45" s="41"/>
      <c r="CQ45" s="332" t="s">
        <v>1556</v>
      </c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333"/>
      <c r="DG45" s="333"/>
      <c r="DH45" s="333"/>
      <c r="DI45" s="333"/>
      <c r="DJ45" s="333"/>
      <c r="DK45" s="334"/>
      <c r="DL45" s="41"/>
      <c r="DM45" s="332" t="s">
        <v>1557</v>
      </c>
      <c r="DN45" s="333"/>
      <c r="DO45" s="333"/>
      <c r="DP45" s="333"/>
      <c r="DQ45" s="333"/>
      <c r="DR45" s="333"/>
      <c r="DS45" s="333"/>
      <c r="DT45" s="333"/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3"/>
      <c r="EG45" s="334"/>
      <c r="EI45" s="40">
        <f t="shared" si="2"/>
        <v>4</v>
      </c>
      <c r="EK45" s="10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G45" s="332" t="s">
        <v>1558</v>
      </c>
      <c r="FH45" s="333"/>
      <c r="FI45" s="333"/>
      <c r="FJ45" s="333"/>
      <c r="FK45" s="333"/>
      <c r="FL45" s="333"/>
      <c r="FM45" s="333"/>
      <c r="FN45" s="333"/>
      <c r="FO45" s="333"/>
      <c r="FP45" s="333"/>
      <c r="FQ45" s="333"/>
      <c r="FR45" s="333"/>
      <c r="FS45" s="333"/>
      <c r="FT45" s="333"/>
      <c r="FU45" s="333"/>
      <c r="FV45" s="333"/>
      <c r="FW45" s="333"/>
      <c r="FX45" s="333"/>
      <c r="FY45" s="333"/>
      <c r="FZ45" s="333"/>
      <c r="GA45" s="334"/>
      <c r="GC45" s="40">
        <f t="shared" si="3"/>
        <v>4</v>
      </c>
      <c r="GE45" s="335" t="s">
        <v>1559</v>
      </c>
      <c r="GF45" s="336"/>
      <c r="GG45" s="336"/>
      <c r="GH45" s="336"/>
      <c r="GI45" s="336"/>
      <c r="GJ45" s="336"/>
      <c r="GK45" s="336"/>
      <c r="GL45" s="336"/>
      <c r="GM45" s="336"/>
      <c r="GN45" s="336"/>
      <c r="GO45" s="336"/>
      <c r="GP45" s="336"/>
      <c r="GQ45" s="336"/>
      <c r="GR45" s="336"/>
      <c r="GS45" s="336"/>
      <c r="GT45" s="336"/>
      <c r="GU45" s="336"/>
      <c r="GV45" s="336"/>
      <c r="GW45" s="336"/>
      <c r="GX45" s="336"/>
      <c r="GY45" s="337"/>
      <c r="HA45" s="118" t="s">
        <v>1560</v>
      </c>
      <c r="HB45" s="36">
        <v>56</v>
      </c>
    </row>
    <row r="46" spans="1:210">
      <c r="A46" s="40">
        <v>3</v>
      </c>
      <c r="C46" s="329" t="s">
        <v>1561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1"/>
      <c r="Y46" s="329" t="s">
        <v>1561</v>
      </c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1"/>
      <c r="AU46" s="40">
        <f t="shared" si="0"/>
        <v>3</v>
      </c>
      <c r="AW46" s="329" t="s">
        <v>1561</v>
      </c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  <c r="BJ46" s="330"/>
      <c r="BK46" s="330"/>
      <c r="BL46" s="330"/>
      <c r="BM46" s="330"/>
      <c r="BN46" s="330"/>
      <c r="BO46" s="330"/>
      <c r="BP46" s="330"/>
      <c r="BQ46" s="331"/>
      <c r="BS46" s="329" t="s">
        <v>1561</v>
      </c>
      <c r="BT46" s="330"/>
      <c r="BU46" s="330"/>
      <c r="BV46" s="330"/>
      <c r="BW46" s="330"/>
      <c r="BX46" s="330"/>
      <c r="BY46" s="330"/>
      <c r="BZ46" s="330"/>
      <c r="CA46" s="330"/>
      <c r="CB46" s="330"/>
      <c r="CC46" s="330"/>
      <c r="CD46" s="330"/>
      <c r="CE46" s="330"/>
      <c r="CF46" s="330"/>
      <c r="CG46" s="330"/>
      <c r="CH46" s="330"/>
      <c r="CI46" s="330"/>
      <c r="CJ46" s="330"/>
      <c r="CK46" s="330"/>
      <c r="CL46" s="330"/>
      <c r="CM46" s="331"/>
      <c r="CO46" s="40">
        <f t="shared" si="1"/>
        <v>3</v>
      </c>
      <c r="CP46" s="41"/>
      <c r="CQ46" s="329" t="s">
        <v>1561</v>
      </c>
      <c r="CR46" s="330"/>
      <c r="CS46" s="330"/>
      <c r="CT46" s="330"/>
      <c r="CU46" s="330"/>
      <c r="CV46" s="330"/>
      <c r="CW46" s="330"/>
      <c r="CX46" s="330"/>
      <c r="CY46" s="330"/>
      <c r="CZ46" s="330"/>
      <c r="DA46" s="330"/>
      <c r="DB46" s="330"/>
      <c r="DC46" s="330"/>
      <c r="DD46" s="330"/>
      <c r="DE46" s="330"/>
      <c r="DF46" s="330"/>
      <c r="DG46" s="330"/>
      <c r="DH46" s="330"/>
      <c r="DI46" s="330"/>
      <c r="DJ46" s="330"/>
      <c r="DK46" s="331"/>
      <c r="DL46" s="41"/>
      <c r="DM46" s="329" t="s">
        <v>1561</v>
      </c>
      <c r="DN46" s="330"/>
      <c r="DO46" s="330"/>
      <c r="DP46" s="330"/>
      <c r="DQ46" s="330"/>
      <c r="DR46" s="330"/>
      <c r="DS46" s="330"/>
      <c r="DT46" s="330"/>
      <c r="DU46" s="330"/>
      <c r="DV46" s="330"/>
      <c r="DW46" s="330"/>
      <c r="DX46" s="330"/>
      <c r="DY46" s="330"/>
      <c r="DZ46" s="330"/>
      <c r="EA46" s="330"/>
      <c r="EB46" s="330"/>
      <c r="EC46" s="330"/>
      <c r="ED46" s="330"/>
      <c r="EE46" s="330"/>
      <c r="EF46" s="330"/>
      <c r="EG46" s="331"/>
      <c r="EI46" s="40">
        <f t="shared" si="2"/>
        <v>3</v>
      </c>
      <c r="EK46" s="10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9"/>
      <c r="FG46" s="329" t="s">
        <v>1561</v>
      </c>
      <c r="FH46" s="330"/>
      <c r="FI46" s="330"/>
      <c r="FJ46" s="330"/>
      <c r="FK46" s="330"/>
      <c r="FL46" s="330"/>
      <c r="FM46" s="330"/>
      <c r="FN46" s="330"/>
      <c r="FO46" s="330"/>
      <c r="FP46" s="330"/>
      <c r="FQ46" s="330"/>
      <c r="FR46" s="330"/>
      <c r="FS46" s="330"/>
      <c r="FT46" s="330"/>
      <c r="FU46" s="330"/>
      <c r="FV46" s="330"/>
      <c r="FW46" s="330"/>
      <c r="FX46" s="330"/>
      <c r="FY46" s="330"/>
      <c r="FZ46" s="330"/>
      <c r="GA46" s="331"/>
      <c r="GC46" s="40">
        <f t="shared" si="3"/>
        <v>3</v>
      </c>
      <c r="GE46" s="329" t="s">
        <v>1561</v>
      </c>
      <c r="GF46" s="330"/>
      <c r="GG46" s="330"/>
      <c r="GH46" s="330"/>
      <c r="GI46" s="330"/>
      <c r="GJ46" s="330"/>
      <c r="GK46" s="330"/>
      <c r="GL46" s="330"/>
      <c r="GM46" s="330"/>
      <c r="GN46" s="330"/>
      <c r="GO46" s="330"/>
      <c r="GP46" s="330"/>
      <c r="GQ46" s="330"/>
      <c r="GR46" s="330"/>
      <c r="GS46" s="330"/>
      <c r="GT46" s="330"/>
      <c r="GU46" s="330"/>
      <c r="GV46" s="330"/>
      <c r="GW46" s="330"/>
      <c r="GX46" s="330"/>
      <c r="GY46" s="331"/>
      <c r="HA46" s="118" t="s">
        <v>1120</v>
      </c>
    </row>
    <row r="47" spans="1:210" ht="13.5" thickBot="1">
      <c r="A47" s="40">
        <v>2</v>
      </c>
      <c r="C47" s="332" t="s">
        <v>1562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4"/>
      <c r="Y47" s="332" t="s">
        <v>1563</v>
      </c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4"/>
      <c r="AU47" s="40">
        <f t="shared" si="0"/>
        <v>2</v>
      </c>
      <c r="AW47" s="332" t="s">
        <v>1564</v>
      </c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4"/>
      <c r="BS47" s="332" t="s">
        <v>1565</v>
      </c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4"/>
      <c r="CO47" s="40">
        <f t="shared" si="1"/>
        <v>2</v>
      </c>
      <c r="CP47" s="41"/>
      <c r="CQ47" s="332" t="s">
        <v>1566</v>
      </c>
      <c r="CR47" s="333"/>
      <c r="CS47" s="333"/>
      <c r="CT47" s="333"/>
      <c r="CU47" s="333"/>
      <c r="CV47" s="333"/>
      <c r="CW47" s="333"/>
      <c r="CX47" s="333"/>
      <c r="CY47" s="333"/>
      <c r="CZ47" s="333"/>
      <c r="DA47" s="333"/>
      <c r="DB47" s="333"/>
      <c r="DC47" s="333"/>
      <c r="DD47" s="333"/>
      <c r="DE47" s="333"/>
      <c r="DF47" s="333"/>
      <c r="DG47" s="333"/>
      <c r="DH47" s="333"/>
      <c r="DI47" s="333"/>
      <c r="DJ47" s="333"/>
      <c r="DK47" s="334"/>
      <c r="DL47" s="41"/>
      <c r="DM47" s="332" t="s">
        <v>1567</v>
      </c>
      <c r="DN47" s="333"/>
      <c r="DO47" s="333"/>
      <c r="DP47" s="333"/>
      <c r="DQ47" s="333"/>
      <c r="DR47" s="333"/>
      <c r="DS47" s="333"/>
      <c r="DT47" s="333"/>
      <c r="DU47" s="333"/>
      <c r="DV47" s="333"/>
      <c r="DW47" s="333"/>
      <c r="DX47" s="333"/>
      <c r="DY47" s="333"/>
      <c r="DZ47" s="333"/>
      <c r="EA47" s="333"/>
      <c r="EB47" s="333"/>
      <c r="EC47" s="333"/>
      <c r="ED47" s="333"/>
      <c r="EE47" s="333"/>
      <c r="EF47" s="333"/>
      <c r="EG47" s="334"/>
      <c r="EI47" s="40">
        <f t="shared" si="2"/>
        <v>2</v>
      </c>
      <c r="EK47" s="10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9"/>
      <c r="FG47" s="332" t="s">
        <v>1568</v>
      </c>
      <c r="FH47" s="333"/>
      <c r="FI47" s="333"/>
      <c r="FJ47" s="333"/>
      <c r="FK47" s="333"/>
      <c r="FL47" s="333"/>
      <c r="FM47" s="333"/>
      <c r="FN47" s="333"/>
      <c r="FO47" s="333"/>
      <c r="FP47" s="333"/>
      <c r="FQ47" s="333"/>
      <c r="FR47" s="333"/>
      <c r="FS47" s="333"/>
      <c r="FT47" s="333"/>
      <c r="FU47" s="333"/>
      <c r="FV47" s="333"/>
      <c r="FW47" s="333"/>
      <c r="FX47" s="333"/>
      <c r="FY47" s="333"/>
      <c r="FZ47" s="333"/>
      <c r="GA47" s="334"/>
      <c r="GC47" s="40">
        <f t="shared" si="3"/>
        <v>2</v>
      </c>
      <c r="GE47" s="335" t="s">
        <v>1569</v>
      </c>
      <c r="GF47" s="336"/>
      <c r="GG47" s="336"/>
      <c r="GH47" s="336"/>
      <c r="GI47" s="336"/>
      <c r="GJ47" s="336"/>
      <c r="GK47" s="336"/>
      <c r="GL47" s="336"/>
      <c r="GM47" s="336"/>
      <c r="GN47" s="336"/>
      <c r="GO47" s="336"/>
      <c r="GP47" s="336"/>
      <c r="GQ47" s="336"/>
      <c r="GR47" s="336"/>
      <c r="GS47" s="336"/>
      <c r="GT47" s="336"/>
      <c r="GU47" s="336"/>
      <c r="GV47" s="336"/>
      <c r="GW47" s="336"/>
      <c r="GX47" s="336"/>
      <c r="GY47" s="337"/>
      <c r="HA47" s="119"/>
    </row>
    <row r="48" spans="1:210" ht="13.5" thickBot="1">
      <c r="A48" s="40">
        <v>1</v>
      </c>
      <c r="C48" s="338" t="s">
        <v>1570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40"/>
      <c r="Y48" s="338" t="s">
        <v>1570</v>
      </c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40"/>
      <c r="AU48" s="40">
        <f t="shared" si="0"/>
        <v>1</v>
      </c>
      <c r="AW48" s="338" t="s">
        <v>1570</v>
      </c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40"/>
      <c r="BS48" s="338" t="s">
        <v>1570</v>
      </c>
      <c r="BT48" s="339"/>
      <c r="BU48" s="339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40"/>
      <c r="CO48" s="40">
        <f t="shared" si="1"/>
        <v>1</v>
      </c>
      <c r="CP48" s="41"/>
      <c r="CQ48" s="338" t="s">
        <v>1570</v>
      </c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  <c r="DJ48" s="339"/>
      <c r="DK48" s="340"/>
      <c r="DL48" s="41"/>
      <c r="DM48" s="338" t="s">
        <v>1570</v>
      </c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40"/>
      <c r="EI48" s="40">
        <f t="shared" si="2"/>
        <v>1</v>
      </c>
      <c r="EK48" s="120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2"/>
      <c r="FG48" s="338" t="s">
        <v>1570</v>
      </c>
      <c r="FH48" s="339"/>
      <c r="FI48" s="339"/>
      <c r="FJ48" s="339"/>
      <c r="FK48" s="339"/>
      <c r="FL48" s="339"/>
      <c r="FM48" s="339"/>
      <c r="FN48" s="339"/>
      <c r="FO48" s="339"/>
      <c r="FP48" s="339"/>
      <c r="FQ48" s="339"/>
      <c r="FR48" s="339"/>
      <c r="FS48" s="339"/>
      <c r="FT48" s="339"/>
      <c r="FU48" s="339"/>
      <c r="FV48" s="339"/>
      <c r="FW48" s="339"/>
      <c r="FX48" s="339"/>
      <c r="FY48" s="339"/>
      <c r="FZ48" s="339"/>
      <c r="GA48" s="340"/>
      <c r="GC48" s="40">
        <f t="shared" si="3"/>
        <v>1</v>
      </c>
      <c r="GE48" s="338" t="s">
        <v>1570</v>
      </c>
      <c r="GF48" s="339"/>
      <c r="GG48" s="339"/>
      <c r="GH48" s="339"/>
      <c r="GI48" s="339"/>
      <c r="GJ48" s="339"/>
      <c r="GK48" s="339"/>
      <c r="GL48" s="339"/>
      <c r="GM48" s="339"/>
      <c r="GN48" s="339"/>
      <c r="GO48" s="339"/>
      <c r="GP48" s="339"/>
      <c r="GQ48" s="339"/>
      <c r="GR48" s="339"/>
      <c r="GS48" s="339"/>
      <c r="GT48" s="339"/>
      <c r="GU48" s="339"/>
      <c r="GV48" s="339"/>
      <c r="GW48" s="339"/>
      <c r="GX48" s="339"/>
      <c r="GY48" s="340"/>
    </row>
    <row r="49" spans="3:210" s="123" customFormat="1" ht="11.25"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HA49" s="126"/>
      <c r="HB49" s="127"/>
    </row>
    <row r="50" spans="3:210" s="123" customFormat="1" ht="11.25"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HA50" s="126"/>
      <c r="HB50" s="127"/>
    </row>
    <row r="51" spans="3:210" s="123" customFormat="1" ht="11.25"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HA51" s="126"/>
      <c r="HB51" s="127"/>
    </row>
    <row r="52" spans="3:210" s="123" customFormat="1" ht="11.25"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HA52" s="126"/>
      <c r="HB52" s="127"/>
    </row>
    <row r="53" spans="3:210" s="123" customFormat="1" ht="11.25"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HA53" s="126"/>
      <c r="HB53" s="127"/>
    </row>
    <row r="54" spans="3:210" s="37" customFormat="1" ht="11.25">
      <c r="C54" s="128" t="s">
        <v>1571</v>
      </c>
      <c r="D54" s="39"/>
      <c r="E54" s="39"/>
      <c r="F54" s="39"/>
      <c r="X54" s="129"/>
      <c r="Y54" s="128" t="s">
        <v>1571</v>
      </c>
      <c r="Z54" s="39"/>
      <c r="AA54" s="39"/>
      <c r="AB54" s="39"/>
      <c r="AT54" s="129"/>
      <c r="AU54" s="129"/>
      <c r="AV54" s="129"/>
      <c r="AW54" s="128" t="s">
        <v>1571</v>
      </c>
      <c r="AX54" s="39"/>
      <c r="AY54" s="39"/>
      <c r="AZ54" s="39"/>
      <c r="BS54" s="128" t="s">
        <v>1571</v>
      </c>
      <c r="BT54" s="39"/>
      <c r="BU54" s="39"/>
      <c r="BV54" s="39"/>
      <c r="CQ54" s="128" t="s">
        <v>1571</v>
      </c>
      <c r="CR54" s="39"/>
      <c r="CS54" s="39"/>
      <c r="CT54" s="39"/>
      <c r="DM54" s="128" t="s">
        <v>1571</v>
      </c>
      <c r="DN54" s="39"/>
      <c r="DO54" s="39"/>
      <c r="DP54" s="39"/>
      <c r="EK54" s="128" t="s">
        <v>1571</v>
      </c>
      <c r="EL54" s="39"/>
      <c r="EM54" s="39"/>
      <c r="EN54" s="39"/>
      <c r="FF54" s="129"/>
      <c r="FG54" s="128" t="s">
        <v>1571</v>
      </c>
      <c r="FH54" s="39"/>
      <c r="FI54" s="39"/>
      <c r="FJ54" s="39"/>
      <c r="GE54" s="128" t="s">
        <v>1571</v>
      </c>
      <c r="GF54" s="39"/>
      <c r="GG54" s="39"/>
      <c r="GH54" s="39"/>
      <c r="HA54" s="39"/>
      <c r="HB54" s="38"/>
    </row>
    <row r="55" spans="3:210" s="37" customFormat="1" ht="11.25">
      <c r="C55" s="130" t="s">
        <v>1572</v>
      </c>
      <c r="D55" s="39"/>
      <c r="E55" s="39"/>
      <c r="F55" s="39"/>
      <c r="I55" s="341">
        <v>71720028</v>
      </c>
      <c r="J55" s="341"/>
      <c r="K55" s="341"/>
      <c r="L55" s="341"/>
      <c r="M55" s="341"/>
      <c r="N55" s="341"/>
      <c r="O55" s="341"/>
      <c r="P55" s="341"/>
      <c r="Q55" s="341"/>
      <c r="R55" s="341"/>
      <c r="X55" s="129"/>
      <c r="Y55" s="130" t="s">
        <v>1572</v>
      </c>
      <c r="Z55" s="39"/>
      <c r="AA55" s="39"/>
      <c r="AB55" s="39"/>
      <c r="AE55" s="341">
        <v>71720081</v>
      </c>
      <c r="AF55" s="341"/>
      <c r="AG55" s="341"/>
      <c r="AH55" s="341"/>
      <c r="AI55" s="341"/>
      <c r="AJ55" s="341"/>
      <c r="AK55" s="341"/>
      <c r="AL55" s="341"/>
      <c r="AM55" s="341"/>
      <c r="AN55" s="341"/>
      <c r="AT55" s="129"/>
      <c r="AU55" s="129"/>
      <c r="AV55" s="129"/>
      <c r="AW55" s="130" t="s">
        <v>1572</v>
      </c>
      <c r="AX55" s="39"/>
      <c r="AY55" s="39"/>
      <c r="AZ55" s="39"/>
      <c r="BC55" s="341">
        <v>71720067</v>
      </c>
      <c r="BD55" s="341"/>
      <c r="BE55" s="341"/>
      <c r="BF55" s="341"/>
      <c r="BG55" s="341"/>
      <c r="BH55" s="341"/>
      <c r="BI55" s="341"/>
      <c r="BJ55" s="341"/>
      <c r="BK55" s="341"/>
      <c r="BL55" s="341"/>
      <c r="BS55" s="130" t="s">
        <v>1572</v>
      </c>
      <c r="BT55" s="39"/>
      <c r="BU55" s="39"/>
      <c r="BV55" s="39"/>
      <c r="BY55" s="341">
        <v>71720039</v>
      </c>
      <c r="BZ55" s="341"/>
      <c r="CA55" s="341"/>
      <c r="CB55" s="341"/>
      <c r="CC55" s="341"/>
      <c r="CD55" s="341"/>
      <c r="CE55" s="341"/>
      <c r="CF55" s="341"/>
      <c r="CG55" s="341"/>
      <c r="CH55" s="341"/>
      <c r="CQ55" s="130" t="s">
        <v>1572</v>
      </c>
      <c r="CR55" s="39"/>
      <c r="CS55" s="39"/>
      <c r="CT55" s="39"/>
      <c r="CW55" s="341">
        <v>71720047</v>
      </c>
      <c r="CX55" s="341"/>
      <c r="CY55" s="341"/>
      <c r="CZ55" s="341"/>
      <c r="DA55" s="341"/>
      <c r="DB55" s="341"/>
      <c r="DC55" s="341"/>
      <c r="DD55" s="341"/>
      <c r="DE55" s="341"/>
      <c r="DF55" s="341"/>
      <c r="DM55" s="130" t="s">
        <v>1572</v>
      </c>
      <c r="DN55" s="39"/>
      <c r="DO55" s="39"/>
      <c r="DP55" s="39"/>
      <c r="DS55" s="341">
        <v>71720029</v>
      </c>
      <c r="DT55" s="341"/>
      <c r="DU55" s="341"/>
      <c r="DV55" s="341"/>
      <c r="DW55" s="341"/>
      <c r="DX55" s="341"/>
      <c r="DY55" s="341"/>
      <c r="DZ55" s="341"/>
      <c r="EA55" s="341"/>
      <c r="EB55" s="341"/>
      <c r="EK55" s="130" t="s">
        <v>1573</v>
      </c>
      <c r="EL55" s="39"/>
      <c r="EM55" s="39"/>
      <c r="EN55" s="39"/>
      <c r="EQ55" s="341">
        <v>71720036</v>
      </c>
      <c r="ER55" s="341"/>
      <c r="ES55" s="341"/>
      <c r="ET55" s="341"/>
      <c r="EU55" s="341"/>
      <c r="EV55" s="341"/>
      <c r="EW55" s="341"/>
      <c r="EX55" s="341"/>
      <c r="EY55" s="341"/>
      <c r="EZ55" s="341"/>
      <c r="FF55" s="129"/>
      <c r="FG55" s="130" t="s">
        <v>1572</v>
      </c>
      <c r="FH55" s="39"/>
      <c r="FI55" s="39"/>
      <c r="FJ55" s="39"/>
      <c r="FM55" s="341">
        <v>71720056</v>
      </c>
      <c r="FN55" s="341"/>
      <c r="FO55" s="341"/>
      <c r="FP55" s="341"/>
      <c r="FQ55" s="341"/>
      <c r="FR55" s="341"/>
      <c r="FS55" s="341"/>
      <c r="FT55" s="341"/>
      <c r="FU55" s="341"/>
      <c r="FV55" s="341"/>
      <c r="GE55" s="130" t="s">
        <v>1572</v>
      </c>
      <c r="GF55" s="39"/>
      <c r="GG55" s="39"/>
      <c r="GH55" s="39"/>
      <c r="GK55" s="341">
        <v>71720015</v>
      </c>
      <c r="GL55" s="341"/>
      <c r="GM55" s="341"/>
      <c r="GN55" s="341"/>
      <c r="GO55" s="341"/>
      <c r="GP55" s="341"/>
      <c r="GQ55" s="341"/>
      <c r="GR55" s="341"/>
      <c r="GS55" s="341"/>
      <c r="GT55" s="341"/>
      <c r="HA55" s="39"/>
      <c r="HB55" s="38"/>
    </row>
    <row r="56" spans="3:210" s="37" customFormat="1" ht="11.25">
      <c r="C56" s="130" t="s">
        <v>1574</v>
      </c>
      <c r="D56" s="39"/>
      <c r="E56" s="39"/>
      <c r="F56" s="39"/>
      <c r="I56" s="341">
        <v>71720058</v>
      </c>
      <c r="J56" s="341"/>
      <c r="K56" s="341"/>
      <c r="L56" s="341"/>
      <c r="M56" s="341"/>
      <c r="N56" s="341"/>
      <c r="O56" s="341"/>
      <c r="P56" s="341"/>
      <c r="Q56" s="341"/>
      <c r="R56" s="341"/>
      <c r="X56" s="129"/>
      <c r="Y56" s="130" t="s">
        <v>1574</v>
      </c>
      <c r="Z56" s="39"/>
      <c r="AA56" s="39"/>
      <c r="AB56" s="39"/>
      <c r="AE56" s="341">
        <v>71720074</v>
      </c>
      <c r="AF56" s="341"/>
      <c r="AG56" s="341"/>
      <c r="AH56" s="341"/>
      <c r="AI56" s="341"/>
      <c r="AJ56" s="341"/>
      <c r="AK56" s="341"/>
      <c r="AL56" s="341"/>
      <c r="AM56" s="341"/>
      <c r="AN56" s="341"/>
      <c r="AT56" s="129"/>
      <c r="AU56" s="129"/>
      <c r="AV56" s="129"/>
      <c r="AW56" s="130" t="s">
        <v>1574</v>
      </c>
      <c r="AX56" s="39"/>
      <c r="AY56" s="39"/>
      <c r="AZ56" s="39"/>
      <c r="BC56" s="341">
        <v>71720078</v>
      </c>
      <c r="BD56" s="341"/>
      <c r="BE56" s="341"/>
      <c r="BF56" s="341"/>
      <c r="BG56" s="341"/>
      <c r="BH56" s="341"/>
      <c r="BI56" s="341"/>
      <c r="BJ56" s="341"/>
      <c r="BK56" s="341"/>
      <c r="BL56" s="341"/>
      <c r="BS56" s="130" t="s">
        <v>1574</v>
      </c>
      <c r="BT56" s="39"/>
      <c r="BU56" s="39"/>
      <c r="BV56" s="39"/>
      <c r="BY56" s="341">
        <v>71720062</v>
      </c>
      <c r="BZ56" s="341"/>
      <c r="CA56" s="341"/>
      <c r="CB56" s="341"/>
      <c r="CC56" s="341"/>
      <c r="CD56" s="341"/>
      <c r="CE56" s="341"/>
      <c r="CF56" s="341"/>
      <c r="CG56" s="341"/>
      <c r="CH56" s="341"/>
      <c r="CQ56" s="130" t="s">
        <v>1574</v>
      </c>
      <c r="CR56" s="39"/>
      <c r="CS56" s="39"/>
      <c r="CT56" s="39"/>
      <c r="CW56" s="341">
        <v>71720041</v>
      </c>
      <c r="CX56" s="341"/>
      <c r="CY56" s="341"/>
      <c r="CZ56" s="341"/>
      <c r="DA56" s="341"/>
      <c r="DB56" s="341"/>
      <c r="DC56" s="341"/>
      <c r="DD56" s="341"/>
      <c r="DE56" s="341"/>
      <c r="DF56" s="341"/>
      <c r="DM56" s="130" t="s">
        <v>1574</v>
      </c>
      <c r="DN56" s="39"/>
      <c r="DO56" s="39"/>
      <c r="DP56" s="39"/>
      <c r="DS56" s="342">
        <v>71720016</v>
      </c>
      <c r="DT56" s="342"/>
      <c r="DU56" s="342"/>
      <c r="DV56" s="342"/>
      <c r="DW56" s="342"/>
      <c r="DX56" s="342"/>
      <c r="DY56" s="342"/>
      <c r="DZ56" s="342"/>
      <c r="EA56" s="342"/>
      <c r="EB56" s="342"/>
      <c r="EK56" s="130"/>
      <c r="EL56" s="39"/>
      <c r="EM56" s="39"/>
      <c r="EN56" s="39"/>
      <c r="EQ56" s="341"/>
      <c r="ER56" s="341"/>
      <c r="ES56" s="341"/>
      <c r="ET56" s="341"/>
      <c r="EU56" s="341"/>
      <c r="EV56" s="341"/>
      <c r="EW56" s="341"/>
      <c r="EX56" s="341"/>
      <c r="EY56" s="341"/>
      <c r="EZ56" s="341"/>
      <c r="FF56" s="129"/>
      <c r="FG56" s="130" t="s">
        <v>1574</v>
      </c>
      <c r="FH56" s="39"/>
      <c r="FI56" s="39"/>
      <c r="FJ56" s="39"/>
      <c r="FM56" s="341">
        <v>71720051</v>
      </c>
      <c r="FN56" s="341"/>
      <c r="FO56" s="341"/>
      <c r="FP56" s="341"/>
      <c r="FQ56" s="341"/>
      <c r="FR56" s="341"/>
      <c r="FS56" s="341"/>
      <c r="FT56" s="341"/>
      <c r="FU56" s="341"/>
      <c r="FV56" s="341"/>
      <c r="GE56" s="130" t="s">
        <v>1574</v>
      </c>
      <c r="GF56" s="39"/>
      <c r="GG56" s="39"/>
      <c r="GH56" s="39"/>
      <c r="GK56" s="341">
        <v>71720003</v>
      </c>
      <c r="GL56" s="341"/>
      <c r="GM56" s="341"/>
      <c r="GN56" s="341"/>
      <c r="GO56" s="341"/>
      <c r="GP56" s="341"/>
      <c r="GQ56" s="341"/>
      <c r="GR56" s="341"/>
      <c r="GS56" s="341"/>
      <c r="GT56" s="341"/>
      <c r="HA56" s="39"/>
      <c r="HB56" s="38"/>
    </row>
    <row r="57" spans="3:210" s="37" customFormat="1" ht="11.25">
      <c r="C57" s="130" t="s">
        <v>1575</v>
      </c>
      <c r="D57" s="39"/>
      <c r="E57" s="39"/>
      <c r="F57" s="39"/>
      <c r="I57" s="341">
        <v>71720045</v>
      </c>
      <c r="J57" s="341"/>
      <c r="K57" s="341"/>
      <c r="L57" s="341"/>
      <c r="M57" s="341"/>
      <c r="N57" s="341"/>
      <c r="O57" s="341"/>
      <c r="P57" s="341"/>
      <c r="Q57" s="341"/>
      <c r="R57" s="341"/>
      <c r="X57" s="129"/>
      <c r="Y57" s="130" t="s">
        <v>1575</v>
      </c>
      <c r="Z57" s="39"/>
      <c r="AA57" s="39"/>
      <c r="AB57" s="39"/>
      <c r="AE57" s="341">
        <v>71720075</v>
      </c>
      <c r="AF57" s="341"/>
      <c r="AG57" s="341"/>
      <c r="AH57" s="341"/>
      <c r="AI57" s="341"/>
      <c r="AJ57" s="341"/>
      <c r="AK57" s="341"/>
      <c r="AL57" s="341"/>
      <c r="AM57" s="341"/>
      <c r="AN57" s="341"/>
      <c r="AT57" s="129"/>
      <c r="AU57" s="129"/>
      <c r="AV57" s="129"/>
      <c r="AW57" s="130" t="s">
        <v>1575</v>
      </c>
      <c r="AX57" s="39"/>
      <c r="AY57" s="39"/>
      <c r="AZ57" s="39"/>
      <c r="BC57" s="341">
        <v>71720077</v>
      </c>
      <c r="BD57" s="341"/>
      <c r="BE57" s="341"/>
      <c r="BF57" s="341"/>
      <c r="BG57" s="341"/>
      <c r="BH57" s="341"/>
      <c r="BI57" s="341"/>
      <c r="BJ57" s="341"/>
      <c r="BK57" s="341"/>
      <c r="BL57" s="341"/>
      <c r="BS57" s="130" t="s">
        <v>1575</v>
      </c>
      <c r="BT57" s="39"/>
      <c r="BU57" s="39"/>
      <c r="BV57" s="39"/>
      <c r="BY57" s="341">
        <v>71720043</v>
      </c>
      <c r="BZ57" s="341"/>
      <c r="CA57" s="341"/>
      <c r="CB57" s="341"/>
      <c r="CC57" s="341"/>
      <c r="CD57" s="341"/>
      <c r="CE57" s="341"/>
      <c r="CF57" s="341"/>
      <c r="CG57" s="341"/>
      <c r="CH57" s="341"/>
      <c r="CQ57" s="130" t="s">
        <v>1575</v>
      </c>
      <c r="CR57" s="39"/>
      <c r="CS57" s="39"/>
      <c r="CT57" s="39"/>
      <c r="CW57" s="341">
        <v>71720030</v>
      </c>
      <c r="CX57" s="341"/>
      <c r="CY57" s="341"/>
      <c r="CZ57" s="341"/>
      <c r="DA57" s="341"/>
      <c r="DB57" s="341"/>
      <c r="DC57" s="341"/>
      <c r="DD57" s="341"/>
      <c r="DE57" s="341"/>
      <c r="DF57" s="341"/>
      <c r="DM57" s="130" t="s">
        <v>1575</v>
      </c>
      <c r="DN57" s="39"/>
      <c r="DO57" s="39"/>
      <c r="DP57" s="39"/>
      <c r="DS57" s="341">
        <v>71720057</v>
      </c>
      <c r="DT57" s="341"/>
      <c r="DU57" s="341"/>
      <c r="DV57" s="341"/>
      <c r="DW57" s="341"/>
      <c r="DX57" s="341"/>
      <c r="DY57" s="341"/>
      <c r="DZ57" s="341"/>
      <c r="EA57" s="341"/>
      <c r="EB57" s="341"/>
      <c r="EK57" s="130"/>
      <c r="EL57" s="39"/>
      <c r="EM57" s="39"/>
      <c r="EN57" s="39"/>
      <c r="EQ57" s="341"/>
      <c r="ER57" s="341"/>
      <c r="ES57" s="341"/>
      <c r="ET57" s="341"/>
      <c r="EU57" s="341"/>
      <c r="EV57" s="341"/>
      <c r="EW57" s="341"/>
      <c r="EX57" s="341"/>
      <c r="EY57" s="341"/>
      <c r="EZ57" s="341"/>
      <c r="FF57" s="129"/>
      <c r="FG57" s="130" t="s">
        <v>1575</v>
      </c>
      <c r="FH57" s="39"/>
      <c r="FI57" s="39"/>
      <c r="FJ57" s="39"/>
      <c r="FM57" s="341">
        <v>71720054</v>
      </c>
      <c r="FN57" s="341"/>
      <c r="FO57" s="341"/>
      <c r="FP57" s="341"/>
      <c r="FQ57" s="341"/>
      <c r="FR57" s="341"/>
      <c r="FS57" s="341"/>
      <c r="FT57" s="341"/>
      <c r="FU57" s="341"/>
      <c r="FV57" s="341"/>
      <c r="GE57" s="130" t="s">
        <v>1575</v>
      </c>
      <c r="GF57" s="39"/>
      <c r="GG57" s="39"/>
      <c r="GH57" s="39"/>
      <c r="GK57" s="341">
        <v>71720014</v>
      </c>
      <c r="GL57" s="341"/>
      <c r="GM57" s="341"/>
      <c r="GN57" s="341"/>
      <c r="GO57" s="341"/>
      <c r="GP57" s="341"/>
      <c r="GQ57" s="341"/>
      <c r="GR57" s="341"/>
      <c r="GS57" s="341"/>
      <c r="GT57" s="341"/>
      <c r="HA57" s="39"/>
      <c r="HB57" s="38"/>
    </row>
    <row r="58" spans="3:210" s="37" customFormat="1" ht="11.25">
      <c r="C58" s="128" t="s">
        <v>1576</v>
      </c>
      <c r="D58" s="39"/>
      <c r="E58" s="39"/>
      <c r="F58" s="39"/>
      <c r="X58" s="129"/>
      <c r="Y58" s="128" t="s">
        <v>1576</v>
      </c>
      <c r="Z58" s="39"/>
      <c r="AA58" s="39"/>
      <c r="AB58" s="39"/>
      <c r="AT58" s="129"/>
      <c r="AU58" s="129"/>
      <c r="AV58" s="129"/>
      <c r="AW58" s="128" t="s">
        <v>1576</v>
      </c>
      <c r="AX58" s="39"/>
      <c r="AY58" s="39"/>
      <c r="AZ58" s="39"/>
      <c r="BS58" s="128" t="s">
        <v>1576</v>
      </c>
      <c r="BT58" s="39"/>
      <c r="BU58" s="39"/>
      <c r="BV58" s="39"/>
      <c r="CQ58" s="128" t="s">
        <v>1576</v>
      </c>
      <c r="CR58" s="39"/>
      <c r="CS58" s="39"/>
      <c r="CT58" s="39"/>
      <c r="DM58" s="128" t="s">
        <v>1576</v>
      </c>
      <c r="DN58" s="39"/>
      <c r="DO58" s="39"/>
      <c r="DP58" s="39"/>
      <c r="EK58" s="128" t="s">
        <v>1576</v>
      </c>
      <c r="EL58" s="39"/>
      <c r="EM58" s="39"/>
      <c r="EN58" s="39"/>
      <c r="FF58" s="129"/>
      <c r="FG58" s="128" t="s">
        <v>1576</v>
      </c>
      <c r="FH58" s="39"/>
      <c r="FI58" s="39"/>
      <c r="FJ58" s="39"/>
      <c r="GE58" s="128" t="s">
        <v>1576</v>
      </c>
      <c r="GF58" s="39"/>
      <c r="GG58" s="39"/>
      <c r="GH58" s="39"/>
      <c r="HA58" s="39"/>
      <c r="HB58" s="38"/>
    </row>
    <row r="59" spans="3:210" s="37" customFormat="1" ht="11.25">
      <c r="C59" s="130" t="s">
        <v>1572</v>
      </c>
      <c r="D59" s="39"/>
      <c r="E59" s="39"/>
      <c r="F59" s="39"/>
      <c r="I59" s="341" t="s">
        <v>1577</v>
      </c>
      <c r="J59" s="341"/>
      <c r="K59" s="341"/>
      <c r="L59" s="341"/>
      <c r="M59" s="341"/>
      <c r="N59" s="341"/>
      <c r="O59" s="341"/>
      <c r="P59" s="341"/>
      <c r="Q59" s="341"/>
      <c r="R59" s="341"/>
      <c r="X59" s="129"/>
      <c r="Y59" s="130" t="s">
        <v>1572</v>
      </c>
      <c r="Z59" s="39"/>
      <c r="AA59" s="39"/>
      <c r="AB59" s="39"/>
      <c r="AE59" s="341" t="s">
        <v>1578</v>
      </c>
      <c r="AF59" s="341"/>
      <c r="AG59" s="341"/>
      <c r="AH59" s="341"/>
      <c r="AI59" s="341"/>
      <c r="AJ59" s="341"/>
      <c r="AK59" s="341"/>
      <c r="AL59" s="341"/>
      <c r="AM59" s="341"/>
      <c r="AN59" s="341"/>
      <c r="AT59" s="129"/>
      <c r="AU59" s="129"/>
      <c r="AV59" s="129"/>
      <c r="AW59" s="130" t="s">
        <v>1572</v>
      </c>
      <c r="AX59" s="39"/>
      <c r="AY59" s="39"/>
      <c r="AZ59" s="39"/>
      <c r="BC59" s="341" t="s">
        <v>1579</v>
      </c>
      <c r="BD59" s="341"/>
      <c r="BE59" s="341"/>
      <c r="BF59" s="341"/>
      <c r="BG59" s="341"/>
      <c r="BH59" s="341"/>
      <c r="BI59" s="341"/>
      <c r="BJ59" s="341"/>
      <c r="BK59" s="341"/>
      <c r="BL59" s="341"/>
      <c r="BS59" s="130" t="s">
        <v>1572</v>
      </c>
      <c r="BT59" s="39"/>
      <c r="BU59" s="39"/>
      <c r="BV59" s="39"/>
      <c r="BY59" s="341" t="s">
        <v>1580</v>
      </c>
      <c r="BZ59" s="341"/>
      <c r="CA59" s="341"/>
      <c r="CB59" s="341"/>
      <c r="CC59" s="341"/>
      <c r="CD59" s="341"/>
      <c r="CE59" s="341"/>
      <c r="CF59" s="341"/>
      <c r="CG59" s="341"/>
      <c r="CH59" s="341"/>
      <c r="CQ59" s="130" t="s">
        <v>1572</v>
      </c>
      <c r="CR59" s="39"/>
      <c r="CS59" s="39"/>
      <c r="CT59" s="39"/>
      <c r="CW59" s="341" t="s">
        <v>1581</v>
      </c>
      <c r="CX59" s="341"/>
      <c r="CY59" s="341"/>
      <c r="CZ59" s="341"/>
      <c r="DA59" s="341"/>
      <c r="DB59" s="341"/>
      <c r="DC59" s="341"/>
      <c r="DD59" s="341"/>
      <c r="DE59" s="341"/>
      <c r="DF59" s="341"/>
      <c r="DM59" s="130" t="s">
        <v>1572</v>
      </c>
      <c r="DN59" s="39"/>
      <c r="DO59" s="39"/>
      <c r="DP59" s="39"/>
      <c r="DS59" s="341" t="s">
        <v>1582</v>
      </c>
      <c r="DT59" s="341"/>
      <c r="DU59" s="341"/>
      <c r="DV59" s="341"/>
      <c r="DW59" s="341"/>
      <c r="DX59" s="341"/>
      <c r="DY59" s="341"/>
      <c r="DZ59" s="341"/>
      <c r="EA59" s="341"/>
      <c r="EB59" s="341"/>
      <c r="EK59" s="130" t="s">
        <v>1573</v>
      </c>
      <c r="EL59" s="39"/>
      <c r="EM59" s="39"/>
      <c r="EN59" s="39"/>
      <c r="EQ59" s="341" t="s">
        <v>1583</v>
      </c>
      <c r="ER59" s="341"/>
      <c r="ES59" s="341"/>
      <c r="ET59" s="341"/>
      <c r="EU59" s="341"/>
      <c r="EV59" s="341"/>
      <c r="EW59" s="341"/>
      <c r="EX59" s="341"/>
      <c r="EY59" s="341"/>
      <c r="EZ59" s="341"/>
      <c r="FF59" s="129"/>
      <c r="FG59" s="130" t="s">
        <v>1572</v>
      </c>
      <c r="FH59" s="39"/>
      <c r="FI59" s="39"/>
      <c r="FJ59" s="39"/>
      <c r="FM59" s="341" t="s">
        <v>1584</v>
      </c>
      <c r="FN59" s="341"/>
      <c r="FO59" s="341"/>
      <c r="FP59" s="341"/>
      <c r="FQ59" s="341"/>
      <c r="FR59" s="341"/>
      <c r="FS59" s="341"/>
      <c r="FT59" s="341"/>
      <c r="FU59" s="341"/>
      <c r="FV59" s="341"/>
      <c r="GE59" s="130" t="s">
        <v>1572</v>
      </c>
      <c r="GF59" s="39"/>
      <c r="GG59" s="39"/>
      <c r="GH59" s="39"/>
      <c r="GK59" s="341" t="s">
        <v>1585</v>
      </c>
      <c r="GL59" s="341"/>
      <c r="GM59" s="341"/>
      <c r="GN59" s="341"/>
      <c r="GO59" s="341"/>
      <c r="GP59" s="341"/>
      <c r="GQ59" s="341"/>
      <c r="GR59" s="341"/>
      <c r="GS59" s="341"/>
      <c r="GT59" s="341"/>
      <c r="HA59" s="39"/>
      <c r="HB59" s="38"/>
    </row>
    <row r="60" spans="3:210" s="37" customFormat="1" ht="11.25">
      <c r="C60" s="130" t="s">
        <v>1574</v>
      </c>
      <c r="D60" s="39"/>
      <c r="E60" s="39"/>
      <c r="F60" s="39"/>
      <c r="I60" s="341" t="s">
        <v>1586</v>
      </c>
      <c r="J60" s="341"/>
      <c r="K60" s="341"/>
      <c r="L60" s="341"/>
      <c r="M60" s="341"/>
      <c r="N60" s="341"/>
      <c r="O60" s="341"/>
      <c r="P60" s="341"/>
      <c r="Q60" s="341"/>
      <c r="R60" s="341"/>
      <c r="X60" s="129"/>
      <c r="Y60" s="130" t="s">
        <v>1574</v>
      </c>
      <c r="Z60" s="39"/>
      <c r="AA60" s="39"/>
      <c r="AB60" s="39"/>
      <c r="AE60" s="341" t="s">
        <v>1587</v>
      </c>
      <c r="AF60" s="341"/>
      <c r="AG60" s="341"/>
      <c r="AH60" s="341"/>
      <c r="AI60" s="341"/>
      <c r="AJ60" s="341"/>
      <c r="AK60" s="341"/>
      <c r="AL60" s="341"/>
      <c r="AM60" s="341"/>
      <c r="AN60" s="341"/>
      <c r="AT60" s="129"/>
      <c r="AU60" s="129"/>
      <c r="AV60" s="129"/>
      <c r="AW60" s="130" t="s">
        <v>1574</v>
      </c>
      <c r="AX60" s="39"/>
      <c r="AY60" s="39"/>
      <c r="AZ60" s="39"/>
      <c r="BC60" s="341" t="s">
        <v>1588</v>
      </c>
      <c r="BD60" s="341"/>
      <c r="BE60" s="341"/>
      <c r="BF60" s="341"/>
      <c r="BG60" s="341"/>
      <c r="BH60" s="341"/>
      <c r="BI60" s="341"/>
      <c r="BJ60" s="341"/>
      <c r="BK60" s="341"/>
      <c r="BL60" s="341"/>
      <c r="BS60" s="130" t="s">
        <v>1574</v>
      </c>
      <c r="BT60" s="39"/>
      <c r="BU60" s="39"/>
      <c r="BV60" s="39"/>
      <c r="BY60" s="341" t="s">
        <v>1589</v>
      </c>
      <c r="BZ60" s="341"/>
      <c r="CA60" s="341"/>
      <c r="CB60" s="341"/>
      <c r="CC60" s="341"/>
      <c r="CD60" s="341"/>
      <c r="CE60" s="341"/>
      <c r="CF60" s="341"/>
      <c r="CG60" s="341"/>
      <c r="CH60" s="341"/>
      <c r="CQ60" s="130" t="s">
        <v>1574</v>
      </c>
      <c r="CR60" s="39"/>
      <c r="CS60" s="39"/>
      <c r="CT60" s="39"/>
      <c r="CW60" s="341" t="s">
        <v>1590</v>
      </c>
      <c r="CX60" s="341"/>
      <c r="CY60" s="341"/>
      <c r="CZ60" s="341"/>
      <c r="DA60" s="341"/>
      <c r="DB60" s="341"/>
      <c r="DC60" s="341"/>
      <c r="DD60" s="341"/>
      <c r="DE60" s="341"/>
      <c r="DF60" s="341"/>
      <c r="DM60" s="130" t="s">
        <v>1574</v>
      </c>
      <c r="DN60" s="39"/>
      <c r="DO60" s="39"/>
      <c r="DP60" s="39"/>
      <c r="DS60" s="341" t="s">
        <v>1591</v>
      </c>
      <c r="DT60" s="341"/>
      <c r="DU60" s="341"/>
      <c r="DV60" s="341"/>
      <c r="DW60" s="341"/>
      <c r="DX60" s="341"/>
      <c r="DY60" s="341"/>
      <c r="DZ60" s="341"/>
      <c r="EA60" s="341"/>
      <c r="EB60" s="341"/>
      <c r="EK60" s="130"/>
      <c r="EL60" s="39"/>
      <c r="EM60" s="39"/>
      <c r="EN60" s="39"/>
      <c r="EQ60" s="341"/>
      <c r="ER60" s="341"/>
      <c r="ES60" s="341"/>
      <c r="ET60" s="341"/>
      <c r="EU60" s="341"/>
      <c r="EV60" s="341"/>
      <c r="EW60" s="341"/>
      <c r="EX60" s="341"/>
      <c r="EY60" s="341"/>
      <c r="EZ60" s="341"/>
      <c r="FF60" s="129"/>
      <c r="FG60" s="130" t="s">
        <v>1574</v>
      </c>
      <c r="FH60" s="39"/>
      <c r="FI60" s="39"/>
      <c r="FJ60" s="39"/>
      <c r="FM60" s="341" t="s">
        <v>1592</v>
      </c>
      <c r="FN60" s="341"/>
      <c r="FO60" s="341"/>
      <c r="FP60" s="341"/>
      <c r="FQ60" s="341"/>
      <c r="FR60" s="341"/>
      <c r="FS60" s="341"/>
      <c r="FT60" s="341"/>
      <c r="FU60" s="341"/>
      <c r="FV60" s="341"/>
      <c r="GE60" s="130" t="s">
        <v>1574</v>
      </c>
      <c r="GF60" s="39"/>
      <c r="GG60" s="39"/>
      <c r="GH60" s="39"/>
      <c r="GK60" s="341" t="s">
        <v>1593</v>
      </c>
      <c r="GL60" s="341"/>
      <c r="GM60" s="341"/>
      <c r="GN60" s="341"/>
      <c r="GO60" s="341"/>
      <c r="GP60" s="341"/>
      <c r="GQ60" s="341"/>
      <c r="GR60" s="341"/>
      <c r="GS60" s="341"/>
      <c r="GT60" s="341"/>
      <c r="HA60" s="39"/>
      <c r="HB60" s="38"/>
    </row>
    <row r="61" spans="3:210" s="37" customFormat="1" ht="11.25">
      <c r="C61" s="130" t="s">
        <v>1575</v>
      </c>
      <c r="D61" s="39"/>
      <c r="E61" s="39"/>
      <c r="F61" s="39"/>
      <c r="I61" s="341" t="s">
        <v>1594</v>
      </c>
      <c r="J61" s="341"/>
      <c r="K61" s="341"/>
      <c r="L61" s="341"/>
      <c r="M61" s="341"/>
      <c r="N61" s="341"/>
      <c r="O61" s="341"/>
      <c r="P61" s="341"/>
      <c r="Q61" s="341"/>
      <c r="R61" s="341"/>
      <c r="X61" s="129"/>
      <c r="Y61" s="130" t="s">
        <v>1575</v>
      </c>
      <c r="Z61" s="39"/>
      <c r="AA61" s="39"/>
      <c r="AB61" s="39"/>
      <c r="AE61" s="341" t="s">
        <v>1595</v>
      </c>
      <c r="AF61" s="341"/>
      <c r="AG61" s="341"/>
      <c r="AH61" s="341"/>
      <c r="AI61" s="341"/>
      <c r="AJ61" s="341"/>
      <c r="AK61" s="341"/>
      <c r="AL61" s="341"/>
      <c r="AM61" s="341"/>
      <c r="AN61" s="341"/>
      <c r="AT61" s="129"/>
      <c r="AU61" s="129"/>
      <c r="AV61" s="129"/>
      <c r="AW61" s="130" t="s">
        <v>1575</v>
      </c>
      <c r="AX61" s="39"/>
      <c r="AY61" s="39"/>
      <c r="AZ61" s="39"/>
      <c r="BC61" s="341" t="s">
        <v>1596</v>
      </c>
      <c r="BD61" s="341"/>
      <c r="BE61" s="341"/>
      <c r="BF61" s="341"/>
      <c r="BG61" s="341"/>
      <c r="BH61" s="341"/>
      <c r="BI61" s="341"/>
      <c r="BJ61" s="341"/>
      <c r="BK61" s="341"/>
      <c r="BL61" s="341"/>
      <c r="BS61" s="130" t="s">
        <v>1575</v>
      </c>
      <c r="BT61" s="39"/>
      <c r="BU61" s="39"/>
      <c r="BV61" s="39"/>
      <c r="BY61" s="341" t="s">
        <v>1597</v>
      </c>
      <c r="BZ61" s="341"/>
      <c r="CA61" s="341"/>
      <c r="CB61" s="341"/>
      <c r="CC61" s="341"/>
      <c r="CD61" s="341"/>
      <c r="CE61" s="341"/>
      <c r="CF61" s="341"/>
      <c r="CG61" s="341"/>
      <c r="CH61" s="341"/>
      <c r="CQ61" s="130" t="s">
        <v>1575</v>
      </c>
      <c r="CR61" s="39"/>
      <c r="CS61" s="39"/>
      <c r="CT61" s="39"/>
      <c r="CW61" s="341" t="s">
        <v>1598</v>
      </c>
      <c r="CX61" s="341"/>
      <c r="CY61" s="341"/>
      <c r="CZ61" s="341"/>
      <c r="DA61" s="341"/>
      <c r="DB61" s="341"/>
      <c r="DC61" s="341"/>
      <c r="DD61" s="341"/>
      <c r="DE61" s="341"/>
      <c r="DF61" s="341"/>
      <c r="DM61" s="130" t="s">
        <v>1575</v>
      </c>
      <c r="DN61" s="39"/>
      <c r="DO61" s="39"/>
      <c r="DP61" s="39"/>
      <c r="DS61" s="341" t="s">
        <v>1599</v>
      </c>
      <c r="DT61" s="341"/>
      <c r="DU61" s="341"/>
      <c r="DV61" s="341"/>
      <c r="DW61" s="341"/>
      <c r="DX61" s="341"/>
      <c r="DY61" s="341"/>
      <c r="DZ61" s="341"/>
      <c r="EA61" s="341"/>
      <c r="EB61" s="341"/>
      <c r="EK61" s="130"/>
      <c r="EL61" s="39"/>
      <c r="EM61" s="39"/>
      <c r="EN61" s="39"/>
      <c r="EQ61" s="341"/>
      <c r="ER61" s="341"/>
      <c r="ES61" s="341"/>
      <c r="ET61" s="341"/>
      <c r="EU61" s="341"/>
      <c r="EV61" s="341"/>
      <c r="EW61" s="341"/>
      <c r="EX61" s="341"/>
      <c r="EY61" s="341"/>
      <c r="EZ61" s="341"/>
      <c r="FF61" s="129"/>
      <c r="FG61" s="130" t="s">
        <v>1575</v>
      </c>
      <c r="FH61" s="39"/>
      <c r="FI61" s="39"/>
      <c r="FJ61" s="39"/>
      <c r="FM61" s="341" t="s">
        <v>1600</v>
      </c>
      <c r="FN61" s="341"/>
      <c r="FO61" s="341"/>
      <c r="FP61" s="341"/>
      <c r="FQ61" s="341"/>
      <c r="FR61" s="341"/>
      <c r="FS61" s="341"/>
      <c r="FT61" s="341"/>
      <c r="FU61" s="341"/>
      <c r="FV61" s="341"/>
      <c r="GE61" s="130" t="s">
        <v>1575</v>
      </c>
      <c r="GF61" s="39"/>
      <c r="GG61" s="39"/>
      <c r="GH61" s="39"/>
      <c r="GK61" s="341" t="s">
        <v>1601</v>
      </c>
      <c r="GL61" s="341"/>
      <c r="GM61" s="341"/>
      <c r="GN61" s="341"/>
      <c r="GO61" s="341"/>
      <c r="GP61" s="341"/>
      <c r="GQ61" s="341"/>
      <c r="GR61" s="341"/>
      <c r="GS61" s="341"/>
      <c r="GT61" s="341"/>
      <c r="HA61" s="39"/>
      <c r="HB61" s="38"/>
    </row>
    <row r="62" spans="3:210" s="37" customFormat="1" ht="11.25">
      <c r="C62" s="128" t="s">
        <v>1602</v>
      </c>
      <c r="D62" s="39"/>
      <c r="E62" s="39"/>
      <c r="F62" s="39"/>
      <c r="X62" s="129"/>
      <c r="Y62" s="128" t="s">
        <v>1602</v>
      </c>
      <c r="Z62" s="39"/>
      <c r="AA62" s="39"/>
      <c r="AB62" s="39"/>
      <c r="AT62" s="129"/>
      <c r="AU62" s="129"/>
      <c r="AV62" s="129"/>
      <c r="AW62" s="128" t="s">
        <v>1602</v>
      </c>
      <c r="AX62" s="39"/>
      <c r="AY62" s="39"/>
      <c r="AZ62" s="39"/>
      <c r="BS62" s="128" t="s">
        <v>1602</v>
      </c>
      <c r="BT62" s="39"/>
      <c r="BU62" s="39"/>
      <c r="BV62" s="39"/>
      <c r="CQ62" s="128" t="s">
        <v>1602</v>
      </c>
      <c r="CR62" s="39"/>
      <c r="CS62" s="39"/>
      <c r="CT62" s="39"/>
      <c r="DM62" s="128" t="s">
        <v>1602</v>
      </c>
      <c r="DN62" s="39"/>
      <c r="DO62" s="39"/>
      <c r="DP62" s="39"/>
      <c r="EK62" s="128" t="s">
        <v>1602</v>
      </c>
      <c r="EL62" s="39"/>
      <c r="EM62" s="39"/>
      <c r="EN62" s="39"/>
      <c r="FF62" s="129"/>
      <c r="FG62" s="128" t="s">
        <v>1602</v>
      </c>
      <c r="FH62" s="39"/>
      <c r="FI62" s="39"/>
      <c r="FJ62" s="39"/>
      <c r="GE62" s="128" t="s">
        <v>1602</v>
      </c>
      <c r="GF62" s="39"/>
      <c r="GG62" s="39"/>
      <c r="GH62" s="39"/>
      <c r="HA62" s="39"/>
      <c r="HB62" s="38"/>
    </row>
    <row r="63" spans="3:210" s="37" customFormat="1" ht="11.25">
      <c r="C63" s="130" t="s">
        <v>1572</v>
      </c>
      <c r="D63" s="39"/>
      <c r="E63" s="39"/>
      <c r="F63" s="39"/>
      <c r="I63" s="341">
        <v>71470033</v>
      </c>
      <c r="J63" s="341"/>
      <c r="K63" s="341"/>
      <c r="L63" s="341"/>
      <c r="M63" s="341"/>
      <c r="N63" s="341"/>
      <c r="O63" s="341"/>
      <c r="P63" s="341"/>
      <c r="Q63" s="341"/>
      <c r="R63" s="341"/>
      <c r="X63" s="129"/>
      <c r="Y63" s="130" t="s">
        <v>1572</v>
      </c>
      <c r="Z63" s="39"/>
      <c r="AA63" s="39"/>
      <c r="AB63" s="39"/>
      <c r="AE63" s="341">
        <v>71470082</v>
      </c>
      <c r="AF63" s="341"/>
      <c r="AG63" s="341"/>
      <c r="AH63" s="341"/>
      <c r="AI63" s="341"/>
      <c r="AJ63" s="341"/>
      <c r="AK63" s="341"/>
      <c r="AL63" s="341"/>
      <c r="AM63" s="341"/>
      <c r="AN63" s="341"/>
      <c r="AT63" s="129"/>
      <c r="AU63" s="129"/>
      <c r="AV63" s="129"/>
      <c r="AW63" s="130" t="s">
        <v>1572</v>
      </c>
      <c r="AX63" s="39"/>
      <c r="AY63" s="39"/>
      <c r="AZ63" s="39"/>
      <c r="BC63" s="341">
        <v>71470079</v>
      </c>
      <c r="BD63" s="341"/>
      <c r="BE63" s="341"/>
      <c r="BF63" s="341"/>
      <c r="BG63" s="341"/>
      <c r="BH63" s="341"/>
      <c r="BI63" s="341"/>
      <c r="BJ63" s="341"/>
      <c r="BK63" s="341"/>
      <c r="BL63" s="341"/>
      <c r="BS63" s="130" t="s">
        <v>1572</v>
      </c>
      <c r="BT63" s="39"/>
      <c r="BU63" s="39"/>
      <c r="BV63" s="39"/>
      <c r="BY63" s="341">
        <v>71470037</v>
      </c>
      <c r="BZ63" s="341"/>
      <c r="CA63" s="341"/>
      <c r="CB63" s="341"/>
      <c r="CC63" s="341"/>
      <c r="CD63" s="341"/>
      <c r="CE63" s="341"/>
      <c r="CF63" s="341"/>
      <c r="CG63" s="341"/>
      <c r="CH63" s="341"/>
      <c r="CQ63" s="130" t="s">
        <v>1572</v>
      </c>
      <c r="CR63" s="39"/>
      <c r="CS63" s="39"/>
      <c r="CT63" s="39"/>
      <c r="CW63" s="341">
        <v>71470048</v>
      </c>
      <c r="CX63" s="341"/>
      <c r="CY63" s="341"/>
      <c r="CZ63" s="341"/>
      <c r="DA63" s="341"/>
      <c r="DB63" s="341"/>
      <c r="DC63" s="341"/>
      <c r="DD63" s="341"/>
      <c r="DE63" s="341"/>
      <c r="DF63" s="341"/>
      <c r="DM63" s="130" t="s">
        <v>1572</v>
      </c>
      <c r="DN63" s="39"/>
      <c r="DO63" s="39"/>
      <c r="DP63" s="39"/>
      <c r="DS63" s="341">
        <v>71470043</v>
      </c>
      <c r="DT63" s="341"/>
      <c r="DU63" s="341"/>
      <c r="DV63" s="341"/>
      <c r="DW63" s="341"/>
      <c r="DX63" s="341"/>
      <c r="DY63" s="341"/>
      <c r="DZ63" s="341"/>
      <c r="EA63" s="341"/>
      <c r="EB63" s="341"/>
      <c r="EK63" s="130" t="s">
        <v>1573</v>
      </c>
      <c r="EL63" s="39"/>
      <c r="EM63" s="39"/>
      <c r="EN63" s="39"/>
      <c r="EQ63" s="341">
        <v>71470042</v>
      </c>
      <c r="ER63" s="341"/>
      <c r="ES63" s="341"/>
      <c r="ET63" s="341"/>
      <c r="EU63" s="341"/>
      <c r="EV63" s="341"/>
      <c r="EW63" s="341"/>
      <c r="EX63" s="341"/>
      <c r="EY63" s="341"/>
      <c r="EZ63" s="341"/>
      <c r="FF63" s="129"/>
      <c r="FG63" s="130" t="s">
        <v>1572</v>
      </c>
      <c r="FH63" s="39"/>
      <c r="FI63" s="39"/>
      <c r="FJ63" s="39"/>
      <c r="FM63" s="341">
        <v>71470057</v>
      </c>
      <c r="FN63" s="341"/>
      <c r="FO63" s="341"/>
      <c r="FP63" s="341"/>
      <c r="FQ63" s="341"/>
      <c r="FR63" s="341"/>
      <c r="FS63" s="341"/>
      <c r="FT63" s="341"/>
      <c r="FU63" s="341"/>
      <c r="FV63" s="341"/>
      <c r="GE63" s="130" t="s">
        <v>1572</v>
      </c>
      <c r="GF63" s="39"/>
      <c r="GG63" s="39"/>
      <c r="GH63" s="39"/>
      <c r="GK63" s="341">
        <v>71470017</v>
      </c>
      <c r="GL63" s="341"/>
      <c r="GM63" s="341"/>
      <c r="GN63" s="341"/>
      <c r="GO63" s="341"/>
      <c r="GP63" s="341"/>
      <c r="GQ63" s="341"/>
      <c r="GR63" s="341"/>
      <c r="GS63" s="341"/>
      <c r="GT63" s="341"/>
      <c r="HA63" s="39"/>
      <c r="HB63" s="38"/>
    </row>
    <row r="64" spans="3:210" s="37" customFormat="1" ht="12" thickBot="1">
      <c r="C64" s="130" t="s">
        <v>1574</v>
      </c>
      <c r="D64" s="39"/>
      <c r="E64" s="39"/>
      <c r="F64" s="39"/>
      <c r="I64" s="341">
        <v>71470040</v>
      </c>
      <c r="J64" s="341"/>
      <c r="K64" s="341"/>
      <c r="L64" s="341"/>
      <c r="M64" s="341"/>
      <c r="N64" s="341"/>
      <c r="O64" s="341"/>
      <c r="P64" s="341"/>
      <c r="Q64" s="341"/>
      <c r="R64" s="341"/>
      <c r="X64" s="129"/>
      <c r="Y64" s="130" t="s">
        <v>1574</v>
      </c>
      <c r="Z64" s="39"/>
      <c r="AA64" s="39"/>
      <c r="AB64" s="39"/>
      <c r="AE64" s="341">
        <v>71470109</v>
      </c>
      <c r="AF64" s="341"/>
      <c r="AG64" s="341"/>
      <c r="AH64" s="341"/>
      <c r="AI64" s="341"/>
      <c r="AJ64" s="341"/>
      <c r="AK64" s="341"/>
      <c r="AL64" s="341"/>
      <c r="AM64" s="341"/>
      <c r="AN64" s="341"/>
      <c r="AT64" s="129"/>
      <c r="AU64" s="129"/>
      <c r="AV64" s="129"/>
      <c r="AW64" s="130" t="s">
        <v>1574</v>
      </c>
      <c r="AX64" s="39"/>
      <c r="AY64" s="39"/>
      <c r="AZ64" s="39"/>
      <c r="BC64" s="341">
        <v>71470078</v>
      </c>
      <c r="BD64" s="341"/>
      <c r="BE64" s="341"/>
      <c r="BF64" s="341"/>
      <c r="BG64" s="341"/>
      <c r="BH64" s="341"/>
      <c r="BI64" s="341"/>
      <c r="BJ64" s="341"/>
      <c r="BK64" s="341"/>
      <c r="BL64" s="341"/>
      <c r="BS64" s="130" t="s">
        <v>1574</v>
      </c>
      <c r="BT64" s="39"/>
      <c r="BU64" s="39"/>
      <c r="BV64" s="39"/>
      <c r="BY64" s="341">
        <v>71470063</v>
      </c>
      <c r="BZ64" s="341"/>
      <c r="CA64" s="341"/>
      <c r="CB64" s="341"/>
      <c r="CC64" s="341"/>
      <c r="CD64" s="341"/>
      <c r="CE64" s="341"/>
      <c r="CF64" s="341"/>
      <c r="CG64" s="341"/>
      <c r="CH64" s="341"/>
      <c r="CQ64" s="130" t="s">
        <v>1574</v>
      </c>
      <c r="CR64" s="39"/>
      <c r="CS64" s="39"/>
      <c r="CT64" s="39"/>
      <c r="CW64" s="341">
        <v>71470035</v>
      </c>
      <c r="CX64" s="341"/>
      <c r="CY64" s="341"/>
      <c r="CZ64" s="341"/>
      <c r="DA64" s="341"/>
      <c r="DB64" s="341"/>
      <c r="DC64" s="341"/>
      <c r="DD64" s="341"/>
      <c r="DE64" s="341"/>
      <c r="DF64" s="341"/>
      <c r="DM64" s="130" t="s">
        <v>1574</v>
      </c>
      <c r="DN64" s="39"/>
      <c r="DO64" s="39"/>
      <c r="DP64" s="39"/>
      <c r="DS64" s="341">
        <v>71470101</v>
      </c>
      <c r="DT64" s="341"/>
      <c r="DU64" s="341"/>
      <c r="DV64" s="341"/>
      <c r="DW64" s="341"/>
      <c r="DX64" s="341"/>
      <c r="DY64" s="341"/>
      <c r="DZ64" s="341"/>
      <c r="EA64" s="341"/>
      <c r="EB64" s="341"/>
      <c r="EK64" s="130"/>
      <c r="EL64" s="39"/>
      <c r="EM64" s="39"/>
      <c r="EN64" s="39"/>
      <c r="EQ64" s="341"/>
      <c r="ER64" s="341"/>
      <c r="ES64" s="341"/>
      <c r="ET64" s="341"/>
      <c r="EU64" s="341"/>
      <c r="EV64" s="341"/>
      <c r="EW64" s="341"/>
      <c r="EX64" s="341"/>
      <c r="EY64" s="341"/>
      <c r="EZ64" s="341"/>
      <c r="FF64" s="129"/>
      <c r="FG64" s="130" t="s">
        <v>1574</v>
      </c>
      <c r="FH64" s="39"/>
      <c r="FI64" s="39"/>
      <c r="FJ64" s="39"/>
      <c r="FM64" s="341">
        <v>71470052</v>
      </c>
      <c r="FN64" s="341"/>
      <c r="FO64" s="341"/>
      <c r="FP64" s="341"/>
      <c r="FQ64" s="341"/>
      <c r="FR64" s="341"/>
      <c r="FS64" s="341"/>
      <c r="FT64" s="341"/>
      <c r="FU64" s="341"/>
      <c r="FV64" s="341"/>
      <c r="GE64" s="130" t="s">
        <v>1574</v>
      </c>
      <c r="GF64" s="39"/>
      <c r="GG64" s="39"/>
      <c r="GH64" s="39"/>
      <c r="GK64" s="341">
        <v>71470016</v>
      </c>
      <c r="GL64" s="341"/>
      <c r="GM64" s="341"/>
      <c r="GN64" s="341"/>
      <c r="GO64" s="341"/>
      <c r="GP64" s="341"/>
      <c r="GQ64" s="341"/>
      <c r="GR64" s="341"/>
      <c r="GS64" s="341"/>
      <c r="GT64" s="341"/>
      <c r="HA64" s="39"/>
      <c r="HB64" s="38"/>
    </row>
    <row r="65" spans="1:214" s="37" customFormat="1" ht="11.25">
      <c r="C65" s="130" t="s">
        <v>1575</v>
      </c>
      <c r="D65" s="39"/>
      <c r="E65" s="39"/>
      <c r="F65" s="39"/>
      <c r="I65" s="341">
        <v>71470059</v>
      </c>
      <c r="J65" s="341"/>
      <c r="K65" s="341"/>
      <c r="L65" s="341"/>
      <c r="M65" s="341"/>
      <c r="N65" s="341"/>
      <c r="O65" s="341"/>
      <c r="P65" s="341"/>
      <c r="Q65" s="341"/>
      <c r="R65" s="341"/>
      <c r="X65" s="129"/>
      <c r="Y65" s="130" t="s">
        <v>1575</v>
      </c>
      <c r="Z65" s="39"/>
      <c r="AA65" s="39"/>
      <c r="AB65" s="39"/>
      <c r="AE65" s="341">
        <v>71470107</v>
      </c>
      <c r="AF65" s="341"/>
      <c r="AG65" s="341"/>
      <c r="AH65" s="341"/>
      <c r="AI65" s="341"/>
      <c r="AJ65" s="341"/>
      <c r="AK65" s="341"/>
      <c r="AL65" s="341"/>
      <c r="AM65" s="341"/>
      <c r="AN65" s="341"/>
      <c r="AT65" s="129"/>
      <c r="AU65" s="129"/>
      <c r="AV65" s="129"/>
      <c r="AW65" s="130" t="s">
        <v>1575</v>
      </c>
      <c r="AX65" s="39"/>
      <c r="AY65" s="39"/>
      <c r="AZ65" s="39"/>
      <c r="BC65" s="341">
        <v>71470068</v>
      </c>
      <c r="BD65" s="341"/>
      <c r="BE65" s="341"/>
      <c r="BF65" s="341"/>
      <c r="BG65" s="341"/>
      <c r="BH65" s="341"/>
      <c r="BI65" s="341"/>
      <c r="BJ65" s="341"/>
      <c r="BK65" s="341"/>
      <c r="BL65" s="341"/>
      <c r="BS65" s="130" t="s">
        <v>1575</v>
      </c>
      <c r="BT65" s="39"/>
      <c r="BU65" s="39"/>
      <c r="BV65" s="39"/>
      <c r="BY65" s="341">
        <v>71470041</v>
      </c>
      <c r="BZ65" s="341"/>
      <c r="CA65" s="341"/>
      <c r="CB65" s="341"/>
      <c r="CC65" s="341"/>
      <c r="CD65" s="341"/>
      <c r="CE65" s="341"/>
      <c r="CF65" s="341"/>
      <c r="CG65" s="341"/>
      <c r="CH65" s="341"/>
      <c r="CQ65" s="130" t="s">
        <v>1575</v>
      </c>
      <c r="CR65" s="39"/>
      <c r="CS65" s="39"/>
      <c r="CT65" s="39"/>
      <c r="CW65" s="341">
        <v>71470031</v>
      </c>
      <c r="CX65" s="341"/>
      <c r="CY65" s="341"/>
      <c r="CZ65" s="341"/>
      <c r="DA65" s="341"/>
      <c r="DB65" s="341"/>
      <c r="DC65" s="341"/>
      <c r="DD65" s="341"/>
      <c r="DE65" s="341"/>
      <c r="DF65" s="341"/>
      <c r="DM65" s="130" t="s">
        <v>1575</v>
      </c>
      <c r="DN65" s="39"/>
      <c r="DO65" s="39"/>
      <c r="DP65" s="39"/>
      <c r="DS65" s="341">
        <v>71470087</v>
      </c>
      <c r="DT65" s="341"/>
      <c r="DU65" s="341"/>
      <c r="DV65" s="341"/>
      <c r="DW65" s="341"/>
      <c r="DX65" s="341"/>
      <c r="DY65" s="341"/>
      <c r="DZ65" s="341"/>
      <c r="EA65" s="341"/>
      <c r="EB65" s="341"/>
      <c r="EK65" s="130"/>
      <c r="EL65" s="39"/>
      <c r="EM65" s="39"/>
      <c r="EN65" s="39"/>
      <c r="EQ65" s="341"/>
      <c r="ER65" s="341"/>
      <c r="ES65" s="341"/>
      <c r="ET65" s="341"/>
      <c r="EU65" s="341"/>
      <c r="EV65" s="341"/>
      <c r="EW65" s="341"/>
      <c r="EX65" s="341"/>
      <c r="EY65" s="341"/>
      <c r="EZ65" s="341"/>
      <c r="FF65" s="129"/>
      <c r="FG65" s="130" t="s">
        <v>1575</v>
      </c>
      <c r="FH65" s="39"/>
      <c r="FI65" s="39"/>
      <c r="FJ65" s="39"/>
      <c r="FM65" s="341">
        <v>71470055</v>
      </c>
      <c r="FN65" s="341"/>
      <c r="FO65" s="341"/>
      <c r="FP65" s="341"/>
      <c r="FQ65" s="341"/>
      <c r="FR65" s="341"/>
      <c r="FS65" s="341"/>
      <c r="FT65" s="341"/>
      <c r="FU65" s="341"/>
      <c r="FV65" s="341"/>
      <c r="GE65" s="130" t="s">
        <v>1575</v>
      </c>
      <c r="GF65" s="39"/>
      <c r="GG65" s="39"/>
      <c r="GH65" s="39"/>
      <c r="GK65" s="341">
        <v>71470075</v>
      </c>
      <c r="GL65" s="341"/>
      <c r="GM65" s="341"/>
      <c r="GN65" s="341"/>
      <c r="GO65" s="341"/>
      <c r="GP65" s="341"/>
      <c r="GQ65" s="341"/>
      <c r="GR65" s="341"/>
      <c r="GS65" s="341"/>
      <c r="GT65" s="341"/>
      <c r="GZ65" s="343" t="s">
        <v>1291</v>
      </c>
      <c r="HA65" s="344"/>
      <c r="HB65" s="344"/>
      <c r="HC65" s="344"/>
      <c r="HD65" s="344"/>
      <c r="HE65" s="344"/>
      <c r="HF65" s="345"/>
    </row>
    <row r="66" spans="1:214">
      <c r="C66" s="131"/>
      <c r="D66" s="131"/>
      <c r="E66" s="131"/>
      <c r="F66" s="131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3"/>
      <c r="Y66" s="134"/>
      <c r="Z66" s="134"/>
      <c r="AA66" s="134"/>
      <c r="AB66" s="134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1"/>
      <c r="AX66" s="131"/>
      <c r="AY66" s="131"/>
      <c r="AZ66" s="131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EK66" s="131"/>
      <c r="EL66" s="131"/>
      <c r="EM66" s="131"/>
      <c r="EN66" s="131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3"/>
      <c r="FG66" s="134"/>
      <c r="FH66" s="134"/>
      <c r="FI66" s="134"/>
      <c r="FJ66" s="134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Z66" s="346"/>
      <c r="HA66" s="347"/>
      <c r="HB66" s="347"/>
      <c r="HC66" s="347"/>
      <c r="HD66" s="347"/>
      <c r="HE66" s="347"/>
      <c r="HF66" s="348"/>
    </row>
    <row r="67" spans="1:214">
      <c r="A67" s="135" t="s">
        <v>1291</v>
      </c>
      <c r="AU67" s="135" t="s">
        <v>1291</v>
      </c>
      <c r="BS67" s="136"/>
      <c r="CO67" s="135" t="s">
        <v>1291</v>
      </c>
      <c r="DM67" s="137"/>
      <c r="EI67" s="135" t="s">
        <v>1291</v>
      </c>
      <c r="GC67" s="135" t="s">
        <v>1291</v>
      </c>
      <c r="GZ67" s="138" t="s">
        <v>1603</v>
      </c>
      <c r="HA67" s="349" t="s">
        <v>1604</v>
      </c>
      <c r="HB67" s="349"/>
      <c r="HC67" s="88"/>
      <c r="HD67" s="139" t="s">
        <v>1603</v>
      </c>
      <c r="HE67" s="140" t="s">
        <v>1605</v>
      </c>
      <c r="HF67" s="141"/>
    </row>
    <row r="68" spans="1:214">
      <c r="A68" s="142" t="s">
        <v>1606</v>
      </c>
      <c r="B68" s="142"/>
      <c r="C68" s="350">
        <v>43</v>
      </c>
      <c r="D68" s="350"/>
      <c r="E68" s="143"/>
      <c r="F68" s="143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350">
        <v>45</v>
      </c>
      <c r="Z68" s="350"/>
      <c r="AA68" s="143"/>
      <c r="AB68" s="143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 t="s">
        <v>1607</v>
      </c>
      <c r="AV68" s="142"/>
      <c r="AW68" s="350">
        <v>41</v>
      </c>
      <c r="AX68" s="350"/>
      <c r="AY68" s="143"/>
      <c r="AZ68" s="143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350">
        <v>32</v>
      </c>
      <c r="BT68" s="350"/>
      <c r="BU68" s="143"/>
      <c r="BV68" s="143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 t="s">
        <v>1607</v>
      </c>
      <c r="CP68" s="142"/>
      <c r="CQ68" s="350">
        <v>43</v>
      </c>
      <c r="CR68" s="350"/>
      <c r="CS68" s="143"/>
      <c r="CT68" s="143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350">
        <v>45</v>
      </c>
      <c r="DN68" s="350"/>
      <c r="DO68" s="143"/>
      <c r="DP68" s="143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 t="s">
        <v>1607</v>
      </c>
      <c r="EJ68" s="142"/>
      <c r="EK68" s="351">
        <f>16-12</f>
        <v>4</v>
      </c>
      <c r="EL68" s="351"/>
      <c r="EM68" s="143"/>
      <c r="EN68" s="143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350">
        <f>3*16-1</f>
        <v>47</v>
      </c>
      <c r="FH68" s="350"/>
      <c r="FI68" s="143"/>
      <c r="FJ68" s="143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 t="s">
        <v>1607</v>
      </c>
      <c r="GD68" s="142"/>
      <c r="GE68" s="352">
        <v>44</v>
      </c>
      <c r="GF68" s="352"/>
      <c r="GG68" s="143"/>
      <c r="GH68" s="143"/>
      <c r="GI68" s="142"/>
      <c r="GJ68" s="142"/>
      <c r="GK68" s="142"/>
      <c r="GL68" s="142"/>
      <c r="GM68" s="142"/>
      <c r="GN68" s="142"/>
      <c r="GO68" s="142"/>
      <c r="GP68" s="142"/>
      <c r="GQ68" s="142"/>
      <c r="GR68" s="142"/>
      <c r="GS68" s="142"/>
      <c r="GT68" s="142"/>
      <c r="GU68" s="142"/>
      <c r="GV68" s="142"/>
      <c r="GW68" s="142"/>
      <c r="GX68" s="142"/>
      <c r="GY68" s="142"/>
      <c r="GZ68" s="144" t="s">
        <v>1607</v>
      </c>
      <c r="HA68" s="145"/>
      <c r="HB68" s="140">
        <f>GE68+EK68+DM68+CQ68+BS68+AW68+Y68+C68+FG68</f>
        <v>344</v>
      </c>
      <c r="HC68" s="88"/>
      <c r="HD68" s="146" t="s">
        <v>1607</v>
      </c>
      <c r="HE68" s="140">
        <v>365</v>
      </c>
      <c r="HF68" s="141"/>
    </row>
    <row r="69" spans="1:214">
      <c r="A69" s="142" t="s">
        <v>1608</v>
      </c>
      <c r="B69" s="142"/>
      <c r="C69" s="353">
        <v>0</v>
      </c>
      <c r="D69" s="353"/>
      <c r="E69" s="143"/>
      <c r="F69" s="143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353">
        <v>0</v>
      </c>
      <c r="Z69" s="353"/>
      <c r="AA69" s="143"/>
      <c r="AB69" s="143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 t="s">
        <v>1608</v>
      </c>
      <c r="AV69" s="142"/>
      <c r="AW69" s="353">
        <v>0</v>
      </c>
      <c r="AX69" s="353"/>
      <c r="AY69" s="143"/>
      <c r="AZ69" s="143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350">
        <v>0</v>
      </c>
      <c r="BT69" s="350"/>
      <c r="BU69" s="143"/>
      <c r="BV69" s="143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 t="s">
        <v>1608</v>
      </c>
      <c r="CP69" s="142"/>
      <c r="CQ69" s="353">
        <v>0</v>
      </c>
      <c r="CR69" s="353"/>
      <c r="CS69" s="143"/>
      <c r="CT69" s="143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350">
        <v>0</v>
      </c>
      <c r="DN69" s="350"/>
      <c r="DO69" s="143"/>
      <c r="DP69" s="143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 t="s">
        <v>1608</v>
      </c>
      <c r="EJ69" s="142"/>
      <c r="EK69" s="353">
        <v>0</v>
      </c>
      <c r="EL69" s="353"/>
      <c r="EM69" s="143"/>
      <c r="EN69" s="143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350">
        <v>0</v>
      </c>
      <c r="FH69" s="350"/>
      <c r="FI69" s="143"/>
      <c r="FJ69" s="143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 t="s">
        <v>1608</v>
      </c>
      <c r="GD69" s="142"/>
      <c r="GE69" s="350">
        <v>0</v>
      </c>
      <c r="GF69" s="350"/>
      <c r="GG69" s="143"/>
      <c r="GH69" s="143"/>
      <c r="GI69" s="142"/>
      <c r="GJ69" s="142"/>
      <c r="GK69" s="142"/>
      <c r="GL69" s="142"/>
      <c r="GM69" s="142"/>
      <c r="GN69" s="142"/>
      <c r="GO69" s="142"/>
      <c r="GP69" s="142"/>
      <c r="GQ69" s="142"/>
      <c r="GR69" s="142"/>
      <c r="GS69" s="142"/>
      <c r="GT69" s="142"/>
      <c r="GU69" s="142"/>
      <c r="GV69" s="142"/>
      <c r="GW69" s="142"/>
      <c r="GX69" s="142"/>
      <c r="GY69" s="142"/>
      <c r="GZ69" s="147" t="s">
        <v>1609</v>
      </c>
      <c r="HA69" s="140"/>
      <c r="HB69" s="140">
        <f>HB68-HB70</f>
        <v>344</v>
      </c>
      <c r="HC69" s="148">
        <f>$HB69/HB68</f>
        <v>1</v>
      </c>
      <c r="HD69" s="146" t="s">
        <v>1610</v>
      </c>
      <c r="HE69" s="140">
        <v>355</v>
      </c>
      <c r="HF69" s="149">
        <f>HE69/HE68</f>
        <v>0.9726027397260274</v>
      </c>
    </row>
    <row r="70" spans="1:214" s="150" customFormat="1" ht="13.5" thickBot="1">
      <c r="C70" s="151"/>
      <c r="D70" s="151"/>
      <c r="E70" s="152"/>
      <c r="F70" s="152"/>
      <c r="Y70" s="151"/>
      <c r="Z70" s="151"/>
      <c r="AA70" s="152"/>
      <c r="AB70" s="152"/>
      <c r="AW70" s="152"/>
      <c r="AX70" s="152"/>
      <c r="AY70" s="152"/>
      <c r="AZ70" s="152"/>
      <c r="BS70" s="152"/>
      <c r="BT70" s="152"/>
      <c r="BU70" s="152"/>
      <c r="BV70" s="152"/>
      <c r="CQ70" s="152"/>
      <c r="CR70" s="152"/>
      <c r="CS70" s="152"/>
      <c r="CT70" s="152"/>
      <c r="DM70" s="152"/>
      <c r="DN70" s="152"/>
      <c r="DO70" s="152"/>
      <c r="DP70" s="152"/>
      <c r="EK70" s="152"/>
      <c r="EL70" s="152"/>
      <c r="EM70" s="152"/>
      <c r="EN70" s="152"/>
      <c r="FG70" s="152"/>
      <c r="FH70" s="152"/>
      <c r="FI70" s="152"/>
      <c r="FJ70" s="152"/>
      <c r="GE70" s="152"/>
      <c r="GF70" s="152"/>
      <c r="GG70" s="152"/>
      <c r="GH70" s="152"/>
      <c r="GZ70" s="153" t="s">
        <v>1608</v>
      </c>
      <c r="HA70" s="154"/>
      <c r="HB70" s="155">
        <f>GE69+EK69+DM69+CQ69+BS69+AW69+Y69+C69+FG69</f>
        <v>0</v>
      </c>
      <c r="HC70" s="156">
        <f>HB70/HB68</f>
        <v>0</v>
      </c>
      <c r="HD70" s="157" t="s">
        <v>1608</v>
      </c>
      <c r="HE70" s="155">
        <f>HE68-HE69</f>
        <v>10</v>
      </c>
      <c r="HF70" s="158">
        <f>HE70/HE68</f>
        <v>2.7397260273972601E-2</v>
      </c>
    </row>
    <row r="71" spans="1:214">
      <c r="A71" s="135" t="s">
        <v>1611</v>
      </c>
      <c r="AU71" s="135" t="s">
        <v>1611</v>
      </c>
      <c r="CO71" s="135" t="s">
        <v>1611</v>
      </c>
      <c r="EI71" s="135" t="s">
        <v>1611</v>
      </c>
      <c r="GC71" s="135" t="s">
        <v>1611</v>
      </c>
      <c r="GZ71" s="354" t="s">
        <v>1611</v>
      </c>
      <c r="HA71" s="355"/>
      <c r="HB71" s="355"/>
      <c r="HC71" s="356"/>
    </row>
    <row r="72" spans="1:214">
      <c r="A72" s="159" t="s">
        <v>1606</v>
      </c>
      <c r="B72" s="160"/>
      <c r="C72" s="357">
        <v>5</v>
      </c>
      <c r="D72" s="357"/>
      <c r="E72" s="161"/>
      <c r="F72" s="161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357">
        <f>3*16-Y68</f>
        <v>3</v>
      </c>
      <c r="Z72" s="357"/>
      <c r="AA72" s="161"/>
      <c r="AB72" s="161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59" t="s">
        <v>1606</v>
      </c>
      <c r="AV72" s="160"/>
      <c r="AW72" s="357">
        <f>3*16-AW68</f>
        <v>7</v>
      </c>
      <c r="AX72" s="357"/>
      <c r="AY72" s="161"/>
      <c r="AZ72" s="161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357">
        <f>3*16-BS68</f>
        <v>16</v>
      </c>
      <c r="BT72" s="357"/>
      <c r="BU72" s="161"/>
      <c r="BV72" s="161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59" t="s">
        <v>1606</v>
      </c>
      <c r="CP72" s="160"/>
      <c r="CQ72" s="357">
        <f>3*16-CQ68</f>
        <v>5</v>
      </c>
      <c r="CR72" s="357"/>
      <c r="CS72" s="161"/>
      <c r="CT72" s="161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357">
        <f>3*16-DM68</f>
        <v>3</v>
      </c>
      <c r="DN72" s="357"/>
      <c r="DO72" s="161"/>
      <c r="DP72" s="161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59" t="s">
        <v>1606</v>
      </c>
      <c r="EJ72" s="160"/>
      <c r="EK72" s="357">
        <f>16-EK68</f>
        <v>12</v>
      </c>
      <c r="EL72" s="357"/>
      <c r="EM72" s="161"/>
      <c r="EN72" s="161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357">
        <f>3*16-FG68</f>
        <v>1</v>
      </c>
      <c r="FH72" s="357"/>
      <c r="FI72" s="161"/>
      <c r="FJ72" s="161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59" t="s">
        <v>1606</v>
      </c>
      <c r="GD72" s="160"/>
      <c r="GE72" s="357">
        <f>3*16-GE68</f>
        <v>4</v>
      </c>
      <c r="GF72" s="357"/>
      <c r="GG72" s="161"/>
      <c r="GH72" s="161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2" t="s">
        <v>1606</v>
      </c>
      <c r="HA72" s="163"/>
      <c r="HB72" s="164">
        <f>GE72+EK72+DM72+CQ72+BS72+AW72+Y72+C72+FG72</f>
        <v>56</v>
      </c>
      <c r="HC72" s="165"/>
    </row>
    <row r="73" spans="1:214">
      <c r="A73" s="159" t="s">
        <v>1608</v>
      </c>
      <c r="B73" s="160"/>
      <c r="C73" s="358">
        <v>0</v>
      </c>
      <c r="D73" s="358"/>
      <c r="E73" s="161"/>
      <c r="F73" s="161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358">
        <v>0</v>
      </c>
      <c r="Z73" s="358"/>
      <c r="AA73" s="161"/>
      <c r="AB73" s="161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59" t="s">
        <v>1608</v>
      </c>
      <c r="AV73" s="160"/>
      <c r="AW73" s="358">
        <v>0</v>
      </c>
      <c r="AX73" s="358"/>
      <c r="AY73" s="161"/>
      <c r="AZ73" s="161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358">
        <v>0</v>
      </c>
      <c r="BT73" s="358"/>
      <c r="BU73" s="161"/>
      <c r="BV73" s="161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59" t="s">
        <v>1608</v>
      </c>
      <c r="CP73" s="160"/>
      <c r="CQ73" s="358">
        <v>0</v>
      </c>
      <c r="CR73" s="358"/>
      <c r="CS73" s="161"/>
      <c r="CT73" s="161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357">
        <v>0</v>
      </c>
      <c r="DN73" s="357"/>
      <c r="DO73" s="161"/>
      <c r="DP73" s="161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59" t="s">
        <v>1608</v>
      </c>
      <c r="EJ73" s="160"/>
      <c r="EK73" s="358">
        <v>0</v>
      </c>
      <c r="EL73" s="358"/>
      <c r="EM73" s="161"/>
      <c r="EN73" s="161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357">
        <v>0</v>
      </c>
      <c r="FH73" s="357"/>
      <c r="FI73" s="161"/>
      <c r="FJ73" s="161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59" t="s">
        <v>1608</v>
      </c>
      <c r="GD73" s="160"/>
      <c r="GE73" s="358">
        <v>0</v>
      </c>
      <c r="GF73" s="358"/>
      <c r="GG73" s="161"/>
      <c r="GH73" s="161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6" t="s">
        <v>1608</v>
      </c>
      <c r="HA73" s="167"/>
      <c r="HB73" s="168">
        <f>GE73+EK73+DM73+CQ73+BS73+AW73+Y73+C73+FG73</f>
        <v>0</v>
      </c>
      <c r="HC73" s="149">
        <f>HB73/HB72</f>
        <v>0</v>
      </c>
    </row>
    <row r="74" spans="1:214" ht="13.5" thickBot="1">
      <c r="A74" s="135"/>
      <c r="AU74" s="135"/>
      <c r="CO74" s="135"/>
      <c r="EI74" s="135"/>
      <c r="GC74" s="135"/>
      <c r="GZ74" s="169" t="s">
        <v>1609</v>
      </c>
      <c r="HA74" s="170"/>
      <c r="HB74" s="170">
        <f>HB72-HB73</f>
        <v>56</v>
      </c>
      <c r="HC74" s="158">
        <f>$HB74/HB72</f>
        <v>1</v>
      </c>
    </row>
    <row r="76" spans="1:214" s="171" customFormat="1">
      <c r="A76" s="135" t="s">
        <v>1612</v>
      </c>
      <c r="C76" s="172" t="s">
        <v>1613</v>
      </c>
      <c r="Y76" s="172" t="s">
        <v>1613</v>
      </c>
      <c r="AU76" s="135" t="s">
        <v>1612</v>
      </c>
      <c r="AW76" s="172" t="s">
        <v>1613</v>
      </c>
      <c r="BS76" s="172" t="s">
        <v>1613</v>
      </c>
      <c r="CO76" s="135" t="s">
        <v>1612</v>
      </c>
      <c r="CQ76" s="172" t="s">
        <v>1613</v>
      </c>
      <c r="DM76" s="172" t="s">
        <v>1613</v>
      </c>
      <c r="EI76" s="135" t="s">
        <v>1612</v>
      </c>
      <c r="EK76" s="172" t="s">
        <v>1613</v>
      </c>
      <c r="FG76" s="172" t="s">
        <v>1613</v>
      </c>
      <c r="GC76" s="135" t="s">
        <v>1612</v>
      </c>
      <c r="GE76" s="172" t="s">
        <v>1613</v>
      </c>
      <c r="GZ76" s="150"/>
      <c r="HA76" s="152"/>
      <c r="HB76" s="173"/>
      <c r="HC76" s="174"/>
    </row>
    <row r="77" spans="1:214" s="171" customFormat="1">
      <c r="A77" s="175" t="s">
        <v>1614</v>
      </c>
      <c r="B77" s="176"/>
      <c r="C77" s="177" t="s">
        <v>1615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9"/>
      <c r="X77" s="176"/>
      <c r="Y77" s="180" t="s">
        <v>1616</v>
      </c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9"/>
      <c r="AT77" s="176"/>
      <c r="AU77" s="175" t="s">
        <v>1614</v>
      </c>
      <c r="AV77" s="176"/>
      <c r="AW77" s="177" t="s">
        <v>1617</v>
      </c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9"/>
      <c r="BR77" s="176"/>
      <c r="BS77" s="177" t="s">
        <v>1618</v>
      </c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9"/>
      <c r="CN77" s="176"/>
      <c r="CO77" s="175" t="s">
        <v>1614</v>
      </c>
      <c r="CP77" s="176"/>
      <c r="CQ77" s="177" t="s">
        <v>1619</v>
      </c>
      <c r="CR77" s="181"/>
      <c r="CS77" s="181"/>
      <c r="CT77" s="181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9"/>
      <c r="DL77" s="176"/>
      <c r="DM77" s="177" t="s">
        <v>1620</v>
      </c>
      <c r="DN77" s="181"/>
      <c r="DO77" s="181"/>
      <c r="DP77" s="181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9"/>
      <c r="EH77" s="176"/>
      <c r="EI77" s="175" t="s">
        <v>1614</v>
      </c>
      <c r="EJ77" s="176"/>
      <c r="EK77" s="177" t="s">
        <v>1615</v>
      </c>
      <c r="EL77" s="181"/>
      <c r="EM77" s="181"/>
      <c r="EN77" s="181"/>
      <c r="EO77" s="181"/>
      <c r="EP77" s="181"/>
      <c r="EQ77" s="181"/>
      <c r="ER77" s="181"/>
      <c r="ES77" s="181"/>
      <c r="ET77" s="181"/>
      <c r="EU77" s="181"/>
      <c r="EV77" s="181"/>
      <c r="EW77" s="181"/>
      <c r="EX77" s="181"/>
      <c r="EY77" s="181"/>
      <c r="EZ77" s="181"/>
      <c r="FA77" s="181"/>
      <c r="FB77" s="181"/>
      <c r="FC77" s="181"/>
      <c r="FD77" s="181"/>
      <c r="FE77" s="182"/>
      <c r="FF77" s="176"/>
      <c r="FG77" s="177" t="s">
        <v>1615</v>
      </c>
      <c r="FH77" s="181"/>
      <c r="FI77" s="181"/>
      <c r="FJ77" s="181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9"/>
      <c r="GB77" s="176"/>
      <c r="GC77" s="175" t="s">
        <v>1614</v>
      </c>
      <c r="GD77" s="176"/>
      <c r="GE77" s="180" t="s">
        <v>1620</v>
      </c>
      <c r="GF77" s="181"/>
      <c r="GG77" s="181"/>
      <c r="GH77" s="181"/>
      <c r="GI77" s="181"/>
      <c r="GJ77" s="181"/>
      <c r="GK77" s="181"/>
      <c r="GL77" s="181"/>
      <c r="GM77" s="181"/>
      <c r="GN77" s="181"/>
      <c r="GO77" s="181"/>
      <c r="GP77" s="181"/>
      <c r="GQ77" s="181"/>
      <c r="GR77" s="181"/>
      <c r="GS77" s="181"/>
      <c r="GT77" s="181"/>
      <c r="GU77" s="181"/>
      <c r="GV77" s="181"/>
      <c r="GW77" s="181"/>
      <c r="GX77" s="181"/>
      <c r="GY77" s="182"/>
      <c r="GZ77" s="150"/>
      <c r="HA77" s="152"/>
      <c r="HB77" s="173"/>
      <c r="HC77" s="174"/>
    </row>
    <row r="78" spans="1:214" s="171" customFormat="1">
      <c r="A78" s="135" t="s">
        <v>1291</v>
      </c>
      <c r="C78" s="183" t="s">
        <v>1615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5"/>
      <c r="Y78" s="186" t="s">
        <v>1621</v>
      </c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5"/>
      <c r="AU78" s="135" t="s">
        <v>1291</v>
      </c>
      <c r="AW78" s="183" t="s">
        <v>1617</v>
      </c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5"/>
      <c r="BS78" s="183" t="s">
        <v>1618</v>
      </c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5"/>
      <c r="CO78" s="135" t="s">
        <v>1291</v>
      </c>
      <c r="CQ78" s="183" t="s">
        <v>1621</v>
      </c>
      <c r="CR78" s="187"/>
      <c r="CS78" s="187"/>
      <c r="CT78" s="187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5"/>
      <c r="DM78" s="188" t="s">
        <v>1621</v>
      </c>
      <c r="DN78" s="187"/>
      <c r="DO78" s="187"/>
      <c r="DP78" s="187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5"/>
      <c r="EI78" s="135" t="s">
        <v>1291</v>
      </c>
      <c r="EK78" s="183" t="s">
        <v>1621</v>
      </c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9"/>
      <c r="FG78" s="183" t="s">
        <v>1621</v>
      </c>
      <c r="FH78" s="187"/>
      <c r="FI78" s="187"/>
      <c r="FJ78" s="187"/>
      <c r="FK78" s="184"/>
      <c r="FL78" s="184"/>
      <c r="FM78" s="184"/>
      <c r="FN78" s="184"/>
      <c r="FO78" s="184"/>
      <c r="FP78" s="184"/>
      <c r="FQ78" s="184"/>
      <c r="FR78" s="184"/>
      <c r="FS78" s="184"/>
      <c r="FT78" s="184"/>
      <c r="FU78" s="184"/>
      <c r="FV78" s="184"/>
      <c r="FW78" s="184"/>
      <c r="FX78" s="184"/>
      <c r="FY78" s="184"/>
      <c r="FZ78" s="184"/>
      <c r="GA78" s="185"/>
      <c r="GC78" s="135" t="s">
        <v>1291</v>
      </c>
      <c r="GE78" s="183" t="s">
        <v>1620</v>
      </c>
      <c r="GF78" s="187"/>
      <c r="GG78" s="187"/>
      <c r="GH78" s="187"/>
      <c r="GI78" s="187"/>
      <c r="GJ78" s="187"/>
      <c r="GK78" s="187"/>
      <c r="GL78" s="187"/>
      <c r="GM78" s="187"/>
      <c r="GN78" s="187"/>
      <c r="GO78" s="187"/>
      <c r="GP78" s="187"/>
      <c r="GQ78" s="187"/>
      <c r="GR78" s="187"/>
      <c r="GS78" s="187"/>
      <c r="GT78" s="187"/>
      <c r="GU78" s="187"/>
      <c r="GV78" s="187"/>
      <c r="GW78" s="187"/>
      <c r="GX78" s="187"/>
      <c r="GY78" s="189"/>
      <c r="GZ78" s="150"/>
      <c r="HA78" s="152"/>
      <c r="HB78" s="173"/>
      <c r="HC78" s="190"/>
    </row>
    <row r="79" spans="1:214" s="171" customFormat="1">
      <c r="A79" s="175" t="s">
        <v>1116</v>
      </c>
      <c r="B79" s="176"/>
      <c r="C79" s="191" t="s">
        <v>1615</v>
      </c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3"/>
      <c r="X79" s="176"/>
      <c r="Y79" s="191" t="s">
        <v>1621</v>
      </c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3"/>
      <c r="AT79" s="176"/>
      <c r="AU79" s="175" t="s">
        <v>1116</v>
      </c>
      <c r="AV79" s="176"/>
      <c r="AW79" s="191" t="s">
        <v>1617</v>
      </c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3"/>
      <c r="BR79" s="176"/>
      <c r="BS79" s="191" t="s">
        <v>1618</v>
      </c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3"/>
      <c r="CN79" s="176"/>
      <c r="CO79" s="175" t="s">
        <v>1116</v>
      </c>
      <c r="CP79" s="176"/>
      <c r="CQ79" s="191" t="s">
        <v>1621</v>
      </c>
      <c r="CR79" s="194"/>
      <c r="CS79" s="194"/>
      <c r="CT79" s="194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3"/>
      <c r="DL79" s="176"/>
      <c r="DM79" s="191" t="s">
        <v>1621</v>
      </c>
      <c r="DN79" s="194"/>
      <c r="DO79" s="194"/>
      <c r="DP79" s="194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3"/>
      <c r="EH79" s="176"/>
      <c r="EI79" s="175" t="s">
        <v>1116</v>
      </c>
      <c r="EJ79" s="176"/>
      <c r="EK79" s="191" t="s">
        <v>1621</v>
      </c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4"/>
      <c r="EZ79" s="194"/>
      <c r="FA79" s="194"/>
      <c r="FB79" s="194"/>
      <c r="FC79" s="194"/>
      <c r="FD79" s="194"/>
      <c r="FE79" s="195"/>
      <c r="FF79" s="176"/>
      <c r="FG79" s="191" t="s">
        <v>1621</v>
      </c>
      <c r="FH79" s="194"/>
      <c r="FI79" s="194"/>
      <c r="FJ79" s="194"/>
      <c r="FK79" s="192"/>
      <c r="FL79" s="192"/>
      <c r="FM79" s="192"/>
      <c r="FN79" s="192"/>
      <c r="FO79" s="192"/>
      <c r="FP79" s="192"/>
      <c r="FQ79" s="192"/>
      <c r="FR79" s="192"/>
      <c r="FS79" s="192"/>
      <c r="FT79" s="192"/>
      <c r="FU79" s="192"/>
      <c r="FV79" s="192"/>
      <c r="FW79" s="192"/>
      <c r="FX79" s="192"/>
      <c r="FY79" s="192"/>
      <c r="FZ79" s="192"/>
      <c r="GA79" s="193"/>
      <c r="GB79" s="176"/>
      <c r="GC79" s="175" t="s">
        <v>1116</v>
      </c>
      <c r="GD79" s="176"/>
      <c r="GE79" s="191" t="s">
        <v>1620</v>
      </c>
      <c r="GF79" s="194"/>
      <c r="GG79" s="194"/>
      <c r="GH79" s="194"/>
      <c r="GI79" s="194"/>
      <c r="GJ79" s="194"/>
      <c r="GK79" s="194"/>
      <c r="GL79" s="194"/>
      <c r="GM79" s="194"/>
      <c r="GN79" s="194"/>
      <c r="GO79" s="194"/>
      <c r="GP79" s="194"/>
      <c r="GQ79" s="194"/>
      <c r="GR79" s="194"/>
      <c r="GS79" s="194"/>
      <c r="GT79" s="194"/>
      <c r="GU79" s="194"/>
      <c r="GV79" s="194"/>
      <c r="GW79" s="194"/>
      <c r="GX79" s="194"/>
      <c r="GY79" s="195"/>
      <c r="GZ79" s="150"/>
      <c r="HA79" s="152"/>
      <c r="HB79" s="173"/>
      <c r="HC79" s="190"/>
    </row>
    <row r="80" spans="1:214" s="171" customFormat="1">
      <c r="A80" s="135" t="s">
        <v>85</v>
      </c>
      <c r="C80" s="183" t="s">
        <v>1615</v>
      </c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5"/>
      <c r="Y80" s="183" t="s">
        <v>1621</v>
      </c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5"/>
      <c r="AU80" s="135" t="s">
        <v>85</v>
      </c>
      <c r="AW80" s="183" t="s">
        <v>1617</v>
      </c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5"/>
      <c r="BS80" s="183" t="s">
        <v>1618</v>
      </c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5"/>
      <c r="CO80" s="135" t="s">
        <v>85</v>
      </c>
      <c r="CQ80" s="183" t="s">
        <v>1621</v>
      </c>
      <c r="CR80" s="187"/>
      <c r="CS80" s="187"/>
      <c r="CT80" s="187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5"/>
      <c r="DM80" s="183" t="s">
        <v>1621</v>
      </c>
      <c r="DN80" s="187"/>
      <c r="DO80" s="187"/>
      <c r="DP80" s="187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5"/>
      <c r="EI80" s="135" t="s">
        <v>85</v>
      </c>
      <c r="EK80" s="183" t="s">
        <v>1621</v>
      </c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9"/>
      <c r="FG80" s="183" t="s">
        <v>1621</v>
      </c>
      <c r="FH80" s="187"/>
      <c r="FI80" s="187"/>
      <c r="FJ80" s="187"/>
      <c r="FK80" s="184"/>
      <c r="FL80" s="184"/>
      <c r="FM80" s="184"/>
      <c r="FN80" s="184"/>
      <c r="FO80" s="184"/>
      <c r="FP80" s="184"/>
      <c r="FQ80" s="184"/>
      <c r="FR80" s="184"/>
      <c r="FS80" s="184"/>
      <c r="FT80" s="184"/>
      <c r="FU80" s="184"/>
      <c r="FV80" s="184"/>
      <c r="FW80" s="184"/>
      <c r="FX80" s="184"/>
      <c r="FY80" s="184"/>
      <c r="FZ80" s="184"/>
      <c r="GA80" s="185"/>
      <c r="GC80" s="135" t="s">
        <v>85</v>
      </c>
      <c r="GE80" s="183" t="s">
        <v>1621</v>
      </c>
      <c r="GF80" s="187"/>
      <c r="GG80" s="187"/>
      <c r="GH80" s="187"/>
      <c r="GI80" s="187"/>
      <c r="GJ80" s="187"/>
      <c r="GK80" s="187"/>
      <c r="GL80" s="187"/>
      <c r="GM80" s="187"/>
      <c r="GN80" s="187"/>
      <c r="GO80" s="187"/>
      <c r="GP80" s="187"/>
      <c r="GQ80" s="187"/>
      <c r="GR80" s="187"/>
      <c r="GS80" s="187"/>
      <c r="GT80" s="187"/>
      <c r="GU80" s="187"/>
      <c r="GV80" s="187"/>
      <c r="GW80" s="187"/>
      <c r="GX80" s="187"/>
      <c r="GY80" s="189"/>
      <c r="GZ80" s="150"/>
      <c r="HA80" s="152"/>
      <c r="HB80" s="173"/>
      <c r="HC80" s="190"/>
    </row>
    <row r="81" spans="1:211" s="171" customFormat="1">
      <c r="A81" s="175" t="s">
        <v>1622</v>
      </c>
      <c r="B81" s="176"/>
      <c r="C81" s="191" t="s">
        <v>1615</v>
      </c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3"/>
      <c r="X81" s="176"/>
      <c r="Y81" s="191" t="s">
        <v>1621</v>
      </c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3"/>
      <c r="AT81" s="176"/>
      <c r="AU81" s="175" t="s">
        <v>1622</v>
      </c>
      <c r="AV81" s="176"/>
      <c r="AW81" s="191" t="s">
        <v>1617</v>
      </c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3"/>
      <c r="BR81" s="176"/>
      <c r="BS81" s="191" t="s">
        <v>1618</v>
      </c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3"/>
      <c r="CN81" s="176"/>
      <c r="CO81" s="175" t="s">
        <v>1622</v>
      </c>
      <c r="CP81" s="176"/>
      <c r="CQ81" s="191" t="s">
        <v>1621</v>
      </c>
      <c r="CR81" s="194"/>
      <c r="CS81" s="194"/>
      <c r="CT81" s="194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3"/>
      <c r="DL81" s="176"/>
      <c r="DM81" s="191" t="s">
        <v>1621</v>
      </c>
      <c r="DN81" s="194"/>
      <c r="DO81" s="194"/>
      <c r="DP81" s="194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3"/>
      <c r="EH81" s="176"/>
      <c r="EI81" s="175" t="s">
        <v>1622</v>
      </c>
      <c r="EJ81" s="176"/>
      <c r="EK81" s="191" t="s">
        <v>1615</v>
      </c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5"/>
      <c r="FF81" s="176"/>
      <c r="FG81" s="191" t="s">
        <v>1615</v>
      </c>
      <c r="FH81" s="194"/>
      <c r="FI81" s="194"/>
      <c r="FJ81" s="194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2"/>
      <c r="GA81" s="193"/>
      <c r="GB81" s="176"/>
      <c r="GC81" s="175" t="s">
        <v>1622</v>
      </c>
      <c r="GD81" s="176"/>
      <c r="GE81" s="191" t="s">
        <v>1620</v>
      </c>
      <c r="GF81" s="194"/>
      <c r="GG81" s="194"/>
      <c r="GH81" s="194"/>
      <c r="GI81" s="194"/>
      <c r="GJ81" s="194"/>
      <c r="GK81" s="194"/>
      <c r="GL81" s="194"/>
      <c r="GM81" s="194"/>
      <c r="GN81" s="194"/>
      <c r="GO81" s="194"/>
      <c r="GP81" s="194"/>
      <c r="GQ81" s="194"/>
      <c r="GR81" s="194"/>
      <c r="GS81" s="194"/>
      <c r="GT81" s="194"/>
      <c r="GU81" s="194"/>
      <c r="GV81" s="194"/>
      <c r="GW81" s="194"/>
      <c r="GX81" s="194"/>
      <c r="GY81" s="195"/>
      <c r="GZ81" s="196"/>
      <c r="HA81" s="173"/>
      <c r="HB81" s="173"/>
      <c r="HC81" s="190"/>
    </row>
    <row r="82" spans="1:211" s="171" customFormat="1">
      <c r="A82" s="135" t="s">
        <v>1115</v>
      </c>
      <c r="C82" s="183" t="s">
        <v>1621</v>
      </c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5"/>
      <c r="Y82" s="183" t="s">
        <v>1621</v>
      </c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5"/>
      <c r="AU82" s="135" t="s">
        <v>1115</v>
      </c>
      <c r="AW82" s="183" t="s">
        <v>1621</v>
      </c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5"/>
      <c r="BS82" s="183" t="s">
        <v>1621</v>
      </c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5"/>
      <c r="CO82" s="135" t="s">
        <v>1115</v>
      </c>
      <c r="CQ82" s="183" t="s">
        <v>1621</v>
      </c>
      <c r="CR82" s="187"/>
      <c r="CS82" s="187"/>
      <c r="CT82" s="187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5"/>
      <c r="DM82" s="183" t="s">
        <v>1621</v>
      </c>
      <c r="DN82" s="187"/>
      <c r="DO82" s="187"/>
      <c r="DP82" s="187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5"/>
      <c r="EI82" s="135" t="s">
        <v>1115</v>
      </c>
      <c r="EK82" s="183" t="s">
        <v>1621</v>
      </c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7"/>
      <c r="EX82" s="187"/>
      <c r="EY82" s="187"/>
      <c r="EZ82" s="187"/>
      <c r="FA82" s="187"/>
      <c r="FB82" s="187"/>
      <c r="FC82" s="187"/>
      <c r="FD82" s="187"/>
      <c r="FE82" s="189"/>
      <c r="FG82" s="183" t="s">
        <v>1621</v>
      </c>
      <c r="FH82" s="187"/>
      <c r="FI82" s="187"/>
      <c r="FJ82" s="187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5"/>
      <c r="GC82" s="135" t="s">
        <v>1115</v>
      </c>
      <c r="GE82" s="183" t="s">
        <v>1621</v>
      </c>
      <c r="GF82" s="187"/>
      <c r="GG82" s="187"/>
      <c r="GH82" s="187"/>
      <c r="GI82" s="187"/>
      <c r="GJ82" s="187"/>
      <c r="GK82" s="187"/>
      <c r="GL82" s="187"/>
      <c r="GM82" s="187"/>
      <c r="GN82" s="187"/>
      <c r="GO82" s="187"/>
      <c r="GP82" s="187"/>
      <c r="GQ82" s="187"/>
      <c r="GR82" s="187"/>
      <c r="GS82" s="187"/>
      <c r="GT82" s="187"/>
      <c r="GU82" s="187"/>
      <c r="GV82" s="187"/>
      <c r="GW82" s="187"/>
      <c r="GX82" s="187"/>
      <c r="GY82" s="189"/>
      <c r="HB82" s="135"/>
    </row>
    <row r="83" spans="1:211" s="171" customFormat="1">
      <c r="A83" s="175" t="s">
        <v>1623</v>
      </c>
      <c r="B83" s="176"/>
      <c r="C83" s="191" t="s">
        <v>1615</v>
      </c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3"/>
      <c r="X83" s="176"/>
      <c r="Y83" s="191" t="s">
        <v>1621</v>
      </c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3"/>
      <c r="AT83" s="176"/>
      <c r="AU83" s="175" t="s">
        <v>1623</v>
      </c>
      <c r="AV83" s="176"/>
      <c r="AW83" s="191" t="s">
        <v>1617</v>
      </c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3"/>
      <c r="BR83" s="176"/>
      <c r="BS83" s="191" t="s">
        <v>1618</v>
      </c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3"/>
      <c r="CN83" s="176"/>
      <c r="CO83" s="175" t="s">
        <v>1623</v>
      </c>
      <c r="CP83" s="176"/>
      <c r="CQ83" s="191" t="s">
        <v>1621</v>
      </c>
      <c r="CR83" s="194"/>
      <c r="CS83" s="194"/>
      <c r="CT83" s="194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3"/>
      <c r="DL83" s="176"/>
      <c r="DM83" s="191" t="s">
        <v>1621</v>
      </c>
      <c r="DN83" s="194"/>
      <c r="DO83" s="194"/>
      <c r="DP83" s="194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3"/>
      <c r="EH83" s="176"/>
      <c r="EI83" s="175" t="s">
        <v>1623</v>
      </c>
      <c r="EJ83" s="176"/>
      <c r="EK83" s="191" t="s">
        <v>1615</v>
      </c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5"/>
      <c r="FF83" s="176"/>
      <c r="FG83" s="191" t="s">
        <v>1615</v>
      </c>
      <c r="FH83" s="194"/>
      <c r="FI83" s="194"/>
      <c r="FJ83" s="194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3"/>
      <c r="GB83" s="176"/>
      <c r="GC83" s="175" t="s">
        <v>1623</v>
      </c>
      <c r="GD83" s="176"/>
      <c r="GE83" s="191" t="s">
        <v>1620</v>
      </c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5"/>
      <c r="HB83" s="135"/>
    </row>
    <row r="84" spans="1:211" s="171" customFormat="1">
      <c r="A84" s="135" t="s">
        <v>1624</v>
      </c>
      <c r="C84" s="183" t="s">
        <v>1621</v>
      </c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5"/>
      <c r="Y84" s="183" t="s">
        <v>1621</v>
      </c>
      <c r="Z84" s="184"/>
      <c r="AA84" s="184"/>
      <c r="AB84" s="184"/>
      <c r="AC84" s="184"/>
      <c r="AD84" s="197" t="s">
        <v>1625</v>
      </c>
      <c r="AE84" s="198"/>
      <c r="AF84" s="198"/>
      <c r="AG84" s="198"/>
      <c r="AH84" s="198"/>
      <c r="AI84" s="198"/>
      <c r="AJ84" s="184"/>
      <c r="AK84" s="184"/>
      <c r="AL84" s="184"/>
      <c r="AM84" s="184"/>
      <c r="AN84" s="184"/>
      <c r="AO84" s="184"/>
      <c r="AP84" s="184"/>
      <c r="AQ84" s="184"/>
      <c r="AR84" s="184"/>
      <c r="AS84" s="185"/>
      <c r="AU84" s="135" t="s">
        <v>1624</v>
      </c>
      <c r="AW84" s="183" t="s">
        <v>1621</v>
      </c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5"/>
      <c r="BS84" s="183" t="s">
        <v>1621</v>
      </c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5"/>
      <c r="CO84" s="135" t="s">
        <v>1624</v>
      </c>
      <c r="CQ84" s="183" t="s">
        <v>1621</v>
      </c>
      <c r="CR84" s="187"/>
      <c r="CS84" s="187"/>
      <c r="CT84" s="187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5"/>
      <c r="DM84" s="183" t="s">
        <v>1621</v>
      </c>
      <c r="DN84" s="187"/>
      <c r="DO84" s="187"/>
      <c r="DP84" s="184"/>
      <c r="DQ84" s="184"/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/>
      <c r="EC84" s="184"/>
      <c r="ED84" s="184"/>
      <c r="EE84" s="184"/>
      <c r="EF84" s="184"/>
      <c r="EG84" s="185"/>
      <c r="EI84" s="135" t="s">
        <v>1624</v>
      </c>
      <c r="EK84" s="183" t="s">
        <v>1621</v>
      </c>
      <c r="EL84" s="187"/>
      <c r="EM84" s="187"/>
      <c r="EN84" s="187"/>
      <c r="EO84" s="187"/>
      <c r="EP84" s="187"/>
      <c r="EQ84" s="187"/>
      <c r="ER84" s="187"/>
      <c r="ES84" s="187"/>
      <c r="ET84" s="187"/>
      <c r="EU84" s="187"/>
      <c r="EV84" s="187"/>
      <c r="EW84" s="187"/>
      <c r="EX84" s="187"/>
      <c r="EY84" s="187"/>
      <c r="EZ84" s="187"/>
      <c r="FA84" s="187"/>
      <c r="FB84" s="187"/>
      <c r="FC84" s="187"/>
      <c r="FD84" s="187"/>
      <c r="FE84" s="189"/>
      <c r="FG84" s="183" t="s">
        <v>1621</v>
      </c>
      <c r="FH84" s="187"/>
      <c r="FI84" s="187"/>
      <c r="FJ84" s="187"/>
      <c r="FK84" s="184"/>
      <c r="FL84" s="184"/>
      <c r="FM84" s="184"/>
      <c r="FN84" s="184"/>
      <c r="FO84" s="184"/>
      <c r="FP84" s="184"/>
      <c r="FQ84" s="184"/>
      <c r="FR84" s="184"/>
      <c r="FS84" s="184"/>
      <c r="FT84" s="184"/>
      <c r="FU84" s="184"/>
      <c r="FV84" s="184"/>
      <c r="FW84" s="184"/>
      <c r="FX84" s="184"/>
      <c r="FY84" s="184"/>
      <c r="FZ84" s="184"/>
      <c r="GA84" s="185"/>
      <c r="GC84" s="135" t="s">
        <v>1624</v>
      </c>
      <c r="GE84" s="183" t="s">
        <v>1621</v>
      </c>
      <c r="GF84" s="187"/>
      <c r="GG84" s="187"/>
      <c r="GH84" s="187"/>
      <c r="GI84" s="187"/>
      <c r="GJ84" s="187"/>
      <c r="GK84" s="197" t="s">
        <v>1625</v>
      </c>
      <c r="GL84" s="199"/>
      <c r="GM84" s="199"/>
      <c r="GN84" s="199"/>
      <c r="GO84" s="199"/>
      <c r="GP84" s="199"/>
      <c r="GQ84" s="187"/>
      <c r="GR84" s="187"/>
      <c r="GS84" s="187"/>
      <c r="GT84" s="187"/>
      <c r="GU84" s="187"/>
      <c r="GV84" s="187"/>
      <c r="GW84" s="187"/>
      <c r="GX84" s="187"/>
      <c r="GY84" s="189"/>
      <c r="HB84" s="135"/>
    </row>
    <row r="85" spans="1:211" s="171" customFormat="1">
      <c r="A85" s="175" t="s">
        <v>1611</v>
      </c>
      <c r="B85" s="176"/>
      <c r="C85" s="191" t="s">
        <v>1615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3"/>
      <c r="X85" s="176"/>
      <c r="Y85" s="191" t="s">
        <v>1621</v>
      </c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3"/>
      <c r="AT85" s="176"/>
      <c r="AU85" s="175" t="s">
        <v>1611</v>
      </c>
      <c r="AV85" s="176"/>
      <c r="AW85" s="191" t="s">
        <v>1617</v>
      </c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3"/>
      <c r="BR85" s="176"/>
      <c r="BS85" s="191" t="s">
        <v>1618</v>
      </c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3"/>
      <c r="CN85" s="176"/>
      <c r="CO85" s="175" t="s">
        <v>1611</v>
      </c>
      <c r="CP85" s="176"/>
      <c r="CQ85" s="191" t="s">
        <v>1621</v>
      </c>
      <c r="CR85" s="194"/>
      <c r="CS85" s="194"/>
      <c r="CT85" s="194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3"/>
      <c r="DL85" s="176"/>
      <c r="DM85" s="191" t="s">
        <v>1621</v>
      </c>
      <c r="DN85" s="194"/>
      <c r="DO85" s="194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3"/>
      <c r="EH85" s="176"/>
      <c r="EI85" s="175" t="s">
        <v>1611</v>
      </c>
      <c r="EJ85" s="176"/>
      <c r="EK85" s="191" t="s">
        <v>1615</v>
      </c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5"/>
      <c r="FF85" s="176"/>
      <c r="FG85" s="191" t="s">
        <v>1615</v>
      </c>
      <c r="FH85" s="194"/>
      <c r="FI85" s="194"/>
      <c r="FJ85" s="194"/>
      <c r="FK85" s="192"/>
      <c r="FL85" s="192"/>
      <c r="FM85" s="192"/>
      <c r="FN85" s="192"/>
      <c r="FO85" s="192"/>
      <c r="FP85" s="192"/>
      <c r="FQ85" s="192"/>
      <c r="FR85" s="192"/>
      <c r="FS85" s="192"/>
      <c r="FT85" s="192"/>
      <c r="FU85" s="192"/>
      <c r="FV85" s="192"/>
      <c r="FW85" s="192"/>
      <c r="FX85" s="192"/>
      <c r="FY85" s="192"/>
      <c r="FZ85" s="192"/>
      <c r="GA85" s="193"/>
      <c r="GB85" s="176"/>
      <c r="GC85" s="175" t="s">
        <v>1611</v>
      </c>
      <c r="GD85" s="176"/>
      <c r="GE85" s="191" t="s">
        <v>1620</v>
      </c>
      <c r="GF85" s="194"/>
      <c r="GG85" s="194"/>
      <c r="GH85" s="194"/>
      <c r="GI85" s="194"/>
      <c r="GJ85" s="194"/>
      <c r="GK85" s="194"/>
      <c r="GL85" s="194"/>
      <c r="GM85" s="194"/>
      <c r="GN85" s="194"/>
      <c r="GO85" s="194"/>
      <c r="GP85" s="194"/>
      <c r="GQ85" s="194"/>
      <c r="GR85" s="194"/>
      <c r="GS85" s="194"/>
      <c r="GT85" s="194"/>
      <c r="GU85" s="194"/>
      <c r="GV85" s="194"/>
      <c r="GW85" s="194"/>
      <c r="GX85" s="194"/>
      <c r="GY85" s="195"/>
      <c r="HB85" s="135"/>
    </row>
    <row r="86" spans="1:211" s="171" customFormat="1">
      <c r="A86" s="135" t="s">
        <v>1626</v>
      </c>
      <c r="C86" s="188" t="s">
        <v>1615</v>
      </c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5"/>
      <c r="Y86" s="200" t="s">
        <v>1616</v>
      </c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5"/>
      <c r="AU86" s="135" t="s">
        <v>1626</v>
      </c>
      <c r="AW86" s="183" t="s">
        <v>1617</v>
      </c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5"/>
      <c r="BS86" s="183" t="s">
        <v>1618</v>
      </c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5"/>
      <c r="CO86" s="135" t="s">
        <v>1626</v>
      </c>
      <c r="CQ86" s="183" t="s">
        <v>1619</v>
      </c>
      <c r="CR86" s="187"/>
      <c r="CS86" s="187"/>
      <c r="CT86" s="187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5"/>
      <c r="DM86" s="183" t="s">
        <v>1620</v>
      </c>
      <c r="DN86" s="187"/>
      <c r="DO86" s="187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5"/>
      <c r="EI86" s="135" t="s">
        <v>1626</v>
      </c>
      <c r="EK86" s="188" t="s">
        <v>1615</v>
      </c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9"/>
      <c r="FG86" s="188" t="s">
        <v>1615</v>
      </c>
      <c r="FH86" s="187"/>
      <c r="FI86" s="187"/>
      <c r="FJ86" s="187"/>
      <c r="FK86" s="184"/>
      <c r="FL86" s="184"/>
      <c r="FM86" s="184"/>
      <c r="FN86" s="184"/>
      <c r="FO86" s="184"/>
      <c r="FP86" s="184"/>
      <c r="FQ86" s="184"/>
      <c r="FR86" s="184"/>
      <c r="FS86" s="184"/>
      <c r="FT86" s="184"/>
      <c r="FU86" s="184"/>
      <c r="FV86" s="184"/>
      <c r="FW86" s="184"/>
      <c r="FX86" s="184"/>
      <c r="FY86" s="184"/>
      <c r="FZ86" s="184"/>
      <c r="GA86" s="185"/>
      <c r="GC86" s="135" t="s">
        <v>1626</v>
      </c>
      <c r="GE86" s="188" t="s">
        <v>1620</v>
      </c>
      <c r="GF86" s="187"/>
      <c r="GG86" s="187"/>
      <c r="GH86" s="187"/>
      <c r="GI86" s="187"/>
      <c r="GJ86" s="187"/>
      <c r="GK86" s="187"/>
      <c r="GL86" s="187"/>
      <c r="GM86" s="187"/>
      <c r="GN86" s="187"/>
      <c r="GO86" s="187"/>
      <c r="GP86" s="187"/>
      <c r="GQ86" s="187"/>
      <c r="GR86" s="187"/>
      <c r="GS86" s="187"/>
      <c r="GT86" s="187"/>
      <c r="GU86" s="187"/>
      <c r="GV86" s="187"/>
      <c r="GW86" s="187"/>
      <c r="GX86" s="187"/>
      <c r="GY86" s="189"/>
      <c r="HB86" s="135"/>
    </row>
    <row r="87" spans="1:211" s="171" customFormat="1">
      <c r="A87" s="175" t="s">
        <v>1627</v>
      </c>
      <c r="B87" s="176"/>
      <c r="C87" s="191" t="s">
        <v>1615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3"/>
      <c r="X87" s="176"/>
      <c r="Y87" s="201" t="s">
        <v>1616</v>
      </c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3"/>
      <c r="AT87" s="176"/>
      <c r="AU87" s="175" t="s">
        <v>1627</v>
      </c>
      <c r="AV87" s="176"/>
      <c r="AW87" s="191" t="s">
        <v>1617</v>
      </c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3"/>
      <c r="BR87" s="176"/>
      <c r="BS87" s="191" t="s">
        <v>1618</v>
      </c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3"/>
      <c r="CN87" s="176"/>
      <c r="CO87" s="175" t="s">
        <v>1627</v>
      </c>
      <c r="CP87" s="176"/>
      <c r="CQ87" s="191" t="s">
        <v>1619</v>
      </c>
      <c r="CR87" s="194"/>
      <c r="CS87" s="194"/>
      <c r="CT87" s="194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3"/>
      <c r="DL87" s="176"/>
      <c r="DM87" s="191" t="s">
        <v>1620</v>
      </c>
      <c r="DN87" s="194"/>
      <c r="DO87" s="194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3"/>
      <c r="EH87" s="176"/>
      <c r="EI87" s="175" t="s">
        <v>1627</v>
      </c>
      <c r="EJ87" s="176"/>
      <c r="EK87" s="191" t="s">
        <v>1615</v>
      </c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5"/>
      <c r="FF87" s="176"/>
      <c r="FG87" s="191" t="s">
        <v>1615</v>
      </c>
      <c r="FH87" s="194"/>
      <c r="FI87" s="194"/>
      <c r="FJ87" s="194"/>
      <c r="FK87" s="192"/>
      <c r="FL87" s="192"/>
      <c r="FM87" s="192"/>
      <c r="FN87" s="192"/>
      <c r="FO87" s="192"/>
      <c r="FP87" s="192"/>
      <c r="FQ87" s="192"/>
      <c r="FR87" s="192"/>
      <c r="FS87" s="192"/>
      <c r="FT87" s="192"/>
      <c r="FU87" s="192"/>
      <c r="FV87" s="192"/>
      <c r="FW87" s="192"/>
      <c r="FX87" s="192"/>
      <c r="FY87" s="192"/>
      <c r="FZ87" s="192"/>
      <c r="GA87" s="193"/>
      <c r="GB87" s="176"/>
      <c r="GC87" s="175" t="s">
        <v>1627</v>
      </c>
      <c r="GD87" s="176"/>
      <c r="GE87" s="191" t="s">
        <v>1620</v>
      </c>
      <c r="GF87" s="194"/>
      <c r="GG87" s="194"/>
      <c r="GH87" s="194"/>
      <c r="GI87" s="194"/>
      <c r="GJ87" s="194"/>
      <c r="GK87" s="194"/>
      <c r="GL87" s="194"/>
      <c r="GM87" s="194"/>
      <c r="GN87" s="194"/>
      <c r="GO87" s="194"/>
      <c r="GP87" s="194"/>
      <c r="GQ87" s="194"/>
      <c r="GR87" s="194"/>
      <c r="GS87" s="194"/>
      <c r="GT87" s="194"/>
      <c r="GU87" s="194"/>
      <c r="GV87" s="194"/>
      <c r="GW87" s="194"/>
      <c r="GX87" s="194"/>
      <c r="GY87" s="195"/>
      <c r="HB87" s="135"/>
    </row>
    <row r="88" spans="1:211" s="174" customFormat="1">
      <c r="A88" s="202" t="s">
        <v>1628</v>
      </c>
      <c r="C88" s="188" t="s">
        <v>1615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4"/>
      <c r="Y88" s="200" t="s">
        <v>1616</v>
      </c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4"/>
      <c r="AU88" s="202" t="s">
        <v>1628</v>
      </c>
      <c r="AW88" s="188" t="s">
        <v>1617</v>
      </c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4"/>
      <c r="BS88" s="188" t="s">
        <v>1618</v>
      </c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4"/>
      <c r="CO88" s="202" t="s">
        <v>1628</v>
      </c>
      <c r="CQ88" s="188" t="s">
        <v>1619</v>
      </c>
      <c r="CR88" s="205"/>
      <c r="CS88" s="205"/>
      <c r="CT88" s="205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4"/>
      <c r="DM88" s="188" t="s">
        <v>1620</v>
      </c>
      <c r="DN88" s="205"/>
      <c r="DO88" s="205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4"/>
      <c r="EI88" s="202" t="s">
        <v>1628</v>
      </c>
      <c r="EK88" s="188" t="s">
        <v>1615</v>
      </c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05"/>
      <c r="FB88" s="205"/>
      <c r="FC88" s="205"/>
      <c r="FD88" s="205"/>
      <c r="FE88" s="206"/>
      <c r="FG88" s="188" t="s">
        <v>1615</v>
      </c>
      <c r="FH88" s="205"/>
      <c r="FI88" s="205"/>
      <c r="FJ88" s="205"/>
      <c r="FK88" s="203"/>
      <c r="FL88" s="203"/>
      <c r="FM88" s="203"/>
      <c r="FN88" s="203"/>
      <c r="FO88" s="203"/>
      <c r="FP88" s="203"/>
      <c r="FQ88" s="203"/>
      <c r="FR88" s="203"/>
      <c r="FS88" s="203"/>
      <c r="FT88" s="203"/>
      <c r="FU88" s="203"/>
      <c r="FV88" s="203"/>
      <c r="FW88" s="203"/>
      <c r="FX88" s="203"/>
      <c r="FY88" s="203"/>
      <c r="FZ88" s="203"/>
      <c r="GA88" s="204"/>
      <c r="GC88" s="202" t="s">
        <v>1628</v>
      </c>
      <c r="GE88" s="188" t="s">
        <v>1620</v>
      </c>
      <c r="GF88" s="205"/>
      <c r="GG88" s="205"/>
      <c r="GH88" s="205"/>
      <c r="GI88" s="205"/>
      <c r="GJ88" s="205"/>
      <c r="GK88" s="205"/>
      <c r="GL88" s="205"/>
      <c r="GM88" s="205"/>
      <c r="GN88" s="205"/>
      <c r="GO88" s="205"/>
      <c r="GP88" s="205"/>
      <c r="GQ88" s="205"/>
      <c r="GR88" s="205"/>
      <c r="GS88" s="205"/>
      <c r="GT88" s="205"/>
      <c r="GU88" s="205"/>
      <c r="GV88" s="205"/>
      <c r="GW88" s="205"/>
      <c r="GX88" s="205"/>
      <c r="GY88" s="206"/>
      <c r="HB88" s="202"/>
    </row>
    <row r="89" spans="1:211" s="174" customFormat="1">
      <c r="A89" s="175" t="s">
        <v>1629</v>
      </c>
      <c r="B89" s="176"/>
      <c r="C89" s="207" t="s">
        <v>1615</v>
      </c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9"/>
      <c r="X89" s="176"/>
      <c r="Y89" s="201" t="s">
        <v>1616</v>
      </c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9"/>
      <c r="AT89" s="176"/>
      <c r="AU89" s="175" t="s">
        <v>1629</v>
      </c>
      <c r="AV89" s="176"/>
      <c r="AW89" s="207" t="s">
        <v>1617</v>
      </c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9"/>
      <c r="BR89" s="176"/>
      <c r="BS89" s="207" t="s">
        <v>1618</v>
      </c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9"/>
      <c r="CN89" s="176"/>
      <c r="CO89" s="175" t="s">
        <v>1629</v>
      </c>
      <c r="CP89" s="176"/>
      <c r="CQ89" s="207" t="s">
        <v>1619</v>
      </c>
      <c r="CR89" s="210"/>
      <c r="CS89" s="210"/>
      <c r="CT89" s="210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9"/>
      <c r="DL89" s="176"/>
      <c r="DM89" s="207" t="s">
        <v>1620</v>
      </c>
      <c r="DN89" s="210"/>
      <c r="DO89" s="210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9"/>
      <c r="EH89" s="176"/>
      <c r="EI89" s="175" t="s">
        <v>1629</v>
      </c>
      <c r="EJ89" s="176"/>
      <c r="EK89" s="207" t="s">
        <v>1615</v>
      </c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1"/>
      <c r="FF89" s="176"/>
      <c r="FG89" s="207" t="s">
        <v>1615</v>
      </c>
      <c r="FH89" s="210"/>
      <c r="FI89" s="210"/>
      <c r="FJ89" s="210"/>
      <c r="FK89" s="208"/>
      <c r="FL89" s="208"/>
      <c r="FM89" s="208"/>
      <c r="FN89" s="208"/>
      <c r="FO89" s="208"/>
      <c r="FP89" s="208"/>
      <c r="FQ89" s="208"/>
      <c r="FR89" s="208"/>
      <c r="FS89" s="208"/>
      <c r="FT89" s="208"/>
      <c r="FU89" s="208"/>
      <c r="FV89" s="208"/>
      <c r="FW89" s="208"/>
      <c r="FX89" s="208"/>
      <c r="FY89" s="208"/>
      <c r="FZ89" s="208"/>
      <c r="GA89" s="209"/>
      <c r="GB89" s="176"/>
      <c r="GC89" s="175" t="s">
        <v>1629</v>
      </c>
      <c r="GD89" s="176"/>
      <c r="GE89" s="207" t="s">
        <v>1620</v>
      </c>
      <c r="GF89" s="210"/>
      <c r="GG89" s="210"/>
      <c r="GH89" s="210"/>
      <c r="GI89" s="210"/>
      <c r="GJ89" s="210"/>
      <c r="GK89" s="210"/>
      <c r="GL89" s="210"/>
      <c r="GM89" s="210"/>
      <c r="GN89" s="210"/>
      <c r="GO89" s="210"/>
      <c r="GP89" s="210"/>
      <c r="GQ89" s="210"/>
      <c r="GR89" s="210"/>
      <c r="GS89" s="210"/>
      <c r="GT89" s="210"/>
      <c r="GU89" s="210"/>
      <c r="GV89" s="210"/>
      <c r="GW89" s="210"/>
      <c r="GX89" s="210"/>
      <c r="GY89" s="211"/>
      <c r="HB89" s="202"/>
    </row>
    <row r="90" spans="1:211" s="171" customFormat="1">
      <c r="HB90" s="135"/>
    </row>
    <row r="91" spans="1:211" s="171" customFormat="1">
      <c r="A91" s="135" t="s">
        <v>1630</v>
      </c>
      <c r="AU91" s="135" t="s">
        <v>1630</v>
      </c>
      <c r="CO91" s="135" t="s">
        <v>1630</v>
      </c>
      <c r="EI91" s="135" t="s">
        <v>1630</v>
      </c>
      <c r="GC91" s="135" t="s">
        <v>1630</v>
      </c>
      <c r="HB91" s="135"/>
    </row>
    <row r="92" spans="1:211" s="171" customFormat="1">
      <c r="Y92" s="212"/>
      <c r="AW92" s="212"/>
      <c r="AX92" s="35"/>
      <c r="AY92" s="35"/>
      <c r="AZ92" s="35"/>
      <c r="BA92" s="34"/>
      <c r="BB92" s="34"/>
      <c r="BC92" s="34"/>
      <c r="BD92" s="34"/>
      <c r="BE92" s="34"/>
      <c r="BF92" s="34"/>
      <c r="BG92" s="137"/>
      <c r="BH92" s="137"/>
      <c r="BS92" s="212"/>
      <c r="CQ92" s="35"/>
      <c r="CR92" s="35"/>
      <c r="CS92" s="35"/>
      <c r="CT92" s="35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FG92" s="35"/>
      <c r="HB92" s="135"/>
    </row>
    <row r="93" spans="1:211" s="171" customFormat="1">
      <c r="C93" s="213"/>
      <c r="D93" s="213"/>
      <c r="E93" s="213"/>
      <c r="F93" s="35"/>
      <c r="G93" s="34" t="s">
        <v>1631</v>
      </c>
      <c r="H93" s="34"/>
      <c r="I93" s="34"/>
      <c r="J93" s="34"/>
      <c r="K93" s="34"/>
      <c r="Y93" s="214"/>
      <c r="Z93" s="213"/>
      <c r="AA93" s="213"/>
      <c r="AB93" s="35"/>
      <c r="AC93" s="34" t="s">
        <v>1631</v>
      </c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W93" s="213"/>
      <c r="AX93" s="213"/>
      <c r="AY93" s="213"/>
      <c r="AZ93" s="35"/>
      <c r="BA93" s="34" t="s">
        <v>1631</v>
      </c>
      <c r="BB93" s="34"/>
      <c r="BC93" s="34"/>
      <c r="BD93" s="34"/>
      <c r="BE93" s="34"/>
      <c r="BF93" s="34"/>
      <c r="BG93" s="34"/>
      <c r="BH93" s="34"/>
      <c r="BI93" s="34"/>
      <c r="BJ93" s="34"/>
      <c r="BS93" s="215"/>
      <c r="BT93" s="215"/>
      <c r="BU93" s="215"/>
      <c r="BW93" s="171" t="s">
        <v>1632</v>
      </c>
      <c r="CQ93" s="171" t="s">
        <v>1633</v>
      </c>
      <c r="CR93" s="35"/>
      <c r="CS93" s="35"/>
      <c r="CT93" s="35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M93" s="213"/>
      <c r="DN93" s="213"/>
      <c r="DO93" s="213"/>
      <c r="DP93" s="35"/>
      <c r="DQ93" s="34" t="s">
        <v>1631</v>
      </c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K93" s="35"/>
      <c r="FG93" s="212" t="s">
        <v>1634</v>
      </c>
      <c r="GE93" s="137"/>
      <c r="HB93" s="135"/>
    </row>
    <row r="94" spans="1:211" s="171" customFormat="1">
      <c r="Z94" s="35"/>
      <c r="AA94" s="35"/>
      <c r="AB94" s="35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W94" s="35"/>
      <c r="AX94" s="35"/>
      <c r="AY94" s="35"/>
      <c r="AZ94" s="35"/>
      <c r="BA94" s="34"/>
      <c r="BB94" s="34"/>
      <c r="BC94" s="34"/>
      <c r="BD94" s="34"/>
      <c r="BE94" s="34"/>
      <c r="BF94" s="34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Q94" s="217" t="s">
        <v>1635</v>
      </c>
      <c r="CR94" s="35"/>
      <c r="CS94" s="35"/>
      <c r="CT94" s="35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M94" s="35"/>
      <c r="DN94" s="35"/>
      <c r="DO94" s="35"/>
      <c r="DP94" s="35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K94" s="35"/>
      <c r="FG94" s="35"/>
      <c r="HB94" s="135"/>
    </row>
    <row r="95" spans="1:211" s="171" customFormat="1">
      <c r="C95" s="35"/>
      <c r="Y95" s="171" t="s">
        <v>1636</v>
      </c>
      <c r="Z95" s="35"/>
      <c r="AA95" s="35"/>
      <c r="AB95" s="35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W95" s="218" t="s">
        <v>1637</v>
      </c>
      <c r="AX95" s="219"/>
      <c r="AY95" s="219"/>
      <c r="AZ95" s="219"/>
      <c r="BA95" s="220"/>
      <c r="BB95" s="220"/>
      <c r="BC95" s="220"/>
      <c r="BD95" s="220"/>
      <c r="BE95" s="220"/>
      <c r="BF95" s="218" t="s">
        <v>1638</v>
      </c>
      <c r="BG95" s="218"/>
      <c r="BH95" s="218"/>
      <c r="BI95" s="218"/>
      <c r="BJ95" s="218"/>
      <c r="BK95" s="218"/>
      <c r="BL95" s="218"/>
      <c r="BM95" s="218"/>
      <c r="BN95" s="218"/>
      <c r="BO95" s="218"/>
      <c r="BS95" s="137" t="s">
        <v>1639</v>
      </c>
      <c r="CL95" s="34"/>
      <c r="CQ95" s="35"/>
      <c r="CR95" s="35"/>
      <c r="CS95" s="35"/>
      <c r="CT95" s="35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N95" s="35"/>
      <c r="DO95" s="35"/>
      <c r="DP95" s="35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K95" s="35"/>
      <c r="FG95" s="35"/>
      <c r="GE95" s="35"/>
      <c r="HB95" s="135"/>
    </row>
    <row r="96" spans="1:211" s="171" customFormat="1">
      <c r="C96" s="135" t="s">
        <v>1640</v>
      </c>
      <c r="Z96" s="35"/>
      <c r="AA96" s="35"/>
      <c r="AB96" s="35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W96" s="171" t="s">
        <v>1079</v>
      </c>
      <c r="BP96" s="34"/>
      <c r="BQ96" s="34"/>
      <c r="BS96" s="35"/>
      <c r="BT96" s="35"/>
      <c r="BU96" s="35"/>
      <c r="BV96" s="35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Q96" s="137" t="s">
        <v>1641</v>
      </c>
      <c r="DK96" s="34"/>
      <c r="DM96" s="35"/>
      <c r="DN96" s="35"/>
      <c r="DO96" s="35"/>
      <c r="DP96" s="35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K96" s="35"/>
      <c r="EL96" s="35"/>
      <c r="EM96" s="35"/>
      <c r="EN96" s="35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G96" s="35"/>
      <c r="FH96" s="35"/>
      <c r="FI96" s="35"/>
      <c r="FJ96" s="35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E96" s="212" t="s">
        <v>1642</v>
      </c>
      <c r="HB96" s="135"/>
    </row>
    <row r="97" spans="1:210" s="171" customFormat="1">
      <c r="A97" s="34"/>
      <c r="B97" s="34"/>
      <c r="C97" s="137" t="s">
        <v>1643</v>
      </c>
      <c r="D97" s="35"/>
      <c r="E97" s="35"/>
      <c r="F97" s="35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Y97" s="216" t="s">
        <v>1644</v>
      </c>
      <c r="Z97" s="35"/>
      <c r="AA97" s="35"/>
      <c r="AB97" s="35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W97" s="171" t="s">
        <v>1080</v>
      </c>
      <c r="BP97" s="34"/>
      <c r="BQ97" s="34"/>
      <c r="BS97" s="212" t="s">
        <v>1645</v>
      </c>
      <c r="BT97" s="35"/>
      <c r="BU97" s="35"/>
      <c r="BV97" s="35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DK97" s="34"/>
      <c r="DN97" s="35"/>
      <c r="DO97" s="35"/>
      <c r="DP97" s="35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K97" s="35"/>
      <c r="EL97" s="35"/>
      <c r="EM97" s="35"/>
      <c r="EN97" s="35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G97" s="35"/>
      <c r="FH97" s="35"/>
      <c r="FI97" s="35"/>
      <c r="FJ97" s="35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5"/>
      <c r="GF97" s="35"/>
      <c r="GG97" s="35"/>
      <c r="GH97" s="35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221" t="s">
        <v>1646</v>
      </c>
      <c r="HB97" s="135" t="s">
        <v>1647</v>
      </c>
    </row>
    <row r="98" spans="1:210" s="171" customFormat="1">
      <c r="A98" s="34"/>
      <c r="B98" s="34"/>
      <c r="C98" s="212" t="s">
        <v>1648</v>
      </c>
      <c r="D98" s="35"/>
      <c r="E98" s="35"/>
      <c r="F98" s="35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W98" s="34"/>
      <c r="Z98" s="35"/>
      <c r="AA98" s="35"/>
      <c r="AB98" s="35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W98" s="171" t="s">
        <v>1081</v>
      </c>
      <c r="BP98" s="34"/>
      <c r="BQ98" s="34"/>
      <c r="BS98" s="35"/>
      <c r="BT98" s="35"/>
      <c r="BU98" s="35"/>
      <c r="BV98" s="35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34"/>
      <c r="DE98" s="34"/>
      <c r="DF98" s="34"/>
      <c r="DG98" s="34"/>
      <c r="DH98" s="34"/>
      <c r="DI98" s="34"/>
      <c r="DJ98" s="34"/>
      <c r="DK98" s="34"/>
      <c r="DM98" s="216"/>
      <c r="DN98" s="35"/>
      <c r="DO98" s="35"/>
      <c r="DP98" s="35"/>
      <c r="DQ98" s="34"/>
      <c r="DR98" s="34"/>
      <c r="DS98" s="34"/>
      <c r="DT98" s="359"/>
      <c r="DU98" s="359"/>
      <c r="DV98" s="359"/>
      <c r="DW98" s="359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K98" s="35"/>
      <c r="EL98" s="35"/>
      <c r="EM98" s="35"/>
      <c r="EN98" s="35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G98" s="35"/>
      <c r="FH98" s="35"/>
      <c r="FI98" s="35"/>
      <c r="FJ98" s="35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171" t="s">
        <v>1649</v>
      </c>
      <c r="GF98" s="35"/>
      <c r="GG98" s="35"/>
      <c r="GH98" s="35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171">
        <v>53</v>
      </c>
      <c r="HB98" s="135" t="s">
        <v>1650</v>
      </c>
    </row>
    <row r="99" spans="1:210" s="171" customFormat="1">
      <c r="A99" s="34"/>
      <c r="B99" s="34"/>
      <c r="D99" s="35"/>
      <c r="E99" s="35"/>
      <c r="F99" s="35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W99" s="34"/>
      <c r="Y99" s="216" t="s">
        <v>1651</v>
      </c>
      <c r="Z99" s="35"/>
      <c r="AA99" s="35"/>
      <c r="AB99" s="35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W99" s="171" t="s">
        <v>1082</v>
      </c>
      <c r="BP99" s="34"/>
      <c r="BQ99" s="34"/>
      <c r="BS99" s="35"/>
      <c r="BT99" s="224"/>
      <c r="BU99" s="224"/>
      <c r="BV99" s="224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34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34"/>
      <c r="DE99" s="34"/>
      <c r="DF99" s="34"/>
      <c r="DG99" s="34"/>
      <c r="DH99" s="34"/>
      <c r="DI99" s="34"/>
      <c r="DJ99" s="34"/>
      <c r="DK99" s="34"/>
      <c r="EK99" s="35"/>
      <c r="EL99" s="35"/>
      <c r="EM99" s="35"/>
      <c r="EN99" s="35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5"/>
      <c r="FH99" s="35"/>
      <c r="FI99" s="35"/>
      <c r="FJ99" s="35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5"/>
      <c r="GF99" s="35"/>
      <c r="GG99" s="35"/>
      <c r="GH99" s="35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HB99" s="135"/>
    </row>
    <row r="100" spans="1:210">
      <c r="C100" s="171"/>
      <c r="T100" s="171"/>
      <c r="U100" s="171"/>
      <c r="V100" s="171"/>
      <c r="X100" s="171"/>
      <c r="Y100" s="171"/>
      <c r="AW100" s="171" t="s">
        <v>1083</v>
      </c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M100" s="216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GE100" s="212" t="s">
        <v>1652</v>
      </c>
      <c r="GF100" s="226"/>
      <c r="GG100" s="226"/>
      <c r="GH100" s="226"/>
      <c r="GI100" s="227"/>
      <c r="GJ100" s="227"/>
      <c r="GK100" s="227"/>
      <c r="GL100" s="227"/>
      <c r="GM100" s="227"/>
      <c r="GN100" s="227"/>
    </row>
    <row r="101" spans="1:210">
      <c r="C101" s="137" t="s">
        <v>1653</v>
      </c>
      <c r="T101" s="171"/>
      <c r="U101" s="171"/>
      <c r="V101" s="171"/>
      <c r="X101" s="171"/>
      <c r="Y101" s="171"/>
      <c r="AW101" s="171" t="s">
        <v>1084</v>
      </c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M101" s="171"/>
      <c r="DN101" s="171"/>
      <c r="DO101" s="171"/>
      <c r="DP101" s="171"/>
      <c r="DQ101" s="171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</row>
    <row r="102" spans="1:210">
      <c r="C102" s="171" t="s">
        <v>296</v>
      </c>
      <c r="T102" s="171"/>
      <c r="U102" s="171"/>
      <c r="V102" s="171"/>
      <c r="X102" s="171"/>
      <c r="Y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</row>
    <row r="103" spans="1:210">
      <c r="C103" s="171" t="s">
        <v>301</v>
      </c>
      <c r="T103" s="171"/>
      <c r="U103" s="171"/>
      <c r="V103" s="171"/>
      <c r="X103" s="171"/>
      <c r="Y103" s="171"/>
      <c r="AW103" s="171" t="s">
        <v>1085</v>
      </c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</row>
    <row r="104" spans="1:210">
      <c r="C104" s="171" t="s">
        <v>311</v>
      </c>
      <c r="T104" s="171"/>
      <c r="U104" s="171"/>
      <c r="V104" s="171"/>
      <c r="X104" s="171"/>
      <c r="Y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</row>
    <row r="105" spans="1:210">
      <c r="C105" s="171" t="s">
        <v>1654</v>
      </c>
      <c r="T105" s="171"/>
      <c r="U105" s="171"/>
      <c r="V105" s="171"/>
      <c r="X105" s="171"/>
      <c r="Y105" s="171"/>
      <c r="AW105" s="218" t="s">
        <v>1655</v>
      </c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DM105" s="171"/>
      <c r="DN105" s="171"/>
      <c r="DO105" s="171"/>
      <c r="DP105" s="171"/>
      <c r="DQ105" s="171"/>
      <c r="DR105" s="171"/>
      <c r="DS105" s="171"/>
      <c r="DT105" s="171"/>
      <c r="DU105" s="171"/>
      <c r="DV105" s="171"/>
      <c r="DW105" s="171"/>
      <c r="DX105" s="171"/>
      <c r="DY105" s="171"/>
      <c r="DZ105" s="171"/>
      <c r="EA105" s="171"/>
      <c r="EB105" s="171"/>
      <c r="EC105" s="171"/>
      <c r="ED105" s="171"/>
      <c r="EE105" s="171"/>
      <c r="EF105" s="171"/>
      <c r="EG105" s="171"/>
      <c r="EH105" s="171"/>
    </row>
    <row r="106" spans="1:210">
      <c r="C106" s="171" t="s">
        <v>1072</v>
      </c>
      <c r="T106" s="171"/>
      <c r="U106" s="171"/>
      <c r="V106" s="171"/>
      <c r="X106" s="171"/>
      <c r="Y106" s="171"/>
      <c r="BK106" s="171"/>
      <c r="BL106" s="171"/>
      <c r="BM106" s="171"/>
      <c r="BN106" s="171"/>
      <c r="BO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1"/>
      <c r="EB106" s="171"/>
      <c r="EC106" s="171"/>
      <c r="ED106" s="171"/>
      <c r="EE106" s="171"/>
      <c r="EF106" s="171"/>
      <c r="EG106" s="171"/>
      <c r="EH106" s="171"/>
    </row>
    <row r="107" spans="1:210">
      <c r="X107" s="171"/>
      <c r="Y107" s="171"/>
      <c r="BK107" s="171"/>
      <c r="BL107" s="171"/>
      <c r="BM107" s="171"/>
      <c r="BN107" s="171"/>
      <c r="BO107" s="171"/>
      <c r="EH107" s="171"/>
    </row>
    <row r="108" spans="1:210">
      <c r="X108" s="171"/>
      <c r="Y108" s="171"/>
      <c r="BK108" s="171"/>
      <c r="BL108" s="171"/>
      <c r="BM108" s="171"/>
      <c r="BN108" s="171"/>
      <c r="BO108" s="171"/>
      <c r="EH108" s="171"/>
    </row>
    <row r="109" spans="1:210">
      <c r="C109" s="212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X109" s="171"/>
      <c r="Y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EH109" s="171"/>
    </row>
    <row r="110" spans="1:210">
      <c r="X110" s="171"/>
      <c r="Y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EH110" s="171"/>
    </row>
    <row r="111" spans="1:210">
      <c r="X111" s="171"/>
      <c r="Y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</row>
    <row r="112" spans="1:210">
      <c r="X112" s="171"/>
      <c r="Y112" s="171"/>
    </row>
    <row r="113" spans="3:207">
      <c r="X113" s="171"/>
      <c r="Y113" s="171"/>
      <c r="CQ113" s="228" t="s">
        <v>1656</v>
      </c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M113" s="216" t="s">
        <v>1657</v>
      </c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</row>
    <row r="114" spans="3:207">
      <c r="C114" s="216" t="s">
        <v>1658</v>
      </c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X114" s="171"/>
      <c r="Y114" s="216" t="s">
        <v>1658</v>
      </c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BS114" s="216" t="s">
        <v>1657</v>
      </c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Q114" s="229" t="s">
        <v>1659</v>
      </c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M114" s="136" t="s">
        <v>1660</v>
      </c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K114" s="216" t="s">
        <v>1657</v>
      </c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G114" s="216" t="s">
        <v>1657</v>
      </c>
      <c r="GE114" s="216" t="s">
        <v>1661</v>
      </c>
      <c r="GF114" s="171"/>
      <c r="GG114" s="171"/>
      <c r="GH114" s="171"/>
      <c r="GI114" s="171"/>
      <c r="GJ114" s="171"/>
      <c r="GK114" s="171"/>
      <c r="GL114" s="171"/>
      <c r="GM114" s="171"/>
      <c r="GN114" s="171"/>
      <c r="GO114" s="171"/>
      <c r="GP114" s="171"/>
      <c r="GQ114" s="171"/>
      <c r="GR114" s="171"/>
      <c r="GS114" s="171"/>
      <c r="GT114" s="171"/>
      <c r="GU114" s="171"/>
      <c r="GV114" s="171"/>
      <c r="GW114" s="171"/>
      <c r="GX114" s="171"/>
      <c r="GY114" s="171"/>
    </row>
    <row r="115" spans="3:207">
      <c r="C115" s="228" t="s">
        <v>1662</v>
      </c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X115" s="171"/>
      <c r="Y115" s="229" t="s">
        <v>1663</v>
      </c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W115" s="228" t="s">
        <v>1656</v>
      </c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S115" s="228" t="s">
        <v>1664</v>
      </c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Q115" s="212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M115" s="230" t="s">
        <v>1665</v>
      </c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K115" s="212" t="s">
        <v>1666</v>
      </c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GE115" s="216" t="s">
        <v>1658</v>
      </c>
      <c r="GF115" s="171"/>
      <c r="GG115" s="171"/>
      <c r="GH115" s="171"/>
      <c r="GI115" s="171"/>
      <c r="GJ115" s="171"/>
      <c r="GK115" s="171"/>
      <c r="GL115" s="171"/>
      <c r="GM115" s="171"/>
      <c r="GN115" s="171"/>
      <c r="GO115" s="171"/>
      <c r="GP115" s="171"/>
      <c r="GQ115" s="171"/>
      <c r="GR115" s="171"/>
      <c r="GS115" s="171"/>
      <c r="GT115" s="171"/>
      <c r="GU115" s="171"/>
      <c r="GV115" s="171"/>
      <c r="GW115" s="171"/>
      <c r="GX115" s="171"/>
      <c r="GY115" s="171"/>
    </row>
    <row r="116" spans="3:207">
      <c r="X116" s="171"/>
      <c r="Y116" s="229" t="s">
        <v>1667</v>
      </c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W116" s="231" t="s">
        <v>1668</v>
      </c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2"/>
      <c r="BJ116" s="232"/>
      <c r="BK116" s="171"/>
      <c r="BL116" s="171"/>
      <c r="BM116" s="171"/>
      <c r="BN116" s="171"/>
      <c r="BO116" s="171"/>
      <c r="BP116" s="171"/>
      <c r="BQ116" s="171"/>
      <c r="BS116" s="229" t="s">
        <v>1669</v>
      </c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Q116" s="222" t="s">
        <v>1670</v>
      </c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M116" s="212" t="s">
        <v>1671</v>
      </c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K116" s="212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GE116" s="233" t="s">
        <v>1672</v>
      </c>
      <c r="GF116" s="171"/>
      <c r="GG116" s="171"/>
      <c r="GH116" s="171"/>
      <c r="GI116" s="171"/>
      <c r="GJ116" s="171"/>
      <c r="GK116" s="171"/>
      <c r="GL116" s="171"/>
      <c r="GM116" s="171"/>
      <c r="GN116" s="171"/>
      <c r="GO116" s="171"/>
      <c r="GP116" s="171"/>
      <c r="GQ116" s="171"/>
      <c r="GR116" s="171"/>
      <c r="GS116" s="171"/>
      <c r="GT116" s="171"/>
      <c r="GU116" s="171"/>
      <c r="GV116" s="171"/>
      <c r="GW116" s="171"/>
      <c r="GX116" s="171"/>
      <c r="GY116" s="171"/>
    </row>
    <row r="117" spans="3:207">
      <c r="T117" s="171"/>
      <c r="U117" s="171"/>
      <c r="V117" s="171"/>
      <c r="X117" s="171"/>
      <c r="Y117" s="171"/>
      <c r="BS117" s="216" t="s">
        <v>1673</v>
      </c>
      <c r="CQ117" s="229" t="s">
        <v>1674</v>
      </c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M117" s="212" t="s">
        <v>1675</v>
      </c>
      <c r="EH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</row>
    <row r="118" spans="3:207">
      <c r="T118" s="171"/>
      <c r="U118" s="171"/>
      <c r="V118" s="171"/>
      <c r="W118" s="171"/>
      <c r="X118" s="171"/>
      <c r="Y118" s="171"/>
      <c r="AW118" s="137" t="s">
        <v>1676</v>
      </c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71"/>
      <c r="BJ118" s="171"/>
      <c r="EH118" s="171"/>
    </row>
    <row r="119" spans="3:207">
      <c r="T119" s="171"/>
      <c r="U119" s="171"/>
      <c r="V119" s="171"/>
      <c r="W119" s="171"/>
      <c r="X119" s="171"/>
      <c r="Y119" s="171"/>
      <c r="AW119" s="216" t="s">
        <v>1677</v>
      </c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EH119" s="171"/>
    </row>
    <row r="120" spans="3:207">
      <c r="W120" s="171"/>
      <c r="X120" s="171"/>
      <c r="Y120" s="171"/>
      <c r="AW120" s="216" t="s">
        <v>1678</v>
      </c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EH120" s="171"/>
    </row>
    <row r="121" spans="3:207">
      <c r="X121" s="171"/>
      <c r="Y121" s="171"/>
    </row>
    <row r="122" spans="3:207">
      <c r="X122" s="171"/>
      <c r="Y122" s="171"/>
    </row>
    <row r="123" spans="3:207">
      <c r="X123" s="171"/>
      <c r="Y123" s="171"/>
    </row>
    <row r="124" spans="3:207">
      <c r="X124" s="171"/>
      <c r="Y124" s="171"/>
    </row>
    <row r="125" spans="3:207">
      <c r="X125" s="171"/>
      <c r="Y125" s="171"/>
    </row>
    <row r="126" spans="3:207">
      <c r="X126" s="171"/>
      <c r="Y126" s="171"/>
    </row>
    <row r="127" spans="3:207">
      <c r="X127" s="171"/>
      <c r="Y127" s="171"/>
    </row>
    <row r="128" spans="3:207">
      <c r="X128" s="171"/>
      <c r="Y128" s="171"/>
    </row>
    <row r="129" spans="24:25">
      <c r="X129" s="171"/>
      <c r="Y129" s="171"/>
    </row>
    <row r="130" spans="24:25">
      <c r="X130" s="171"/>
      <c r="Y130" s="171"/>
    </row>
    <row r="131" spans="24:25">
      <c r="X131" s="171"/>
      <c r="Y131" s="171"/>
    </row>
    <row r="132" spans="24:25">
      <c r="X132" s="171"/>
      <c r="Y132" s="171"/>
    </row>
    <row r="133" spans="24:25">
      <c r="X133" s="171"/>
      <c r="Y133" s="171"/>
    </row>
    <row r="134" spans="24:25">
      <c r="X134" s="171"/>
      <c r="Y134" s="171"/>
    </row>
    <row r="135" spans="24:25">
      <c r="X135" s="171"/>
      <c r="Y135" s="171"/>
    </row>
    <row r="136" spans="24:25">
      <c r="X136" s="171"/>
      <c r="Y136" s="171"/>
    </row>
    <row r="137" spans="24:25">
      <c r="X137" s="171"/>
      <c r="Y137" s="171"/>
    </row>
    <row r="138" spans="24:25">
      <c r="X138" s="171"/>
      <c r="Y138" s="171"/>
    </row>
    <row r="139" spans="24:25">
      <c r="X139" s="171"/>
      <c r="Y139" s="171"/>
    </row>
    <row r="140" spans="24:25">
      <c r="X140" s="171"/>
      <c r="Y140" s="171"/>
    </row>
    <row r="141" spans="24:25">
      <c r="X141" s="171"/>
      <c r="Y141" s="171"/>
    </row>
    <row r="142" spans="24:25">
      <c r="X142" s="171"/>
      <c r="Y142" s="171"/>
    </row>
    <row r="143" spans="24:25">
      <c r="X143" s="171"/>
      <c r="Y143" s="171"/>
    </row>
    <row r="144" spans="24:25">
      <c r="X144" s="171"/>
      <c r="Y144" s="171"/>
    </row>
    <row r="145" spans="24:25">
      <c r="X145" s="171"/>
      <c r="Y145" s="171"/>
    </row>
    <row r="146" spans="24:25">
      <c r="X146" s="171"/>
      <c r="Y146" s="171"/>
    </row>
    <row r="147" spans="24:25">
      <c r="X147" s="171"/>
      <c r="Y147" s="171"/>
    </row>
    <row r="148" spans="24:25">
      <c r="X148" s="171"/>
      <c r="Y148" s="171"/>
    </row>
    <row r="149" spans="24:25">
      <c r="X149" s="171"/>
      <c r="Y149" s="171"/>
    </row>
    <row r="150" spans="24:25">
      <c r="X150" s="171"/>
      <c r="Y150" s="171"/>
    </row>
    <row r="151" spans="24:25">
      <c r="X151" s="171"/>
      <c r="Y151" s="171"/>
    </row>
    <row r="152" spans="24:25">
      <c r="X152" s="171"/>
      <c r="Y152" s="171"/>
    </row>
    <row r="153" spans="24:25">
      <c r="X153" s="171"/>
      <c r="Y153" s="171"/>
    </row>
    <row r="154" spans="24:25">
      <c r="X154" s="171"/>
      <c r="Y154" s="171"/>
    </row>
    <row r="155" spans="24:25">
      <c r="X155" s="171"/>
      <c r="Y155" s="171"/>
    </row>
    <row r="156" spans="24:25">
      <c r="X156" s="171"/>
      <c r="Y156" s="171"/>
    </row>
    <row r="157" spans="24:25">
      <c r="X157" s="171"/>
      <c r="Y157" s="171"/>
    </row>
    <row r="158" spans="24:25">
      <c r="X158" s="171"/>
      <c r="Y158" s="171"/>
    </row>
    <row r="159" spans="24:25">
      <c r="X159" s="171"/>
      <c r="Y159" s="171"/>
    </row>
    <row r="160" spans="24:25">
      <c r="X160" s="171"/>
      <c r="Y160" s="171"/>
    </row>
    <row r="161" spans="24:25">
      <c r="X161" s="171"/>
      <c r="Y161" s="171"/>
    </row>
    <row r="162" spans="24:25">
      <c r="X162" s="171"/>
      <c r="Y162" s="171"/>
    </row>
    <row r="163" spans="24:25">
      <c r="X163" s="171"/>
      <c r="Y163" s="171"/>
    </row>
    <row r="164" spans="24:25">
      <c r="X164" s="171"/>
      <c r="Y164" s="171"/>
    </row>
    <row r="165" spans="24:25">
      <c r="X165" s="171"/>
      <c r="Y165" s="171"/>
    </row>
    <row r="166" spans="24:25">
      <c r="X166" s="171"/>
      <c r="Y166" s="171"/>
    </row>
    <row r="167" spans="24:25">
      <c r="X167" s="171"/>
      <c r="Y167" s="171"/>
    </row>
    <row r="168" spans="24:25">
      <c r="X168" s="171"/>
      <c r="Y168" s="171"/>
    </row>
    <row r="169" spans="24:25">
      <c r="X169" s="171"/>
      <c r="Y169" s="171"/>
    </row>
    <row r="170" spans="24:25">
      <c r="X170" s="171"/>
      <c r="Y170" s="171"/>
    </row>
    <row r="171" spans="24:25">
      <c r="X171" s="171"/>
      <c r="Y171" s="171"/>
    </row>
    <row r="172" spans="24:25">
      <c r="X172" s="171"/>
      <c r="Y172" s="171"/>
    </row>
    <row r="173" spans="24:25">
      <c r="X173" s="171"/>
      <c r="Y173" s="171"/>
    </row>
    <row r="174" spans="24:25">
      <c r="X174" s="171"/>
      <c r="Y174" s="171"/>
    </row>
    <row r="175" spans="24:25">
      <c r="X175" s="171"/>
      <c r="Y175" s="171"/>
    </row>
    <row r="176" spans="24:25">
      <c r="X176" s="171"/>
      <c r="Y176" s="171"/>
    </row>
    <row r="177" spans="24:25">
      <c r="X177" s="171"/>
      <c r="Y177" s="171"/>
    </row>
    <row r="178" spans="24:25">
      <c r="X178" s="171"/>
      <c r="Y178" s="171"/>
    </row>
    <row r="179" spans="24:25">
      <c r="X179" s="171"/>
      <c r="Y179" s="171"/>
    </row>
    <row r="180" spans="24:25">
      <c r="X180" s="171"/>
      <c r="Y180" s="171"/>
    </row>
    <row r="181" spans="24:25">
      <c r="X181" s="171"/>
      <c r="Y181" s="171"/>
    </row>
    <row r="182" spans="24:25">
      <c r="X182" s="171"/>
      <c r="Y182" s="171"/>
    </row>
    <row r="183" spans="24:25">
      <c r="X183" s="171"/>
      <c r="Y183" s="171"/>
    </row>
    <row r="184" spans="24:25">
      <c r="X184" s="171"/>
      <c r="Y184" s="171"/>
    </row>
    <row r="185" spans="24:25">
      <c r="X185" s="171"/>
      <c r="Y185" s="171"/>
    </row>
    <row r="186" spans="24:25">
      <c r="X186" s="171"/>
      <c r="Y186" s="171"/>
    </row>
    <row r="187" spans="24:25">
      <c r="X187" s="171"/>
      <c r="Y187" s="171"/>
    </row>
    <row r="188" spans="24:25">
      <c r="X188" s="171"/>
      <c r="Y188" s="171"/>
    </row>
    <row r="189" spans="24:25">
      <c r="X189" s="171"/>
      <c r="Y189" s="171"/>
    </row>
    <row r="190" spans="24:25">
      <c r="X190" s="171"/>
      <c r="Y190" s="171"/>
    </row>
    <row r="191" spans="24:25">
      <c r="X191" s="171"/>
      <c r="Y191" s="171"/>
    </row>
    <row r="192" spans="24:25">
      <c r="X192" s="171"/>
      <c r="Y192" s="171"/>
    </row>
    <row r="193" spans="24:25">
      <c r="X193" s="171"/>
      <c r="Y193" s="171"/>
    </row>
  </sheetData>
  <mergeCells count="423">
    <mergeCell ref="DT98:DW98"/>
    <mergeCell ref="EK72:EL72"/>
    <mergeCell ref="FG72:FH72"/>
    <mergeCell ref="GE72:GF72"/>
    <mergeCell ref="C73:D73"/>
    <mergeCell ref="Y73:Z73"/>
    <mergeCell ref="AW73:AX73"/>
    <mergeCell ref="BS73:BT73"/>
    <mergeCell ref="CQ73:CR73"/>
    <mergeCell ref="DM73:DN73"/>
    <mergeCell ref="EK73:EL73"/>
    <mergeCell ref="GZ71:HC71"/>
    <mergeCell ref="C72:D72"/>
    <mergeCell ref="Y72:Z72"/>
    <mergeCell ref="AW72:AX72"/>
    <mergeCell ref="BS72:BT72"/>
    <mergeCell ref="CQ72:CR72"/>
    <mergeCell ref="DM72:DN72"/>
    <mergeCell ref="FG73:FH73"/>
    <mergeCell ref="GE73:GF73"/>
    <mergeCell ref="C69:D69"/>
    <mergeCell ref="Y69:Z69"/>
    <mergeCell ref="AW69:AX69"/>
    <mergeCell ref="BS69:BT69"/>
    <mergeCell ref="CQ69:CR69"/>
    <mergeCell ref="DM69:DN69"/>
    <mergeCell ref="EK69:EL69"/>
    <mergeCell ref="FG69:FH69"/>
    <mergeCell ref="GE69:GF69"/>
    <mergeCell ref="EQ65:EZ65"/>
    <mergeCell ref="FM65:FV65"/>
    <mergeCell ref="GK65:GT65"/>
    <mergeCell ref="GZ65:HF66"/>
    <mergeCell ref="HA67:HB67"/>
    <mergeCell ref="C68:D68"/>
    <mergeCell ref="Y68:Z68"/>
    <mergeCell ref="AW68:AX68"/>
    <mergeCell ref="BS68:BT68"/>
    <mergeCell ref="CQ68:CR68"/>
    <mergeCell ref="I65:R65"/>
    <mergeCell ref="AE65:AN65"/>
    <mergeCell ref="BC65:BL65"/>
    <mergeCell ref="BY65:CH65"/>
    <mergeCell ref="CW65:DF65"/>
    <mergeCell ref="DS65:EB65"/>
    <mergeCell ref="DM68:DN68"/>
    <mergeCell ref="EK68:EL68"/>
    <mergeCell ref="FG68:FH68"/>
    <mergeCell ref="GE68:GF68"/>
    <mergeCell ref="I64:R64"/>
    <mergeCell ref="AE64:AN64"/>
    <mergeCell ref="BC64:BL64"/>
    <mergeCell ref="BY64:CH64"/>
    <mergeCell ref="CW64:DF64"/>
    <mergeCell ref="DS64:EB64"/>
    <mergeCell ref="EQ64:EZ64"/>
    <mergeCell ref="FM64:FV64"/>
    <mergeCell ref="GK64:GT64"/>
    <mergeCell ref="I63:R63"/>
    <mergeCell ref="AE63:AN63"/>
    <mergeCell ref="BC63:BL63"/>
    <mergeCell ref="BY63:CH63"/>
    <mergeCell ref="CW63:DF63"/>
    <mergeCell ref="DS63:EB63"/>
    <mergeCell ref="EQ63:EZ63"/>
    <mergeCell ref="FM63:FV63"/>
    <mergeCell ref="GK63:GT63"/>
    <mergeCell ref="EQ60:EZ60"/>
    <mergeCell ref="FM60:FV60"/>
    <mergeCell ref="GK60:GT60"/>
    <mergeCell ref="I61:R61"/>
    <mergeCell ref="AE61:AN61"/>
    <mergeCell ref="BC61:BL61"/>
    <mergeCell ref="BY61:CH61"/>
    <mergeCell ref="CW61:DF61"/>
    <mergeCell ref="DS61:EB61"/>
    <mergeCell ref="EQ61:EZ61"/>
    <mergeCell ref="I60:R60"/>
    <mergeCell ref="AE60:AN60"/>
    <mergeCell ref="BC60:BL60"/>
    <mergeCell ref="BY60:CH60"/>
    <mergeCell ref="CW60:DF60"/>
    <mergeCell ref="DS60:EB60"/>
    <mergeCell ref="FM61:FV61"/>
    <mergeCell ref="GK61:GT61"/>
    <mergeCell ref="I59:R59"/>
    <mergeCell ref="AE59:AN59"/>
    <mergeCell ref="BC59:BL59"/>
    <mergeCell ref="BY59:CH59"/>
    <mergeCell ref="CW59:DF59"/>
    <mergeCell ref="DS59:EB59"/>
    <mergeCell ref="EQ59:EZ59"/>
    <mergeCell ref="FM59:FV59"/>
    <mergeCell ref="GK59:GT59"/>
    <mergeCell ref="I57:R57"/>
    <mergeCell ref="AE57:AN57"/>
    <mergeCell ref="BC57:BL57"/>
    <mergeCell ref="BY57:CH57"/>
    <mergeCell ref="CW57:DF57"/>
    <mergeCell ref="DS57:EB57"/>
    <mergeCell ref="EQ57:EZ57"/>
    <mergeCell ref="FM57:FV57"/>
    <mergeCell ref="GK57:GT57"/>
    <mergeCell ref="EQ55:EZ55"/>
    <mergeCell ref="FM55:FV55"/>
    <mergeCell ref="GK55:GT55"/>
    <mergeCell ref="I56:R56"/>
    <mergeCell ref="AE56:AN56"/>
    <mergeCell ref="BC56:BL56"/>
    <mergeCell ref="BY56:CH56"/>
    <mergeCell ref="CW56:DF56"/>
    <mergeCell ref="DS56:EB56"/>
    <mergeCell ref="EQ56:EZ56"/>
    <mergeCell ref="I55:R55"/>
    <mergeCell ref="AE55:AN55"/>
    <mergeCell ref="BC55:BL55"/>
    <mergeCell ref="BY55:CH55"/>
    <mergeCell ref="CW55:DF55"/>
    <mergeCell ref="DS55:EB55"/>
    <mergeCell ref="FM56:FV56"/>
    <mergeCell ref="GK56:GT56"/>
    <mergeCell ref="FG47:GA47"/>
    <mergeCell ref="GE47:GY47"/>
    <mergeCell ref="C48:W48"/>
    <mergeCell ref="Y48:AS48"/>
    <mergeCell ref="AW48:BQ48"/>
    <mergeCell ref="BS48:CM48"/>
    <mergeCell ref="CQ48:DK48"/>
    <mergeCell ref="DM48:EG48"/>
    <mergeCell ref="FG48:GA48"/>
    <mergeCell ref="GE48:GY48"/>
    <mergeCell ref="C47:W47"/>
    <mergeCell ref="Y47:AS47"/>
    <mergeCell ref="AW47:BQ47"/>
    <mergeCell ref="BS47:CM47"/>
    <mergeCell ref="CQ47:DK47"/>
    <mergeCell ref="DM47:EG47"/>
    <mergeCell ref="FG45:GA45"/>
    <mergeCell ref="GE45:GY45"/>
    <mergeCell ref="C46:W46"/>
    <mergeCell ref="Y46:AS46"/>
    <mergeCell ref="AW46:BQ46"/>
    <mergeCell ref="BS46:CM46"/>
    <mergeCell ref="CQ46:DK46"/>
    <mergeCell ref="DM46:EG46"/>
    <mergeCell ref="FG46:GA46"/>
    <mergeCell ref="GE46:GY46"/>
    <mergeCell ref="C45:W45"/>
    <mergeCell ref="Y45:AS45"/>
    <mergeCell ref="AW45:BQ45"/>
    <mergeCell ref="BS45:CM45"/>
    <mergeCell ref="CQ45:DK45"/>
    <mergeCell ref="DM45:EG45"/>
    <mergeCell ref="C44:W44"/>
    <mergeCell ref="Y44:AS44"/>
    <mergeCell ref="AW44:BQ44"/>
    <mergeCell ref="BS44:CM44"/>
    <mergeCell ref="CQ44:DK44"/>
    <mergeCell ref="DM44:EG44"/>
    <mergeCell ref="FG44:GA44"/>
    <mergeCell ref="GE44:GY44"/>
    <mergeCell ref="C43:W43"/>
    <mergeCell ref="Y43:AS43"/>
    <mergeCell ref="AW43:BQ43"/>
    <mergeCell ref="BS43:CM43"/>
    <mergeCell ref="CQ43:DK43"/>
    <mergeCell ref="DM43:EG43"/>
    <mergeCell ref="C42:W42"/>
    <mergeCell ref="Y42:AS42"/>
    <mergeCell ref="AW42:BQ42"/>
    <mergeCell ref="BS42:CM42"/>
    <mergeCell ref="CQ42:DK42"/>
    <mergeCell ref="DM42:EG42"/>
    <mergeCell ref="FG42:GA42"/>
    <mergeCell ref="GE42:GY42"/>
    <mergeCell ref="FG43:GA43"/>
    <mergeCell ref="GE43:GY43"/>
    <mergeCell ref="GE38:GY38"/>
    <mergeCell ref="C37:H37"/>
    <mergeCell ref="C39:W41"/>
    <mergeCell ref="Y39:AS41"/>
    <mergeCell ref="AW39:BQ41"/>
    <mergeCell ref="BS39:CM41"/>
    <mergeCell ref="CQ39:DK41"/>
    <mergeCell ref="DM39:EG41"/>
    <mergeCell ref="FG39:GA41"/>
    <mergeCell ref="GE39:GY41"/>
    <mergeCell ref="FM37:FU37"/>
    <mergeCell ref="FV37:GA37"/>
    <mergeCell ref="GE37:GJ37"/>
    <mergeCell ref="GK37:GS37"/>
    <mergeCell ref="GT37:GY37"/>
    <mergeCell ref="C38:W38"/>
    <mergeCell ref="Y38:AS38"/>
    <mergeCell ref="AW38:BQ38"/>
    <mergeCell ref="BS38:CM38"/>
    <mergeCell ref="CQ38:DK38"/>
    <mergeCell ref="CW37:DE37"/>
    <mergeCell ref="DF37:DK37"/>
    <mergeCell ref="DM37:DR37"/>
    <mergeCell ref="DS37:EA37"/>
    <mergeCell ref="EB37:EG37"/>
    <mergeCell ref="FG37:FL37"/>
    <mergeCell ref="BC37:BK37"/>
    <mergeCell ref="BL37:BQ37"/>
    <mergeCell ref="BS37:BX37"/>
    <mergeCell ref="BY37:CG37"/>
    <mergeCell ref="CH37:CM37"/>
    <mergeCell ref="CQ37:CV37"/>
    <mergeCell ref="DM38:EG38"/>
    <mergeCell ref="FG38:GA38"/>
    <mergeCell ref="I37:Q37"/>
    <mergeCell ref="R37:W37"/>
    <mergeCell ref="Y37:AD37"/>
    <mergeCell ref="AE37:AM37"/>
    <mergeCell ref="AN37:AS37"/>
    <mergeCell ref="AW37:BB37"/>
    <mergeCell ref="CM30:CM34"/>
    <mergeCell ref="DB30:DB34"/>
    <mergeCell ref="C28:W28"/>
    <mergeCell ref="Y28:AS28"/>
    <mergeCell ref="AW28:BQ28"/>
    <mergeCell ref="BS28:CM28"/>
    <mergeCell ref="CQ28:DK28"/>
    <mergeCell ref="W30:W34"/>
    <mergeCell ref="AJ30:AJ34"/>
    <mergeCell ref="AS30:AS34"/>
    <mergeCell ref="BH30:BH34"/>
    <mergeCell ref="BQ30:BQ34"/>
    <mergeCell ref="CD30:CD34"/>
    <mergeCell ref="DM28:EG28"/>
    <mergeCell ref="FG28:GA28"/>
    <mergeCell ref="GE28:GY28"/>
    <mergeCell ref="HA28:HA33"/>
    <mergeCell ref="C29:W29"/>
    <mergeCell ref="Y29:AS29"/>
    <mergeCell ref="AW29:BQ29"/>
    <mergeCell ref="BS29:CM29"/>
    <mergeCell ref="CQ29:DK29"/>
    <mergeCell ref="DM29:EG29"/>
    <mergeCell ref="FG29:GA29"/>
    <mergeCell ref="GE29:GY29"/>
    <mergeCell ref="N30:N34"/>
    <mergeCell ref="GA30:GA34"/>
    <mergeCell ref="GP30:GP34"/>
    <mergeCell ref="GY30:GY34"/>
    <mergeCell ref="DK30:DK34"/>
    <mergeCell ref="DX30:DX34"/>
    <mergeCell ref="EG30:EG34"/>
    <mergeCell ref="FR30:FR34"/>
    <mergeCell ref="GE26:GY26"/>
    <mergeCell ref="C27:W27"/>
    <mergeCell ref="Y27:AS27"/>
    <mergeCell ref="AW27:BQ27"/>
    <mergeCell ref="BS27:CM27"/>
    <mergeCell ref="CQ27:DK27"/>
    <mergeCell ref="DM27:EG27"/>
    <mergeCell ref="FG27:GA27"/>
    <mergeCell ref="GE27:GY27"/>
    <mergeCell ref="FM25:FU25"/>
    <mergeCell ref="FV25:GA25"/>
    <mergeCell ref="GE25:GJ25"/>
    <mergeCell ref="GK25:GS25"/>
    <mergeCell ref="GT25:GY25"/>
    <mergeCell ref="C26:W26"/>
    <mergeCell ref="Y26:AS26"/>
    <mergeCell ref="AW26:BQ26"/>
    <mergeCell ref="BS26:CM26"/>
    <mergeCell ref="CQ26:DK26"/>
    <mergeCell ref="CW25:DE25"/>
    <mergeCell ref="DF25:DK25"/>
    <mergeCell ref="DM25:DR25"/>
    <mergeCell ref="DS25:EA25"/>
    <mergeCell ref="EB25:EG25"/>
    <mergeCell ref="FG25:FL25"/>
    <mergeCell ref="BC25:BK25"/>
    <mergeCell ref="BL25:BQ25"/>
    <mergeCell ref="BS25:BX25"/>
    <mergeCell ref="BY25:CG25"/>
    <mergeCell ref="CH25:CM25"/>
    <mergeCell ref="CQ25:CV25"/>
    <mergeCell ref="DM26:EG26"/>
    <mergeCell ref="FG26:GA26"/>
    <mergeCell ref="C25:H25"/>
    <mergeCell ref="I25:Q25"/>
    <mergeCell ref="R25:W25"/>
    <mergeCell ref="Y25:AD25"/>
    <mergeCell ref="AE25:AM25"/>
    <mergeCell ref="AN25:AS25"/>
    <mergeCell ref="AW25:BB25"/>
    <mergeCell ref="DB18:DB22"/>
    <mergeCell ref="DK18:DK22"/>
    <mergeCell ref="FG17:GA17"/>
    <mergeCell ref="GE17:GY17"/>
    <mergeCell ref="N18:N22"/>
    <mergeCell ref="W18:W22"/>
    <mergeCell ref="AJ18:AJ22"/>
    <mergeCell ref="AS18:AS22"/>
    <mergeCell ref="BH18:BH22"/>
    <mergeCell ref="BQ18:BQ22"/>
    <mergeCell ref="CD18:CD22"/>
    <mergeCell ref="CM18:CM22"/>
    <mergeCell ref="C17:W17"/>
    <mergeCell ref="Y17:AS17"/>
    <mergeCell ref="AW17:BQ17"/>
    <mergeCell ref="BS17:CM17"/>
    <mergeCell ref="CQ17:DK17"/>
    <mergeCell ref="DM17:EG17"/>
    <mergeCell ref="GG18:GG22"/>
    <mergeCell ref="GP18:GP22"/>
    <mergeCell ref="GY18:GY22"/>
    <mergeCell ref="DX18:DX22"/>
    <mergeCell ref="EG18:EG22"/>
    <mergeCell ref="FR18:FR22"/>
    <mergeCell ref="GA18:GA22"/>
    <mergeCell ref="FG15:GA15"/>
    <mergeCell ref="GE15:GY15"/>
    <mergeCell ref="C16:W16"/>
    <mergeCell ref="Y16:AS16"/>
    <mergeCell ref="AW16:BQ16"/>
    <mergeCell ref="BS16:CM16"/>
    <mergeCell ref="CQ16:DK16"/>
    <mergeCell ref="DM16:EG16"/>
    <mergeCell ref="FG16:GA16"/>
    <mergeCell ref="GE16:GY16"/>
    <mergeCell ref="C15:W15"/>
    <mergeCell ref="Y15:AS15"/>
    <mergeCell ref="AW15:BQ15"/>
    <mergeCell ref="BS15:CM15"/>
    <mergeCell ref="CQ15:DK15"/>
    <mergeCell ref="DM15:EG15"/>
    <mergeCell ref="GT13:GY13"/>
    <mergeCell ref="C14:W14"/>
    <mergeCell ref="Y14:AS14"/>
    <mergeCell ref="AW14:BQ14"/>
    <mergeCell ref="BS14:CM14"/>
    <mergeCell ref="CQ14:DK14"/>
    <mergeCell ref="DM14:EG14"/>
    <mergeCell ref="EK14:FE14"/>
    <mergeCell ref="FG14:GA14"/>
    <mergeCell ref="GE14:GY14"/>
    <mergeCell ref="EZ13:FE13"/>
    <mergeCell ref="FG13:FL13"/>
    <mergeCell ref="FM13:FU13"/>
    <mergeCell ref="FV13:GA13"/>
    <mergeCell ref="GE13:GJ13"/>
    <mergeCell ref="GK13:GS13"/>
    <mergeCell ref="DF13:DK13"/>
    <mergeCell ref="DM13:DR13"/>
    <mergeCell ref="DS13:EA13"/>
    <mergeCell ref="EB13:EG13"/>
    <mergeCell ref="EK13:EP13"/>
    <mergeCell ref="EQ13:EY13"/>
    <mergeCell ref="BL13:BQ13"/>
    <mergeCell ref="BS13:BX13"/>
    <mergeCell ref="BY13:CG13"/>
    <mergeCell ref="CH13:CM13"/>
    <mergeCell ref="CQ13:CV13"/>
    <mergeCell ref="CW13:DE13"/>
    <mergeCell ref="GY6:GY10"/>
    <mergeCell ref="HA11:HA16"/>
    <mergeCell ref="C13:H13"/>
    <mergeCell ref="I13:Q13"/>
    <mergeCell ref="R13:W13"/>
    <mergeCell ref="Y13:AD13"/>
    <mergeCell ref="AE13:AM13"/>
    <mergeCell ref="AN13:AS13"/>
    <mergeCell ref="AW13:BB13"/>
    <mergeCell ref="BC13:BK13"/>
    <mergeCell ref="EV6:EV10"/>
    <mergeCell ref="FE6:FE10"/>
    <mergeCell ref="FR6:FR10"/>
    <mergeCell ref="GA6:GA10"/>
    <mergeCell ref="GG6:GG10"/>
    <mergeCell ref="GP6:GP10"/>
    <mergeCell ref="CD6:CD10"/>
    <mergeCell ref="CM6:CM10"/>
    <mergeCell ref="DB6:DB10"/>
    <mergeCell ref="DK6:DK10"/>
    <mergeCell ref="GE4:GY4"/>
    <mergeCell ref="C5:W5"/>
    <mergeCell ref="Y5:AS5"/>
    <mergeCell ref="AW5:BQ5"/>
    <mergeCell ref="BS5:CM5"/>
    <mergeCell ref="CQ5:DK5"/>
    <mergeCell ref="DM5:EG5"/>
    <mergeCell ref="EK5:FE5"/>
    <mergeCell ref="FG5:GA5"/>
    <mergeCell ref="GE5:GY5"/>
    <mergeCell ref="C4:W4"/>
    <mergeCell ref="Y4:AS4"/>
    <mergeCell ref="AW4:BQ4"/>
    <mergeCell ref="BS4:CM4"/>
    <mergeCell ref="CQ4:DK4"/>
    <mergeCell ref="DM4:EG4"/>
    <mergeCell ref="EK4:FE4"/>
    <mergeCell ref="FG4:GA4"/>
    <mergeCell ref="DX6:DX10"/>
    <mergeCell ref="EG6:EG10"/>
    <mergeCell ref="N6:N10"/>
    <mergeCell ref="W6:W10"/>
    <mergeCell ref="AJ6:AJ10"/>
    <mergeCell ref="AS6:AS10"/>
    <mergeCell ref="BH6:BH10"/>
    <mergeCell ref="BQ6:BQ10"/>
    <mergeCell ref="EK1:FE1"/>
    <mergeCell ref="FG1:GA1"/>
    <mergeCell ref="GE1:GY1"/>
    <mergeCell ref="C2:W2"/>
    <mergeCell ref="Y2:AS2"/>
    <mergeCell ref="AW2:BQ2"/>
    <mergeCell ref="BS2:CM2"/>
    <mergeCell ref="CQ2:DK2"/>
    <mergeCell ref="DM2:EG2"/>
    <mergeCell ref="EK2:FE2"/>
    <mergeCell ref="C1:W1"/>
    <mergeCell ref="Y1:AS1"/>
    <mergeCell ref="AW1:BQ1"/>
    <mergeCell ref="BS1:CM1"/>
    <mergeCell ref="CQ1:DK1"/>
    <mergeCell ref="DM1:EG1"/>
    <mergeCell ref="FG2:GA2"/>
    <mergeCell ref="GE2:GY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O52"/>
  <sheetViews>
    <sheetView workbookViewId="0">
      <selection activeCell="J10" sqref="J10"/>
    </sheetView>
  </sheetViews>
  <sheetFormatPr defaultRowHeight="12.75"/>
  <cols>
    <col min="1" max="1" width="13.140625" customWidth="1"/>
    <col min="2" max="2" width="16.28515625" customWidth="1"/>
    <col min="3" max="3" width="14.5703125" customWidth="1"/>
    <col min="4" max="4" width="19.28515625" style="247" bestFit="1" customWidth="1"/>
    <col min="5" max="5" width="21.42578125" style="263" bestFit="1" customWidth="1"/>
    <col min="6" max="6" width="6" style="242" customWidth="1"/>
    <col min="7" max="7" width="6.28515625" style="242" customWidth="1"/>
    <col min="10" max="10" width="13.7109375" style="234" customWidth="1"/>
  </cols>
  <sheetData>
    <row r="1" spans="1:15" s="1" customFormat="1">
      <c r="A1" s="4" t="s">
        <v>67</v>
      </c>
      <c r="B1" s="4" t="s">
        <v>396</v>
      </c>
      <c r="C1" s="4" t="s">
        <v>29</v>
      </c>
      <c r="D1" s="238" t="s">
        <v>1071</v>
      </c>
      <c r="E1" s="268" t="s">
        <v>2025</v>
      </c>
      <c r="F1" s="238" t="s">
        <v>31</v>
      </c>
      <c r="G1" s="238" t="s">
        <v>32</v>
      </c>
      <c r="J1" s="238" t="s">
        <v>67</v>
      </c>
      <c r="M1"/>
      <c r="N1"/>
      <c r="O1"/>
    </row>
    <row r="2" spans="1:15" s="1" customFormat="1">
      <c r="A2" t="s">
        <v>284</v>
      </c>
      <c r="B2" t="s">
        <v>68</v>
      </c>
      <c r="C2" t="s">
        <v>69</v>
      </c>
      <c r="D2" s="247" t="s">
        <v>1681</v>
      </c>
      <c r="E2" s="263"/>
      <c r="F2" s="242" t="s">
        <v>70</v>
      </c>
      <c r="G2" s="242" t="s">
        <v>33</v>
      </c>
      <c r="H2" s="15"/>
      <c r="J2" s="234" t="b">
        <f>"BLETC "&amp;RACK!F$11=A2</f>
        <v>1</v>
      </c>
      <c r="K2"/>
      <c r="L2"/>
      <c r="M2" s="10"/>
      <c r="N2" s="10"/>
      <c r="O2" s="10"/>
    </row>
    <row r="3" spans="1:15">
      <c r="A3" t="s">
        <v>285</v>
      </c>
      <c r="B3" t="s">
        <v>71</v>
      </c>
      <c r="C3" t="s">
        <v>72</v>
      </c>
      <c r="D3" s="247" t="s">
        <v>1682</v>
      </c>
      <c r="F3" s="242" t="s">
        <v>70</v>
      </c>
      <c r="G3" s="242" t="s">
        <v>34</v>
      </c>
      <c r="H3" s="15"/>
      <c r="J3" s="234" t="b">
        <f>"BLETC "&amp;RACK!G$11=A3</f>
        <v>1</v>
      </c>
    </row>
    <row r="4" spans="1:15">
      <c r="A4" t="s">
        <v>286</v>
      </c>
      <c r="B4" t="s">
        <v>73</v>
      </c>
      <c r="C4" t="s">
        <v>74</v>
      </c>
      <c r="D4" s="247" t="s">
        <v>1683</v>
      </c>
      <c r="F4" s="242" t="s">
        <v>70</v>
      </c>
      <c r="G4" s="242" t="s">
        <v>35</v>
      </c>
      <c r="H4" s="15"/>
      <c r="J4" s="234" t="b">
        <f>"BLETC "&amp;RACK!H$11=A4</f>
        <v>0</v>
      </c>
    </row>
    <row r="5" spans="1:15">
      <c r="A5" t="s">
        <v>287</v>
      </c>
      <c r="B5" t="s">
        <v>75</v>
      </c>
      <c r="C5" t="s">
        <v>76</v>
      </c>
      <c r="D5" s="248" t="s">
        <v>1684</v>
      </c>
      <c r="F5" s="242" t="s">
        <v>70</v>
      </c>
      <c r="G5" s="242" t="s">
        <v>36</v>
      </c>
      <c r="H5" s="15"/>
      <c r="I5" s="28"/>
      <c r="J5" s="234" t="b">
        <f>"BLETC "&amp;RACK!I$11=A5</f>
        <v>1</v>
      </c>
      <c r="M5" s="28"/>
      <c r="N5" s="5"/>
      <c r="O5" s="5"/>
    </row>
    <row r="6" spans="1:15">
      <c r="A6" t="s">
        <v>288</v>
      </c>
      <c r="B6" t="s">
        <v>77</v>
      </c>
      <c r="C6" t="s">
        <v>78</v>
      </c>
      <c r="D6" s="248" t="s">
        <v>1685</v>
      </c>
      <c r="F6" s="242" t="s">
        <v>70</v>
      </c>
      <c r="G6" s="242" t="s">
        <v>37</v>
      </c>
      <c r="H6" s="15"/>
      <c r="I6" s="28"/>
      <c r="J6" s="234" t="b">
        <f>"BLETC "&amp;RACK!J$11=A6</f>
        <v>1</v>
      </c>
      <c r="M6" s="29"/>
      <c r="N6" s="5"/>
      <c r="O6" s="5"/>
    </row>
    <row r="7" spans="1:15">
      <c r="A7" t="s">
        <v>289</v>
      </c>
      <c r="B7" t="s">
        <v>79</v>
      </c>
      <c r="C7" t="s">
        <v>80</v>
      </c>
      <c r="D7" s="247" t="s">
        <v>1686</v>
      </c>
      <c r="F7" s="242" t="s">
        <v>70</v>
      </c>
      <c r="G7" s="242" t="s">
        <v>38</v>
      </c>
      <c r="H7" s="15"/>
      <c r="J7" s="234" t="b">
        <f>"BLETC "&amp;RACK!K$11=A7</f>
        <v>1</v>
      </c>
      <c r="M7" s="28"/>
    </row>
    <row r="8" spans="1:15">
      <c r="A8" t="s">
        <v>290</v>
      </c>
      <c r="B8" t="s">
        <v>81</v>
      </c>
      <c r="C8" t="s">
        <v>82</v>
      </c>
      <c r="D8" s="247" t="s">
        <v>1687</v>
      </c>
      <c r="F8" s="242" t="s">
        <v>70</v>
      </c>
      <c r="G8" s="242" t="s">
        <v>39</v>
      </c>
      <c r="H8" s="15"/>
      <c r="J8" s="234" t="b">
        <f>"BLETC "&amp;RACK!L$11=A8</f>
        <v>1</v>
      </c>
      <c r="M8" s="28"/>
    </row>
    <row r="9" spans="1:15">
      <c r="A9" t="s">
        <v>291</v>
      </c>
      <c r="B9" t="s">
        <v>83</v>
      </c>
      <c r="C9" t="s">
        <v>84</v>
      </c>
      <c r="D9" s="247" t="s">
        <v>1688</v>
      </c>
      <c r="F9" s="242" t="s">
        <v>70</v>
      </c>
      <c r="G9" s="242" t="s">
        <v>40</v>
      </c>
      <c r="H9" s="15"/>
      <c r="J9" s="234" t="b">
        <f>"BLETC "&amp;RACK!M$11=A9</f>
        <v>1</v>
      </c>
      <c r="M9" s="28"/>
    </row>
    <row r="10" spans="1:15">
      <c r="A10" s="2" t="s">
        <v>85</v>
      </c>
      <c r="B10" s="2"/>
      <c r="C10" s="2"/>
      <c r="D10" s="249" t="s">
        <v>1078</v>
      </c>
      <c r="E10" s="264"/>
      <c r="F10" s="239" t="s">
        <v>70</v>
      </c>
      <c r="G10" s="239" t="s">
        <v>86</v>
      </c>
      <c r="H10" s="15"/>
      <c r="J10" s="364" t="s">
        <v>85</v>
      </c>
      <c r="N10" s="5"/>
      <c r="O10" s="5"/>
    </row>
    <row r="11" spans="1:15">
      <c r="A11" t="s">
        <v>292</v>
      </c>
      <c r="B11" t="s">
        <v>87</v>
      </c>
      <c r="C11" t="s">
        <v>88</v>
      </c>
      <c r="D11" s="248" t="s">
        <v>1689</v>
      </c>
      <c r="F11" s="242" t="s">
        <v>70</v>
      </c>
      <c r="G11" s="242" t="s">
        <v>41</v>
      </c>
      <c r="H11" s="15"/>
      <c r="I11" s="28"/>
      <c r="J11" s="234" t="b">
        <f>"BLETC "&amp;RACK!O$11=A11</f>
        <v>1</v>
      </c>
    </row>
    <row r="12" spans="1:15">
      <c r="A12" t="s">
        <v>293</v>
      </c>
      <c r="B12" t="s">
        <v>89</v>
      </c>
      <c r="C12" t="s">
        <v>90</v>
      </c>
      <c r="D12" s="248" t="s">
        <v>1690</v>
      </c>
      <c r="F12" s="242" t="s">
        <v>70</v>
      </c>
      <c r="G12" s="242" t="s">
        <v>42</v>
      </c>
      <c r="H12" s="15"/>
      <c r="I12" s="28"/>
      <c r="J12" s="234" t="b">
        <f>"BLETC "&amp;RACK!P$11=A12</f>
        <v>1</v>
      </c>
      <c r="N12" s="5"/>
      <c r="O12" s="5"/>
    </row>
    <row r="13" spans="1:15">
      <c r="A13" t="s">
        <v>294</v>
      </c>
      <c r="B13" t="s">
        <v>91</v>
      </c>
      <c r="C13" t="s">
        <v>92</v>
      </c>
      <c r="D13" s="247" t="s">
        <v>1691</v>
      </c>
      <c r="F13" s="242" t="s">
        <v>70</v>
      </c>
      <c r="G13" s="242" t="s">
        <v>43</v>
      </c>
      <c r="H13" s="15"/>
      <c r="J13" s="234" t="b">
        <f>"BLETC "&amp;RACK!Q$11=A13</f>
        <v>1</v>
      </c>
    </row>
    <row r="14" spans="1:15">
      <c r="A14" t="s">
        <v>295</v>
      </c>
      <c r="B14" t="s">
        <v>93</v>
      </c>
      <c r="C14" t="s">
        <v>94</v>
      </c>
      <c r="D14" s="248" t="s">
        <v>1692</v>
      </c>
      <c r="F14" s="242" t="s">
        <v>70</v>
      </c>
      <c r="G14" s="242" t="s">
        <v>44</v>
      </c>
      <c r="H14" s="15"/>
      <c r="I14" s="28"/>
      <c r="J14" s="234" t="b">
        <f>"BLETC "&amp;RACK!R$11=A14</f>
        <v>1</v>
      </c>
    </row>
    <row r="15" spans="1:15">
      <c r="A15" t="s">
        <v>296</v>
      </c>
      <c r="B15" t="s">
        <v>95</v>
      </c>
      <c r="C15" t="s">
        <v>96</v>
      </c>
      <c r="D15" s="247" t="s">
        <v>1693</v>
      </c>
      <c r="F15" s="242" t="s">
        <v>70</v>
      </c>
      <c r="G15" s="242" t="s">
        <v>45</v>
      </c>
      <c r="H15" s="15"/>
      <c r="J15" s="234" t="b">
        <f>"BLETC "&amp;RACK!S$11=A15</f>
        <v>1</v>
      </c>
    </row>
    <row r="16" spans="1:15">
      <c r="A16" t="s">
        <v>297</v>
      </c>
      <c r="B16" t="s">
        <v>97</v>
      </c>
      <c r="C16" t="s">
        <v>98</v>
      </c>
      <c r="D16" s="248" t="s">
        <v>1694</v>
      </c>
      <c r="F16" s="242" t="s">
        <v>70</v>
      </c>
      <c r="G16" s="242" t="s">
        <v>46</v>
      </c>
      <c r="H16" s="15"/>
      <c r="I16" s="28"/>
      <c r="J16" s="234" t="b">
        <f>"BLETC "&amp;RACK!T$11=A16</f>
        <v>1</v>
      </c>
      <c r="M16" s="28"/>
    </row>
    <row r="17" spans="1:13">
      <c r="A17" t="s">
        <v>298</v>
      </c>
      <c r="B17" t="s">
        <v>99</v>
      </c>
      <c r="C17" t="s">
        <v>100</v>
      </c>
      <c r="D17" s="247" t="s">
        <v>1695</v>
      </c>
      <c r="F17" s="242" t="s">
        <v>70</v>
      </c>
      <c r="G17" s="242" t="s">
        <v>47</v>
      </c>
      <c r="H17" s="15"/>
      <c r="J17" s="234" t="b">
        <f>"BLETC "&amp;RACK!U$11=A17</f>
        <v>1</v>
      </c>
      <c r="M17" s="28"/>
    </row>
    <row r="18" spans="1:13">
      <c r="A18" s="3" t="s">
        <v>101</v>
      </c>
      <c r="B18" s="3"/>
      <c r="C18" s="3"/>
      <c r="D18" s="250" t="s">
        <v>1078</v>
      </c>
      <c r="E18" s="265"/>
      <c r="F18" s="241" t="s">
        <v>70</v>
      </c>
      <c r="G18" s="241" t="s">
        <v>102</v>
      </c>
      <c r="H18" s="15"/>
      <c r="J18" s="235" t="s">
        <v>101</v>
      </c>
    </row>
    <row r="19" spans="1:13">
      <c r="A19" t="s">
        <v>299</v>
      </c>
      <c r="B19" t="s">
        <v>103</v>
      </c>
      <c r="C19" t="s">
        <v>104</v>
      </c>
      <c r="D19" s="247" t="s">
        <v>1696</v>
      </c>
      <c r="F19" s="242" t="s">
        <v>70</v>
      </c>
      <c r="G19" s="242" t="s">
        <v>49</v>
      </c>
      <c r="H19" s="15"/>
      <c r="J19" s="234" t="b">
        <f>"BLETC "&amp;RACK!F$23=A19</f>
        <v>0</v>
      </c>
    </row>
    <row r="20" spans="1:13">
      <c r="A20" t="s">
        <v>1072</v>
      </c>
      <c r="B20" t="s">
        <v>1073</v>
      </c>
      <c r="C20" t="s">
        <v>1074</v>
      </c>
      <c r="D20" s="254" t="s">
        <v>1697</v>
      </c>
      <c r="E20" s="266"/>
      <c r="F20" s="253" t="s">
        <v>70</v>
      </c>
      <c r="G20" s="253" t="s">
        <v>105</v>
      </c>
      <c r="H20" s="15"/>
      <c r="I20" s="28"/>
      <c r="J20" s="234" t="b">
        <f>"BLETC "&amp;RACK!G$23=A20</f>
        <v>1</v>
      </c>
    </row>
    <row r="21" spans="1:13">
      <c r="A21" t="s">
        <v>300</v>
      </c>
      <c r="B21" t="s">
        <v>106</v>
      </c>
      <c r="C21" t="s">
        <v>107</v>
      </c>
      <c r="D21" s="247" t="s">
        <v>1698</v>
      </c>
      <c r="F21" s="242" t="s">
        <v>70</v>
      </c>
      <c r="G21" s="242" t="s">
        <v>108</v>
      </c>
      <c r="H21" s="15"/>
      <c r="J21" s="234" t="b">
        <f>"BLETC "&amp;RACK!H$23=A21</f>
        <v>1</v>
      </c>
      <c r="M21" s="28"/>
    </row>
    <row r="22" spans="1:13">
      <c r="A22" t="s">
        <v>301</v>
      </c>
      <c r="B22" t="s">
        <v>109</v>
      </c>
      <c r="C22" t="s">
        <v>110</v>
      </c>
      <c r="D22" s="247" t="s">
        <v>1699</v>
      </c>
      <c r="F22" s="242" t="s">
        <v>70</v>
      </c>
      <c r="G22" s="242" t="s">
        <v>111</v>
      </c>
      <c r="H22" s="15"/>
      <c r="J22" s="234" t="b">
        <f>"BLETC "&amp;RACK!I$23=A22</f>
        <v>1</v>
      </c>
      <c r="M22" s="28"/>
    </row>
    <row r="23" spans="1:13">
      <c r="A23" s="5" t="s">
        <v>302</v>
      </c>
      <c r="B23" s="5" t="s">
        <v>252</v>
      </c>
      <c r="C23" s="5" t="s">
        <v>253</v>
      </c>
      <c r="D23" s="248" t="s">
        <v>1700</v>
      </c>
      <c r="F23" s="152" t="s">
        <v>70</v>
      </c>
      <c r="G23" s="152" t="s">
        <v>112</v>
      </c>
      <c r="H23" s="15"/>
      <c r="I23" s="28"/>
      <c r="J23" s="234" t="b">
        <f>"BLETC "&amp;RACK!J$23=A23</f>
        <v>1</v>
      </c>
    </row>
    <row r="24" spans="1:13">
      <c r="A24" t="s">
        <v>1075</v>
      </c>
      <c r="B24" t="s">
        <v>1076</v>
      </c>
      <c r="C24" t="s">
        <v>1077</v>
      </c>
      <c r="D24" s="255" t="s">
        <v>1701</v>
      </c>
      <c r="E24" s="267"/>
      <c r="F24" s="152" t="s">
        <v>70</v>
      </c>
      <c r="G24" s="152" t="s">
        <v>113</v>
      </c>
      <c r="H24" s="15"/>
      <c r="I24" s="28"/>
      <c r="J24" s="234" t="b">
        <f>"BLETC "&amp;RACK!K$23=A24</f>
        <v>1</v>
      </c>
      <c r="M24" s="28"/>
    </row>
    <row r="25" spans="1:13">
      <c r="A25" s="3" t="s">
        <v>101</v>
      </c>
      <c r="B25" s="3"/>
      <c r="C25" s="3"/>
      <c r="D25" s="250" t="s">
        <v>1078</v>
      </c>
      <c r="E25" s="265"/>
      <c r="F25" s="241" t="s">
        <v>70</v>
      </c>
      <c r="G25" s="241" t="s">
        <v>114</v>
      </c>
      <c r="H25" s="15"/>
      <c r="J25" s="235" t="s">
        <v>101</v>
      </c>
    </row>
    <row r="26" spans="1:13">
      <c r="A26" s="3" t="s">
        <v>101</v>
      </c>
      <c r="B26" s="3"/>
      <c r="C26" s="3"/>
      <c r="D26" s="250" t="s">
        <v>1078</v>
      </c>
      <c r="E26" s="265"/>
      <c r="F26" s="241" t="s">
        <v>70</v>
      </c>
      <c r="G26" s="241" t="s">
        <v>115</v>
      </c>
      <c r="H26" s="15"/>
      <c r="J26" s="235" t="s">
        <v>101</v>
      </c>
      <c r="M26" s="28"/>
    </row>
    <row r="27" spans="1:13">
      <c r="A27" s="2" t="s">
        <v>85</v>
      </c>
      <c r="B27" s="2"/>
      <c r="C27" s="2"/>
      <c r="D27" s="249" t="s">
        <v>1078</v>
      </c>
      <c r="E27" s="264"/>
      <c r="F27" s="239" t="s">
        <v>70</v>
      </c>
      <c r="G27" s="239" t="s">
        <v>116</v>
      </c>
      <c r="H27" s="15"/>
      <c r="J27" s="239" t="s">
        <v>85</v>
      </c>
    </row>
    <row r="28" spans="1:13">
      <c r="A28" t="s">
        <v>303</v>
      </c>
      <c r="B28" t="s">
        <v>117</v>
      </c>
      <c r="C28" t="s">
        <v>118</v>
      </c>
      <c r="D28" s="248" t="s">
        <v>1702</v>
      </c>
      <c r="F28" s="242" t="s">
        <v>70</v>
      </c>
      <c r="G28" s="242" t="s">
        <v>50</v>
      </c>
      <c r="H28" s="15"/>
      <c r="I28" s="28"/>
      <c r="J28" s="234" t="b">
        <f>"BLETC "&amp;RACK!O$23=A28</f>
        <v>1</v>
      </c>
    </row>
    <row r="29" spans="1:13">
      <c r="A29" t="s">
        <v>304</v>
      </c>
      <c r="B29" t="s">
        <v>119</v>
      </c>
      <c r="C29" t="s">
        <v>120</v>
      </c>
      <c r="D29" s="248" t="s">
        <v>1703</v>
      </c>
      <c r="F29" s="242" t="s">
        <v>70</v>
      </c>
      <c r="G29" s="242" t="s">
        <v>51</v>
      </c>
      <c r="H29" s="15"/>
      <c r="I29" s="28"/>
      <c r="J29" s="234" t="b">
        <f>"BLETC "&amp;RACK!P$23=A29</f>
        <v>1</v>
      </c>
    </row>
    <row r="30" spans="1:13">
      <c r="A30" t="s">
        <v>305</v>
      </c>
      <c r="B30" t="s">
        <v>121</v>
      </c>
      <c r="C30" t="s">
        <v>122</v>
      </c>
      <c r="D30" s="248" t="s">
        <v>1704</v>
      </c>
      <c r="F30" s="242" t="s">
        <v>70</v>
      </c>
      <c r="G30" s="242" t="s">
        <v>123</v>
      </c>
      <c r="H30" s="15"/>
      <c r="I30" s="28"/>
      <c r="J30" s="234" t="b">
        <f>"BLETC "&amp;RACK!Q$23=A30</f>
        <v>1</v>
      </c>
      <c r="M30" s="28"/>
    </row>
    <row r="31" spans="1:13">
      <c r="A31" t="s">
        <v>661</v>
      </c>
      <c r="B31" t="s">
        <v>669</v>
      </c>
      <c r="C31" t="s">
        <v>670</v>
      </c>
      <c r="D31" s="247" t="s">
        <v>1705</v>
      </c>
      <c r="F31" s="152" t="s">
        <v>70</v>
      </c>
      <c r="G31" s="152" t="s">
        <v>124</v>
      </c>
      <c r="H31" s="15"/>
      <c r="J31" s="234" t="b">
        <f>"BLETC "&amp;RACK!R$23=A31</f>
        <v>1</v>
      </c>
      <c r="M31" s="28"/>
    </row>
    <row r="32" spans="1:13">
      <c r="A32" t="s">
        <v>306</v>
      </c>
      <c r="B32" t="s">
        <v>125</v>
      </c>
      <c r="C32" t="s">
        <v>126</v>
      </c>
      <c r="D32" s="247" t="s">
        <v>1706</v>
      </c>
      <c r="F32" s="242" t="s">
        <v>70</v>
      </c>
      <c r="G32" s="242" t="s">
        <v>127</v>
      </c>
      <c r="H32" s="15"/>
      <c r="J32" s="234" t="b">
        <f>"BLETC "&amp;RACK!S$23=A32</f>
        <v>1</v>
      </c>
    </row>
    <row r="33" spans="1:13">
      <c r="A33" t="s">
        <v>657</v>
      </c>
      <c r="B33" t="s">
        <v>662</v>
      </c>
      <c r="C33" t="s">
        <v>663</v>
      </c>
      <c r="D33" s="247" t="s">
        <v>1707</v>
      </c>
      <c r="F33" s="152" t="s">
        <v>70</v>
      </c>
      <c r="G33" s="152" t="s">
        <v>128</v>
      </c>
      <c r="H33" s="15"/>
      <c r="J33" s="234" t="b">
        <f>"BLETC "&amp;RACK!T$23=A33</f>
        <v>1</v>
      </c>
      <c r="M33" s="28"/>
    </row>
    <row r="34" spans="1:13">
      <c r="A34" s="3" t="s">
        <v>101</v>
      </c>
      <c r="B34" s="3"/>
      <c r="C34" s="3"/>
      <c r="D34" s="250" t="s">
        <v>1078</v>
      </c>
      <c r="E34" s="265"/>
      <c r="F34" s="241" t="s">
        <v>70</v>
      </c>
      <c r="G34" s="241" t="s">
        <v>129</v>
      </c>
      <c r="H34" s="15"/>
      <c r="J34" s="235" t="s">
        <v>101</v>
      </c>
    </row>
    <row r="35" spans="1:13">
      <c r="A35" s="3" t="s">
        <v>101</v>
      </c>
      <c r="B35" s="3"/>
      <c r="C35" s="3"/>
      <c r="D35" s="250" t="s">
        <v>1078</v>
      </c>
      <c r="E35" s="265"/>
      <c r="F35" s="241" t="s">
        <v>70</v>
      </c>
      <c r="G35" s="241" t="s">
        <v>130</v>
      </c>
      <c r="H35" s="15"/>
      <c r="J35" s="235" t="s">
        <v>101</v>
      </c>
    </row>
    <row r="36" spans="1:13">
      <c r="A36" t="s">
        <v>307</v>
      </c>
      <c r="B36" t="s">
        <v>131</v>
      </c>
      <c r="C36" t="s">
        <v>132</v>
      </c>
      <c r="D36" s="247" t="s">
        <v>1708</v>
      </c>
      <c r="F36" s="242" t="s">
        <v>70</v>
      </c>
      <c r="G36" s="242" t="s">
        <v>52</v>
      </c>
      <c r="H36" s="15"/>
      <c r="J36" s="234" t="b">
        <f>"BLETC "&amp;RACK!F$35=A36</f>
        <v>1</v>
      </c>
    </row>
    <row r="37" spans="1:13">
      <c r="A37" t="s">
        <v>308</v>
      </c>
      <c r="B37" t="s">
        <v>133</v>
      </c>
      <c r="C37" t="s">
        <v>134</v>
      </c>
      <c r="D37" s="247" t="s">
        <v>1709</v>
      </c>
      <c r="F37" s="242" t="s">
        <v>70</v>
      </c>
      <c r="G37" s="242" t="s">
        <v>53</v>
      </c>
      <c r="H37" s="15"/>
      <c r="J37" s="234" t="b">
        <f>"BLETC "&amp;RACK!G$35=A37</f>
        <v>1</v>
      </c>
      <c r="M37" s="28"/>
    </row>
    <row r="38" spans="1:13">
      <c r="A38" t="s">
        <v>309</v>
      </c>
      <c r="B38" t="s">
        <v>135</v>
      </c>
      <c r="C38" t="s">
        <v>136</v>
      </c>
      <c r="D38" s="248" t="s">
        <v>1710</v>
      </c>
      <c r="F38" s="242" t="s">
        <v>70</v>
      </c>
      <c r="G38" s="242" t="s">
        <v>54</v>
      </c>
      <c r="H38" s="15"/>
      <c r="I38" s="28"/>
      <c r="J38" s="234" t="b">
        <f>"BLETC "&amp;RACK!H$35=A38</f>
        <v>1</v>
      </c>
    </row>
    <row r="39" spans="1:13">
      <c r="A39" t="s">
        <v>310</v>
      </c>
      <c r="B39" t="s">
        <v>137</v>
      </c>
      <c r="C39" t="s">
        <v>138</v>
      </c>
      <c r="D39" s="248" t="s">
        <v>1711</v>
      </c>
      <c r="F39" s="242" t="s">
        <v>70</v>
      </c>
      <c r="G39" s="242" t="s">
        <v>55</v>
      </c>
      <c r="H39" s="15"/>
      <c r="I39" s="28"/>
      <c r="J39" s="234" t="b">
        <f>"BLETC "&amp;RACK!I$35=A39</f>
        <v>1</v>
      </c>
    </row>
    <row r="40" spans="1:13">
      <c r="A40" t="s">
        <v>311</v>
      </c>
      <c r="B40" t="s">
        <v>139</v>
      </c>
      <c r="C40" t="s">
        <v>140</v>
      </c>
      <c r="D40" s="248" t="s">
        <v>1712</v>
      </c>
      <c r="F40" s="242" t="s">
        <v>70</v>
      </c>
      <c r="G40" s="242" t="s">
        <v>56</v>
      </c>
      <c r="H40" s="15"/>
      <c r="I40" s="28"/>
      <c r="J40" s="234" t="b">
        <f>"BLETC "&amp;RACK!J$35=A40</f>
        <v>0</v>
      </c>
      <c r="M40" s="28"/>
    </row>
    <row r="41" spans="1:13">
      <c r="A41" t="s">
        <v>312</v>
      </c>
      <c r="B41" t="s">
        <v>141</v>
      </c>
      <c r="C41" t="s">
        <v>142</v>
      </c>
      <c r="D41" s="248" t="s">
        <v>1713</v>
      </c>
      <c r="F41" s="242" t="s">
        <v>70</v>
      </c>
      <c r="G41" s="242" t="s">
        <v>57</v>
      </c>
      <c r="H41" s="15"/>
      <c r="I41" s="28"/>
      <c r="J41" s="234" t="b">
        <f>"BLETC "&amp;RACK!K$35=A41</f>
        <v>1</v>
      </c>
      <c r="M41" s="28"/>
    </row>
    <row r="42" spans="1:13">
      <c r="A42" t="s">
        <v>313</v>
      </c>
      <c r="B42" t="s">
        <v>143</v>
      </c>
      <c r="C42" t="s">
        <v>144</v>
      </c>
      <c r="D42" s="247" t="s">
        <v>1714</v>
      </c>
      <c r="F42" s="242" t="s">
        <v>70</v>
      </c>
      <c r="G42" s="242" t="s">
        <v>58</v>
      </c>
      <c r="H42" s="15"/>
      <c r="J42" s="234" t="b">
        <f>"BLETC "&amp;RACK!L$35=A42</f>
        <v>1</v>
      </c>
    </row>
    <row r="43" spans="1:13">
      <c r="A43" t="s">
        <v>314</v>
      </c>
      <c r="B43" t="s">
        <v>145</v>
      </c>
      <c r="C43" t="s">
        <v>146</v>
      </c>
      <c r="D43" s="247" t="s">
        <v>1715</v>
      </c>
      <c r="F43" s="242" t="s">
        <v>70</v>
      </c>
      <c r="G43" s="242" t="s">
        <v>59</v>
      </c>
      <c r="H43" s="15"/>
      <c r="J43" s="234" t="b">
        <f>"BLETC "&amp;RACK!M$35=A43</f>
        <v>1</v>
      </c>
      <c r="M43" s="28"/>
    </row>
    <row r="44" spans="1:13">
      <c r="A44" s="2" t="s">
        <v>85</v>
      </c>
      <c r="B44" s="2"/>
      <c r="C44" s="2"/>
      <c r="D44" s="249" t="s">
        <v>1078</v>
      </c>
      <c r="E44" s="264"/>
      <c r="F44" s="239" t="s">
        <v>70</v>
      </c>
      <c r="G44" s="239" t="s">
        <v>147</v>
      </c>
      <c r="H44" s="15"/>
      <c r="J44" s="239" t="s">
        <v>85</v>
      </c>
    </row>
    <row r="45" spans="1:13">
      <c r="A45" t="s">
        <v>315</v>
      </c>
      <c r="B45" t="s">
        <v>148</v>
      </c>
      <c r="C45" t="s">
        <v>149</v>
      </c>
      <c r="D45" s="247" t="s">
        <v>1716</v>
      </c>
      <c r="F45" s="242" t="s">
        <v>70</v>
      </c>
      <c r="G45" s="242" t="s">
        <v>60</v>
      </c>
      <c r="H45" s="15"/>
      <c r="J45" s="234" t="b">
        <f>"BLETC "&amp;RACK!O$35=A45</f>
        <v>1</v>
      </c>
    </row>
    <row r="46" spans="1:13">
      <c r="A46" t="s">
        <v>316</v>
      </c>
      <c r="B46" t="s">
        <v>150</v>
      </c>
      <c r="C46" t="s">
        <v>151</v>
      </c>
      <c r="D46" s="248" t="s">
        <v>1717</v>
      </c>
      <c r="F46" s="242" t="s">
        <v>70</v>
      </c>
      <c r="G46" s="242" t="s">
        <v>61</v>
      </c>
      <c r="H46" s="15"/>
      <c r="I46" s="28"/>
      <c r="J46" s="234" t="b">
        <f>"BLETC "&amp;RACK!P$35=A46</f>
        <v>1</v>
      </c>
    </row>
    <row r="47" spans="1:13">
      <c r="A47" t="s">
        <v>317</v>
      </c>
      <c r="B47" t="s">
        <v>152</v>
      </c>
      <c r="C47" t="s">
        <v>153</v>
      </c>
      <c r="D47" s="247" t="s">
        <v>1718</v>
      </c>
      <c r="F47" s="242" t="s">
        <v>70</v>
      </c>
      <c r="G47" s="242" t="s">
        <v>62</v>
      </c>
      <c r="H47" s="15"/>
      <c r="J47" s="234" t="b">
        <f>"BLETC "&amp;RACK!Q$35=A47</f>
        <v>1</v>
      </c>
    </row>
    <row r="48" spans="1:13">
      <c r="A48" t="s">
        <v>318</v>
      </c>
      <c r="B48" t="s">
        <v>154</v>
      </c>
      <c r="C48" t="s">
        <v>155</v>
      </c>
      <c r="D48" s="247" t="s">
        <v>1719</v>
      </c>
      <c r="F48" s="242" t="s">
        <v>70</v>
      </c>
      <c r="G48" s="242" t="s">
        <v>63</v>
      </c>
      <c r="H48" s="15"/>
      <c r="J48" s="234" t="b">
        <f>"BLETC "&amp;RACK!R$35=A48</f>
        <v>1</v>
      </c>
    </row>
    <row r="49" spans="1:10">
      <c r="A49" t="s">
        <v>319</v>
      </c>
      <c r="B49" t="s">
        <v>156</v>
      </c>
      <c r="C49" t="s">
        <v>157</v>
      </c>
      <c r="D49" s="248" t="s">
        <v>1720</v>
      </c>
      <c r="F49" s="242" t="s">
        <v>70</v>
      </c>
      <c r="G49" s="242" t="s">
        <v>64</v>
      </c>
      <c r="H49" s="15"/>
      <c r="I49" s="28"/>
      <c r="J49" s="234" t="b">
        <f>"BLETC "&amp;RACK!S$35=A49</f>
        <v>1</v>
      </c>
    </row>
    <row r="50" spans="1:10">
      <c r="A50" t="s">
        <v>320</v>
      </c>
      <c r="B50" t="s">
        <v>158</v>
      </c>
      <c r="C50" t="s">
        <v>159</v>
      </c>
      <c r="D50" s="248" t="s">
        <v>1721</v>
      </c>
      <c r="F50" s="242" t="s">
        <v>70</v>
      </c>
      <c r="G50" s="242" t="s">
        <v>65</v>
      </c>
      <c r="H50" s="15"/>
      <c r="I50" s="28"/>
      <c r="J50" s="234" t="b">
        <f>"BLETC "&amp;RACK!T$35=A50</f>
        <v>1</v>
      </c>
    </row>
    <row r="51" spans="1:10">
      <c r="A51" t="s">
        <v>321</v>
      </c>
      <c r="B51" t="s">
        <v>160</v>
      </c>
      <c r="C51" t="s">
        <v>161</v>
      </c>
      <c r="D51" s="247" t="s">
        <v>1722</v>
      </c>
      <c r="F51" s="242" t="s">
        <v>70</v>
      </c>
      <c r="G51" s="242" t="s">
        <v>66</v>
      </c>
      <c r="H51" s="15"/>
      <c r="J51" s="234" t="b">
        <f>"BLETC "&amp;RACK!U$35=A51</f>
        <v>1</v>
      </c>
    </row>
    <row r="52" spans="1:10">
      <c r="A52" t="s">
        <v>322</v>
      </c>
      <c r="B52" t="s">
        <v>162</v>
      </c>
      <c r="C52" t="s">
        <v>163</v>
      </c>
      <c r="D52" s="248" t="s">
        <v>1723</v>
      </c>
      <c r="F52" s="242" t="s">
        <v>70</v>
      </c>
      <c r="G52" s="242" t="s">
        <v>164</v>
      </c>
      <c r="H52" s="15"/>
      <c r="I52" s="28"/>
      <c r="J52" s="234" t="b">
        <f>"BLETC "&amp;RACK!V$35=A52</f>
        <v>1</v>
      </c>
    </row>
  </sheetData>
  <phoneticPr fontId="3" type="noConversion"/>
  <conditionalFormatting sqref="J2:J52">
    <cfRule type="cellIs" dxfId="52" priority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52"/>
  <sheetViews>
    <sheetView workbookViewId="0">
      <selection activeCell="J26" sqref="J26"/>
    </sheetView>
  </sheetViews>
  <sheetFormatPr defaultRowHeight="12.75"/>
  <cols>
    <col min="1" max="1" width="12.7109375" customWidth="1"/>
    <col min="2" max="2" width="16.42578125" customWidth="1"/>
    <col min="3" max="3" width="14.140625" customWidth="1"/>
    <col min="4" max="4" width="18.7109375" style="247" bestFit="1" customWidth="1"/>
    <col min="5" max="5" width="21.42578125" style="263" bestFit="1" customWidth="1"/>
    <col min="6" max="6" width="8.85546875" style="242" customWidth="1"/>
    <col min="7" max="7" width="6.42578125" style="242" customWidth="1"/>
    <col min="9" max="9" width="17.28515625" bestFit="1" customWidth="1"/>
    <col min="10" max="10" width="11.7109375" bestFit="1" customWidth="1"/>
    <col min="11" max="11" width="15" bestFit="1" customWidth="1"/>
    <col min="12" max="12" width="12.7109375" bestFit="1" customWidth="1"/>
  </cols>
  <sheetData>
    <row r="1" spans="1:10" s="1" customFormat="1">
      <c r="A1" s="4" t="s">
        <v>67</v>
      </c>
      <c r="B1" s="4" t="s">
        <v>396</v>
      </c>
      <c r="C1" s="4" t="s">
        <v>29</v>
      </c>
      <c r="D1" s="246" t="s">
        <v>1071</v>
      </c>
      <c r="E1" s="268" t="s">
        <v>2025</v>
      </c>
      <c r="F1" s="238" t="s">
        <v>31</v>
      </c>
      <c r="G1" s="238" t="s">
        <v>32</v>
      </c>
      <c r="J1" s="238" t="s">
        <v>67</v>
      </c>
    </row>
    <row r="2" spans="1:10">
      <c r="A2" t="s">
        <v>687</v>
      </c>
      <c r="B2" t="s">
        <v>672</v>
      </c>
      <c r="C2" t="s">
        <v>673</v>
      </c>
      <c r="D2" s="247" t="s">
        <v>1724</v>
      </c>
      <c r="F2" s="242" t="s">
        <v>671</v>
      </c>
      <c r="G2" s="242" t="s">
        <v>33</v>
      </c>
      <c r="J2" s="243" t="b">
        <f>"BLETC "&amp;RACK!AB$11=A2</f>
        <v>1</v>
      </c>
    </row>
    <row r="3" spans="1:10" s="8" customFormat="1">
      <c r="A3" s="8" t="s">
        <v>688</v>
      </c>
      <c r="B3" s="8" t="s">
        <v>674</v>
      </c>
      <c r="C3" s="8" t="s">
        <v>729</v>
      </c>
      <c r="D3" s="247" t="s">
        <v>1725</v>
      </c>
      <c r="E3" s="263"/>
      <c r="F3" s="252" t="s">
        <v>671</v>
      </c>
      <c r="G3" s="252" t="s">
        <v>34</v>
      </c>
      <c r="I3"/>
      <c r="J3" s="243" t="b">
        <f>"BLETC "&amp;RACK!AC$11=A3</f>
        <v>1</v>
      </c>
    </row>
    <row r="4" spans="1:10">
      <c r="A4" t="s">
        <v>689</v>
      </c>
      <c r="B4" t="s">
        <v>675</v>
      </c>
      <c r="C4" t="s">
        <v>676</v>
      </c>
      <c r="D4" s="247" t="s">
        <v>1726</v>
      </c>
      <c r="F4" s="242" t="s">
        <v>671</v>
      </c>
      <c r="G4" s="242" t="s">
        <v>35</v>
      </c>
      <c r="J4" s="243" t="b">
        <f>"BLETC "&amp;RACK!AD$11=A4</f>
        <v>1</v>
      </c>
    </row>
    <row r="5" spans="1:10">
      <c r="A5" t="s">
        <v>690</v>
      </c>
      <c r="B5" t="s">
        <v>677</v>
      </c>
      <c r="C5" t="s">
        <v>800</v>
      </c>
      <c r="D5" s="247" t="s">
        <v>1727</v>
      </c>
      <c r="F5" s="242" t="s">
        <v>671</v>
      </c>
      <c r="G5" s="242" t="s">
        <v>36</v>
      </c>
      <c r="J5" s="243" t="b">
        <f>"BLETC "&amp;RACK!AE$11=A5</f>
        <v>1</v>
      </c>
    </row>
    <row r="6" spans="1:10">
      <c r="A6" t="s">
        <v>691</v>
      </c>
      <c r="B6" t="s">
        <v>678</v>
      </c>
      <c r="C6" t="s">
        <v>679</v>
      </c>
      <c r="D6" s="247" t="s">
        <v>1728</v>
      </c>
      <c r="F6" s="242" t="s">
        <v>671</v>
      </c>
      <c r="G6" s="242" t="s">
        <v>37</v>
      </c>
      <c r="J6" s="243" t="b">
        <f>"BLETC "&amp;RACK!AF$11=A6</f>
        <v>1</v>
      </c>
    </row>
    <row r="7" spans="1:10">
      <c r="A7" t="s">
        <v>692</v>
      </c>
      <c r="B7" t="s">
        <v>680</v>
      </c>
      <c r="C7" t="s">
        <v>681</v>
      </c>
      <c r="D7" s="247" t="s">
        <v>1729</v>
      </c>
      <c r="F7" s="242" t="s">
        <v>671</v>
      </c>
      <c r="G7" s="242" t="s">
        <v>38</v>
      </c>
      <c r="J7" s="243" t="b">
        <f>"BLETC "&amp;RACK!AG$11=A7</f>
        <v>1</v>
      </c>
    </row>
    <row r="8" spans="1:10">
      <c r="A8" t="s">
        <v>693</v>
      </c>
      <c r="B8" t="s">
        <v>682</v>
      </c>
      <c r="C8" t="s">
        <v>683</v>
      </c>
      <c r="D8" s="247" t="s">
        <v>1730</v>
      </c>
      <c r="F8" s="242" t="s">
        <v>671</v>
      </c>
      <c r="G8" s="242" t="s">
        <v>39</v>
      </c>
      <c r="J8" s="243" t="b">
        <f>"BLETC "&amp;RACK!AH$11=A8</f>
        <v>1</v>
      </c>
    </row>
    <row r="9" spans="1:10">
      <c r="A9" t="s">
        <v>694</v>
      </c>
      <c r="B9" t="s">
        <v>684</v>
      </c>
      <c r="C9" t="s">
        <v>730</v>
      </c>
      <c r="D9" s="248" t="s">
        <v>1731</v>
      </c>
      <c r="F9" s="242" t="s">
        <v>671</v>
      </c>
      <c r="G9" s="242" t="s">
        <v>40</v>
      </c>
      <c r="J9" s="243" t="b">
        <f>"BLETC "&amp;RACK!AI$11=A9</f>
        <v>1</v>
      </c>
    </row>
    <row r="10" spans="1:10">
      <c r="A10" s="2" t="s">
        <v>85</v>
      </c>
      <c r="B10" s="2"/>
      <c r="C10" s="2"/>
      <c r="D10" s="249" t="s">
        <v>1078</v>
      </c>
      <c r="E10" s="264"/>
      <c r="F10" s="239" t="s">
        <v>671</v>
      </c>
      <c r="G10" s="239" t="s">
        <v>86</v>
      </c>
      <c r="J10" s="239" t="s">
        <v>85</v>
      </c>
    </row>
    <row r="11" spans="1:10">
      <c r="A11" t="s">
        <v>695</v>
      </c>
      <c r="B11" t="s">
        <v>685</v>
      </c>
      <c r="C11" t="s">
        <v>731</v>
      </c>
      <c r="D11" s="247" t="s">
        <v>1732</v>
      </c>
      <c r="F11" s="242" t="s">
        <v>671</v>
      </c>
      <c r="G11" s="242" t="s">
        <v>41</v>
      </c>
      <c r="J11" s="243" t="b">
        <f>"BLETC "&amp;RACK!AK$11=A11</f>
        <v>1</v>
      </c>
    </row>
    <row r="12" spans="1:10">
      <c r="A12" t="s">
        <v>696</v>
      </c>
      <c r="B12" t="s">
        <v>732</v>
      </c>
      <c r="C12" t="s">
        <v>733</v>
      </c>
      <c r="D12" s="248" t="s">
        <v>1733</v>
      </c>
      <c r="F12" s="242" t="s">
        <v>671</v>
      </c>
      <c r="G12" s="242" t="s">
        <v>42</v>
      </c>
      <c r="J12" s="243" t="b">
        <f>"BLETC "&amp;RACK!AL$11=A12</f>
        <v>1</v>
      </c>
    </row>
    <row r="13" spans="1:10">
      <c r="A13" t="s">
        <v>697</v>
      </c>
      <c r="B13" t="s">
        <v>734</v>
      </c>
      <c r="C13" t="s">
        <v>735</v>
      </c>
      <c r="D13" s="248" t="s">
        <v>1734</v>
      </c>
      <c r="F13" s="242" t="s">
        <v>671</v>
      </c>
      <c r="G13" s="242" t="s">
        <v>43</v>
      </c>
      <c r="J13" s="243" t="b">
        <f>"BLETC "&amp;RACK!AM$11=A13</f>
        <v>1</v>
      </c>
    </row>
    <row r="14" spans="1:10">
      <c r="A14" t="s">
        <v>698</v>
      </c>
      <c r="B14" t="s">
        <v>736</v>
      </c>
      <c r="C14" t="s">
        <v>737</v>
      </c>
      <c r="D14" s="248" t="s">
        <v>1735</v>
      </c>
      <c r="F14" s="242" t="s">
        <v>671</v>
      </c>
      <c r="G14" s="242" t="s">
        <v>44</v>
      </c>
      <c r="J14" s="243" t="b">
        <f>"BLETC "&amp;RACK!AN$11=A14</f>
        <v>1</v>
      </c>
    </row>
    <row r="15" spans="1:10">
      <c r="A15" t="s">
        <v>699</v>
      </c>
      <c r="B15" t="s">
        <v>738</v>
      </c>
      <c r="C15" t="s">
        <v>739</v>
      </c>
      <c r="D15" s="247" t="s">
        <v>1736</v>
      </c>
      <c r="F15" s="242" t="s">
        <v>671</v>
      </c>
      <c r="G15" s="242" t="s">
        <v>45</v>
      </c>
      <c r="J15" s="243" t="b">
        <f>"BLETC "&amp;RACK!AO$11=A15</f>
        <v>1</v>
      </c>
    </row>
    <row r="16" spans="1:10">
      <c r="A16" t="s">
        <v>700</v>
      </c>
      <c r="B16" t="s">
        <v>740</v>
      </c>
      <c r="C16" t="s">
        <v>741</v>
      </c>
      <c r="D16" s="248" t="s">
        <v>1737</v>
      </c>
      <c r="F16" s="242" t="s">
        <v>671</v>
      </c>
      <c r="G16" s="242" t="s">
        <v>46</v>
      </c>
      <c r="J16" s="243" t="b">
        <f>"BLETC "&amp;RACK!AP$11=A16</f>
        <v>1</v>
      </c>
    </row>
    <row r="17" spans="1:10">
      <c r="A17" t="s">
        <v>701</v>
      </c>
      <c r="B17" t="s">
        <v>742</v>
      </c>
      <c r="C17" t="s">
        <v>743</v>
      </c>
      <c r="D17" s="247" t="s">
        <v>1738</v>
      </c>
      <c r="F17" s="242" t="s">
        <v>671</v>
      </c>
      <c r="G17" s="242" t="s">
        <v>47</v>
      </c>
      <c r="J17" s="243" t="b">
        <f>"BLETC "&amp;RACK!AQ$11=A17</f>
        <v>1</v>
      </c>
    </row>
    <row r="18" spans="1:10">
      <c r="A18" s="3" t="s">
        <v>101</v>
      </c>
      <c r="B18" s="3"/>
      <c r="C18" s="3"/>
      <c r="D18" s="250" t="s">
        <v>1078</v>
      </c>
      <c r="E18" s="265"/>
      <c r="F18" s="241" t="s">
        <v>671</v>
      </c>
      <c r="G18" s="241" t="s">
        <v>102</v>
      </c>
      <c r="J18" s="244" t="s">
        <v>101</v>
      </c>
    </row>
    <row r="19" spans="1:10">
      <c r="A19" t="s">
        <v>702</v>
      </c>
      <c r="B19" t="s">
        <v>744</v>
      </c>
      <c r="C19" t="s">
        <v>745</v>
      </c>
      <c r="D19" s="248" t="s">
        <v>1739</v>
      </c>
      <c r="F19" s="242" t="s">
        <v>671</v>
      </c>
      <c r="G19" s="242" t="s">
        <v>49</v>
      </c>
      <c r="J19" s="243" t="b">
        <f>"BLETC "&amp;RACK!AB$23=A19</f>
        <v>1</v>
      </c>
    </row>
    <row r="20" spans="1:10">
      <c r="A20" t="s">
        <v>703</v>
      </c>
      <c r="B20" t="s">
        <v>746</v>
      </c>
      <c r="C20" t="s">
        <v>747</v>
      </c>
      <c r="D20" s="248" t="s">
        <v>1740</v>
      </c>
      <c r="E20" s="266"/>
      <c r="F20" s="242" t="s">
        <v>671</v>
      </c>
      <c r="G20" s="242" t="s">
        <v>105</v>
      </c>
      <c r="J20" s="243" t="b">
        <f>"BLETC "&amp;RACK!AC$23=A20</f>
        <v>1</v>
      </c>
    </row>
    <row r="21" spans="1:10">
      <c r="A21" t="s">
        <v>704</v>
      </c>
      <c r="B21" t="s">
        <v>748</v>
      </c>
      <c r="C21" t="s">
        <v>749</v>
      </c>
      <c r="D21" s="248" t="s">
        <v>1741</v>
      </c>
      <c r="F21" s="242" t="s">
        <v>671</v>
      </c>
      <c r="G21" s="242" t="s">
        <v>108</v>
      </c>
      <c r="J21" s="243" t="b">
        <f>"BLETC "&amp;RACK!AD$23=A21</f>
        <v>1</v>
      </c>
    </row>
    <row r="22" spans="1:10">
      <c r="A22" t="s">
        <v>705</v>
      </c>
      <c r="B22" t="s">
        <v>750</v>
      </c>
      <c r="C22" t="s">
        <v>751</v>
      </c>
      <c r="D22" s="247" t="s">
        <v>1742</v>
      </c>
      <c r="F22" s="242" t="s">
        <v>671</v>
      </c>
      <c r="G22" s="242" t="s">
        <v>111</v>
      </c>
      <c r="J22" s="243" t="b">
        <f>"BLETC "&amp;RACK!AE$23=A22</f>
        <v>1</v>
      </c>
    </row>
    <row r="23" spans="1:10">
      <c r="A23" t="s">
        <v>706</v>
      </c>
      <c r="B23" t="s">
        <v>752</v>
      </c>
      <c r="C23" t="s">
        <v>753</v>
      </c>
      <c r="D23" s="247" t="s">
        <v>1743</v>
      </c>
      <c r="F23" s="242" t="s">
        <v>671</v>
      </c>
      <c r="G23" s="242" t="s">
        <v>112</v>
      </c>
      <c r="J23" s="243" t="b">
        <f>"BLETC "&amp;RACK!AF$23=A23</f>
        <v>1</v>
      </c>
    </row>
    <row r="24" spans="1:10">
      <c r="A24" t="s">
        <v>707</v>
      </c>
      <c r="B24" t="s">
        <v>754</v>
      </c>
      <c r="C24" t="s">
        <v>755</v>
      </c>
      <c r="D24" s="248" t="s">
        <v>1744</v>
      </c>
      <c r="E24" s="267"/>
      <c r="F24" s="242" t="s">
        <v>671</v>
      </c>
      <c r="G24" s="242" t="s">
        <v>113</v>
      </c>
      <c r="I24" s="5"/>
      <c r="J24" s="243" t="b">
        <f>"BLETC "&amp;RACK!AG$23=A24</f>
        <v>1</v>
      </c>
    </row>
    <row r="25" spans="1:10">
      <c r="A25" t="s">
        <v>708</v>
      </c>
      <c r="B25" t="s">
        <v>756</v>
      </c>
      <c r="C25" t="s">
        <v>757</v>
      </c>
      <c r="D25" s="251" t="s">
        <v>1745</v>
      </c>
      <c r="E25" s="267"/>
      <c r="F25" s="242" t="s">
        <v>671</v>
      </c>
      <c r="G25" s="152" t="s">
        <v>114</v>
      </c>
      <c r="J25" s="243" t="b">
        <f>"BLETC "&amp;RACK!AH$23=A25</f>
        <v>1</v>
      </c>
    </row>
    <row r="26" spans="1:10">
      <c r="A26" s="3" t="s">
        <v>101</v>
      </c>
      <c r="B26" s="3"/>
      <c r="C26" s="3"/>
      <c r="D26" s="250" t="s">
        <v>1078</v>
      </c>
      <c r="E26" s="265"/>
      <c r="F26" s="241" t="s">
        <v>671</v>
      </c>
      <c r="G26" s="241" t="s">
        <v>115</v>
      </c>
      <c r="J26" s="244" t="s">
        <v>101</v>
      </c>
    </row>
    <row r="27" spans="1:10">
      <c r="A27" s="2" t="s">
        <v>85</v>
      </c>
      <c r="B27" s="2"/>
      <c r="C27" s="2"/>
      <c r="D27" s="249" t="s">
        <v>1078</v>
      </c>
      <c r="E27" s="264"/>
      <c r="F27" s="239" t="s">
        <v>671</v>
      </c>
      <c r="G27" s="239" t="s">
        <v>116</v>
      </c>
      <c r="J27" s="239" t="s">
        <v>85</v>
      </c>
    </row>
    <row r="28" spans="1:10">
      <c r="A28" t="s">
        <v>709</v>
      </c>
      <c r="B28" t="s">
        <v>758</v>
      </c>
      <c r="C28" t="s">
        <v>759</v>
      </c>
      <c r="D28" s="247" t="s">
        <v>1746</v>
      </c>
      <c r="F28" s="242" t="s">
        <v>671</v>
      </c>
      <c r="G28" s="242" t="s">
        <v>50</v>
      </c>
      <c r="J28" s="243" t="b">
        <f>"BLETC "&amp;RACK!AK$23=A28</f>
        <v>1</v>
      </c>
    </row>
    <row r="29" spans="1:10">
      <c r="A29" t="s">
        <v>710</v>
      </c>
      <c r="B29" t="s">
        <v>760</v>
      </c>
      <c r="C29" t="s">
        <v>761</v>
      </c>
      <c r="D29" s="248" t="s">
        <v>1747</v>
      </c>
      <c r="F29" s="242" t="s">
        <v>671</v>
      </c>
      <c r="G29" s="242" t="s">
        <v>51</v>
      </c>
      <c r="I29" s="28"/>
      <c r="J29" s="243" t="b">
        <f>"BLETC "&amp;RACK!AL$23=A29</f>
        <v>1</v>
      </c>
    </row>
    <row r="30" spans="1:10">
      <c r="A30" t="s">
        <v>711</v>
      </c>
      <c r="B30" t="s">
        <v>762</v>
      </c>
      <c r="C30" t="s">
        <v>763</v>
      </c>
      <c r="D30" s="247" t="s">
        <v>1748</v>
      </c>
      <c r="F30" s="242" t="s">
        <v>671</v>
      </c>
      <c r="G30" s="242" t="s">
        <v>123</v>
      </c>
      <c r="J30" s="243" t="b">
        <f>"BLETC "&amp;RACK!AM$23=A30</f>
        <v>1</v>
      </c>
    </row>
    <row r="31" spans="1:10">
      <c r="A31" t="s">
        <v>712</v>
      </c>
      <c r="B31" t="s">
        <v>764</v>
      </c>
      <c r="C31" t="s">
        <v>765</v>
      </c>
      <c r="D31" s="247" t="s">
        <v>1749</v>
      </c>
      <c r="F31" s="242" t="s">
        <v>671</v>
      </c>
      <c r="G31" s="242" t="s">
        <v>124</v>
      </c>
      <c r="J31" s="243" t="b">
        <f>"BLETC "&amp;RACK!AN$23=A31</f>
        <v>1</v>
      </c>
    </row>
    <row r="32" spans="1:10">
      <c r="A32" t="s">
        <v>1099</v>
      </c>
      <c r="B32" t="s">
        <v>1100</v>
      </c>
      <c r="C32" t="s">
        <v>1101</v>
      </c>
      <c r="D32" s="248" t="s">
        <v>1750</v>
      </c>
      <c r="F32" s="242" t="s">
        <v>671</v>
      </c>
      <c r="G32" s="242" t="s">
        <v>127</v>
      </c>
      <c r="J32" s="243" t="b">
        <f>"BLETC "&amp;RACK!AO$23=A32</f>
        <v>1</v>
      </c>
    </row>
    <row r="33" spans="1:10">
      <c r="A33" t="s">
        <v>713</v>
      </c>
      <c r="B33" t="s">
        <v>766</v>
      </c>
      <c r="C33" t="s">
        <v>767</v>
      </c>
      <c r="D33" s="248" t="s">
        <v>1751</v>
      </c>
      <c r="F33" s="242" t="s">
        <v>671</v>
      </c>
      <c r="G33" s="242" t="s">
        <v>128</v>
      </c>
      <c r="J33" s="243" t="b">
        <f>"BLETC "&amp;RACK!AP$23=A33</f>
        <v>1</v>
      </c>
    </row>
    <row r="34" spans="1:10">
      <c r="A34" t="s">
        <v>714</v>
      </c>
      <c r="B34" t="s">
        <v>768</v>
      </c>
      <c r="C34" t="s">
        <v>769</v>
      </c>
      <c r="D34" s="247" t="s">
        <v>1752</v>
      </c>
      <c r="F34" s="242" t="s">
        <v>671</v>
      </c>
      <c r="G34" s="242" t="s">
        <v>129</v>
      </c>
      <c r="J34" s="243" t="b">
        <f>"BLETC "&amp;RACK!AQ$23=A34</f>
        <v>1</v>
      </c>
    </row>
    <row r="35" spans="1:10">
      <c r="A35" s="3" t="s">
        <v>101</v>
      </c>
      <c r="B35" s="3"/>
      <c r="C35" s="3"/>
      <c r="D35" s="250" t="s">
        <v>1078</v>
      </c>
      <c r="E35" s="265"/>
      <c r="F35" s="241" t="s">
        <v>671</v>
      </c>
      <c r="G35" s="241" t="s">
        <v>130</v>
      </c>
      <c r="J35" s="244" t="s">
        <v>101</v>
      </c>
    </row>
    <row r="36" spans="1:10">
      <c r="A36" t="s">
        <v>715</v>
      </c>
      <c r="B36" t="s">
        <v>770</v>
      </c>
      <c r="C36" t="s">
        <v>771</v>
      </c>
      <c r="D36" s="247" t="s">
        <v>1753</v>
      </c>
      <c r="F36" s="242" t="s">
        <v>671</v>
      </c>
      <c r="G36" s="242" t="s">
        <v>52</v>
      </c>
      <c r="J36" s="243" t="b">
        <f>"BLETC "&amp;RACK!AB$35=A36</f>
        <v>1</v>
      </c>
    </row>
    <row r="37" spans="1:10">
      <c r="A37" s="10" t="s">
        <v>1056</v>
      </c>
      <c r="B37" s="10" t="s">
        <v>1057</v>
      </c>
      <c r="C37" s="10" t="s">
        <v>1058</v>
      </c>
      <c r="D37" s="247" t="s">
        <v>1754</v>
      </c>
      <c r="F37" s="253" t="s">
        <v>671</v>
      </c>
      <c r="G37" s="253" t="s">
        <v>53</v>
      </c>
      <c r="H37" s="10"/>
      <c r="J37" s="243" t="b">
        <f>"BLETC "&amp;RACK!AC$35=A37</f>
        <v>1</v>
      </c>
    </row>
    <row r="38" spans="1:10">
      <c r="A38" t="s">
        <v>716</v>
      </c>
      <c r="B38" t="s">
        <v>772</v>
      </c>
      <c r="C38" t="s">
        <v>773</v>
      </c>
      <c r="D38" s="247" t="s">
        <v>1755</v>
      </c>
      <c r="F38" s="242" t="s">
        <v>671</v>
      </c>
      <c r="G38" s="242" t="s">
        <v>54</v>
      </c>
      <c r="J38" s="243" t="b">
        <f>"BLETC "&amp;RACK!AD$35=A38</f>
        <v>1</v>
      </c>
    </row>
    <row r="39" spans="1:10">
      <c r="A39" t="s">
        <v>717</v>
      </c>
      <c r="B39" t="s">
        <v>774</v>
      </c>
      <c r="C39" t="s">
        <v>775</v>
      </c>
      <c r="D39" s="247" t="s">
        <v>1756</v>
      </c>
      <c r="F39" s="242" t="s">
        <v>671</v>
      </c>
      <c r="G39" s="242" t="s">
        <v>55</v>
      </c>
      <c r="J39" s="243" t="b">
        <f>"BLETC "&amp;RACK!AE$35=A39</f>
        <v>1</v>
      </c>
    </row>
    <row r="40" spans="1:10">
      <c r="A40" t="s">
        <v>801</v>
      </c>
      <c r="B40" t="s">
        <v>802</v>
      </c>
      <c r="C40" t="s">
        <v>803</v>
      </c>
      <c r="D40" s="247" t="s">
        <v>1757</v>
      </c>
      <c r="F40" s="242" t="s">
        <v>671</v>
      </c>
      <c r="G40" s="242" t="s">
        <v>56</v>
      </c>
      <c r="J40" s="243" t="b">
        <f>"BLETC "&amp;RACK!AF$35=A40</f>
        <v>1</v>
      </c>
    </row>
    <row r="41" spans="1:10">
      <c r="A41" t="s">
        <v>718</v>
      </c>
      <c r="B41" t="s">
        <v>776</v>
      </c>
      <c r="C41" t="s">
        <v>777</v>
      </c>
      <c r="D41" s="248" t="s">
        <v>1758</v>
      </c>
      <c r="F41" s="242" t="s">
        <v>671</v>
      </c>
      <c r="G41" s="242" t="s">
        <v>57</v>
      </c>
      <c r="J41" s="243" t="b">
        <f>"BLETC "&amp;RACK!AG$35=A41</f>
        <v>1</v>
      </c>
    </row>
    <row r="42" spans="1:10">
      <c r="A42" t="s">
        <v>719</v>
      </c>
      <c r="B42" t="s">
        <v>778</v>
      </c>
      <c r="C42" t="s">
        <v>779</v>
      </c>
      <c r="D42" s="247" t="s">
        <v>1759</v>
      </c>
      <c r="F42" s="242" t="s">
        <v>671</v>
      </c>
      <c r="G42" s="242" t="s">
        <v>58</v>
      </c>
      <c r="J42" s="243" t="b">
        <f>"BLETC "&amp;RACK!AH$35=A42</f>
        <v>1</v>
      </c>
    </row>
    <row r="43" spans="1:10">
      <c r="A43" t="s">
        <v>720</v>
      </c>
      <c r="B43" t="s">
        <v>780</v>
      </c>
      <c r="C43" t="s">
        <v>781</v>
      </c>
      <c r="D43" s="248" t="s">
        <v>1760</v>
      </c>
      <c r="F43" s="242" t="s">
        <v>671</v>
      </c>
      <c r="G43" s="242" t="s">
        <v>59</v>
      </c>
      <c r="J43" s="243" t="b">
        <f>"BLETC "&amp;RACK!AI$35=A43</f>
        <v>1</v>
      </c>
    </row>
    <row r="44" spans="1:10">
      <c r="A44" s="2" t="s">
        <v>85</v>
      </c>
      <c r="B44" s="2"/>
      <c r="C44" s="2"/>
      <c r="D44" s="249" t="s">
        <v>1078</v>
      </c>
      <c r="E44" s="264"/>
      <c r="F44" s="239" t="s">
        <v>671</v>
      </c>
      <c r="G44" s="239" t="s">
        <v>147</v>
      </c>
      <c r="J44" s="239" t="s">
        <v>85</v>
      </c>
    </row>
    <row r="45" spans="1:10">
      <c r="A45" t="s">
        <v>721</v>
      </c>
      <c r="B45" t="s">
        <v>782</v>
      </c>
      <c r="C45" t="s">
        <v>783</v>
      </c>
      <c r="D45" s="247" t="s">
        <v>1761</v>
      </c>
      <c r="F45" s="242" t="s">
        <v>671</v>
      </c>
      <c r="G45" s="242" t="s">
        <v>60</v>
      </c>
      <c r="J45" s="243" t="b">
        <f>"BLETC "&amp;RACK!AK$35=A45</f>
        <v>1</v>
      </c>
    </row>
    <row r="46" spans="1:10">
      <c r="A46" t="s">
        <v>722</v>
      </c>
      <c r="B46" t="s">
        <v>784</v>
      </c>
      <c r="C46" t="s">
        <v>785</v>
      </c>
      <c r="D46" s="247" t="s">
        <v>1762</v>
      </c>
      <c r="F46" s="242" t="s">
        <v>671</v>
      </c>
      <c r="G46" s="242" t="s">
        <v>61</v>
      </c>
      <c r="J46" s="243" t="b">
        <f>"BLETC "&amp;RACK!AL$35=A46</f>
        <v>1</v>
      </c>
    </row>
    <row r="47" spans="1:10">
      <c r="A47" t="s">
        <v>723</v>
      </c>
      <c r="B47" t="s">
        <v>786</v>
      </c>
      <c r="C47" t="s">
        <v>787</v>
      </c>
      <c r="D47" s="247" t="s">
        <v>1763</v>
      </c>
      <c r="F47" s="242" t="s">
        <v>671</v>
      </c>
      <c r="G47" s="242" t="s">
        <v>62</v>
      </c>
      <c r="J47" s="243" t="b">
        <f>"BLETC "&amp;RACK!AM$35=A47</f>
        <v>1</v>
      </c>
    </row>
    <row r="48" spans="1:10">
      <c r="A48" t="s">
        <v>724</v>
      </c>
      <c r="B48" t="s">
        <v>788</v>
      </c>
      <c r="C48" t="s">
        <v>789</v>
      </c>
      <c r="D48" s="247" t="s">
        <v>1764</v>
      </c>
      <c r="F48" s="242" t="s">
        <v>671</v>
      </c>
      <c r="G48" s="242" t="s">
        <v>63</v>
      </c>
      <c r="J48" s="243" t="b">
        <f>"BLETC "&amp;RACK!AN$35=A48</f>
        <v>1</v>
      </c>
    </row>
    <row r="49" spans="1:10">
      <c r="A49" t="s">
        <v>725</v>
      </c>
      <c r="B49" t="s">
        <v>790</v>
      </c>
      <c r="C49" t="s">
        <v>791</v>
      </c>
      <c r="D49" s="248" t="s">
        <v>1765</v>
      </c>
      <c r="F49" s="242" t="s">
        <v>671</v>
      </c>
      <c r="G49" s="242" t="s">
        <v>64</v>
      </c>
      <c r="J49" s="243" t="b">
        <f>"BLETC "&amp;RACK!AO$35=A49</f>
        <v>1</v>
      </c>
    </row>
    <row r="50" spans="1:10">
      <c r="A50" t="s">
        <v>726</v>
      </c>
      <c r="B50" t="s">
        <v>792</v>
      </c>
      <c r="C50" t="s">
        <v>793</v>
      </c>
      <c r="D50" s="247" t="s">
        <v>1766</v>
      </c>
      <c r="F50" s="242" t="s">
        <v>671</v>
      </c>
      <c r="G50" s="242" t="s">
        <v>65</v>
      </c>
      <c r="J50" s="243" t="b">
        <f>"BLETC "&amp;RACK!AP$35=A50</f>
        <v>1</v>
      </c>
    </row>
    <row r="51" spans="1:10">
      <c r="A51" t="s">
        <v>727</v>
      </c>
      <c r="B51" t="s">
        <v>794</v>
      </c>
      <c r="C51" t="s">
        <v>795</v>
      </c>
      <c r="D51" s="248" t="s">
        <v>1767</v>
      </c>
      <c r="F51" s="242" t="s">
        <v>671</v>
      </c>
      <c r="G51" s="242" t="s">
        <v>66</v>
      </c>
      <c r="J51" s="243" t="b">
        <f>"BLETC "&amp;RACK!AQ$35=A51</f>
        <v>1</v>
      </c>
    </row>
    <row r="52" spans="1:10">
      <c r="A52" t="s">
        <v>728</v>
      </c>
      <c r="B52" t="s">
        <v>796</v>
      </c>
      <c r="C52" t="s">
        <v>797</v>
      </c>
      <c r="D52" s="247" t="s">
        <v>1768</v>
      </c>
      <c r="F52" s="242" t="s">
        <v>671</v>
      </c>
      <c r="G52" s="242" t="s">
        <v>164</v>
      </c>
      <c r="J52" s="243" t="b">
        <f>"BLETC "&amp;RACK!AR$35=A52</f>
        <v>1</v>
      </c>
    </row>
  </sheetData>
  <phoneticPr fontId="3" type="noConversion"/>
  <conditionalFormatting sqref="J2:J18">
    <cfRule type="cellIs" dxfId="38" priority="4" operator="equal">
      <formula>FALSE</formula>
    </cfRule>
  </conditionalFormatting>
  <conditionalFormatting sqref="J19:J35">
    <cfRule type="cellIs" dxfId="37" priority="3" operator="equal">
      <formula>FALSE</formula>
    </cfRule>
  </conditionalFormatting>
  <conditionalFormatting sqref="J36:J52">
    <cfRule type="cellIs" dxfId="36" priority="2" operator="equal">
      <formula>FALSE</formula>
    </cfRule>
  </conditionalFormatting>
  <conditionalFormatting sqref="J26">
    <cfRule type="cellIs" dxfId="8" priority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52"/>
  <sheetViews>
    <sheetView workbookViewId="0">
      <selection activeCell="J1" sqref="J1:J18"/>
    </sheetView>
  </sheetViews>
  <sheetFormatPr defaultRowHeight="12.75"/>
  <cols>
    <col min="1" max="1" width="13.7109375" customWidth="1"/>
    <col min="2" max="2" width="16.42578125" customWidth="1"/>
    <col min="3" max="3" width="14.140625" customWidth="1"/>
    <col min="4" max="4" width="19.28515625" style="247" bestFit="1" customWidth="1"/>
    <col min="5" max="5" width="21.42578125" style="263" bestFit="1" customWidth="1"/>
    <col min="6" max="6" width="6.140625" style="242" customWidth="1"/>
    <col min="7" max="7" width="6.42578125" style="242" customWidth="1"/>
    <col min="9" max="9" width="10.42578125" bestFit="1" customWidth="1"/>
    <col min="10" max="10" width="14.85546875" bestFit="1" customWidth="1"/>
    <col min="11" max="11" width="12.7109375" bestFit="1" customWidth="1"/>
  </cols>
  <sheetData>
    <row r="1" spans="1:11" s="1" customFormat="1">
      <c r="A1" s="4" t="s">
        <v>67</v>
      </c>
      <c r="B1" s="4" t="s">
        <v>396</v>
      </c>
      <c r="C1" s="4" t="s">
        <v>29</v>
      </c>
      <c r="D1" s="246" t="s">
        <v>1071</v>
      </c>
      <c r="E1" s="268" t="s">
        <v>2025</v>
      </c>
      <c r="F1" s="238" t="s">
        <v>31</v>
      </c>
      <c r="G1" s="238" t="s">
        <v>32</v>
      </c>
      <c r="J1" s="238" t="s">
        <v>67</v>
      </c>
    </row>
    <row r="2" spans="1:11">
      <c r="A2" s="7" t="s">
        <v>1079</v>
      </c>
      <c r="B2" s="7"/>
      <c r="C2" s="7"/>
      <c r="D2" s="248" t="s">
        <v>1769</v>
      </c>
      <c r="F2" s="256" t="s">
        <v>799</v>
      </c>
      <c r="G2" s="256" t="s">
        <v>33</v>
      </c>
      <c r="J2" s="243" t="b">
        <f>"BLETC "&amp;RACK!AZ$11=A2</f>
        <v>1</v>
      </c>
    </row>
    <row r="3" spans="1:11" s="1" customFormat="1">
      <c r="A3" s="7" t="s">
        <v>1080</v>
      </c>
      <c r="B3" s="7"/>
      <c r="C3" s="7"/>
      <c r="D3" s="248" t="s">
        <v>1770</v>
      </c>
      <c r="E3" s="263"/>
      <c r="F3" s="256" t="s">
        <v>799</v>
      </c>
      <c r="G3" s="256" t="s">
        <v>34</v>
      </c>
      <c r="J3" s="243" t="b">
        <f>"BLETC "&amp;RACK!BA$11=A3</f>
        <v>1</v>
      </c>
    </row>
    <row r="4" spans="1:11">
      <c r="A4" s="7" t="s">
        <v>1081</v>
      </c>
      <c r="B4" s="7"/>
      <c r="C4" s="7"/>
      <c r="D4" s="247" t="s">
        <v>1771</v>
      </c>
      <c r="F4" s="256" t="s">
        <v>799</v>
      </c>
      <c r="G4" s="256" t="s">
        <v>35</v>
      </c>
      <c r="J4" s="243" t="b">
        <f>"BLETC "&amp;RACK!BB$11=A4</f>
        <v>1</v>
      </c>
    </row>
    <row r="5" spans="1:11">
      <c r="A5" s="7" t="s">
        <v>1082</v>
      </c>
      <c r="B5" s="7"/>
      <c r="C5" s="7"/>
      <c r="D5" s="248" t="s">
        <v>1772</v>
      </c>
      <c r="F5" s="256" t="s">
        <v>799</v>
      </c>
      <c r="G5" s="256" t="s">
        <v>36</v>
      </c>
      <c r="J5" s="243" t="b">
        <f>"BLETC "&amp;RACK!BC$11=A5</f>
        <v>1</v>
      </c>
    </row>
    <row r="6" spans="1:11">
      <c r="A6" s="7" t="s">
        <v>1083</v>
      </c>
      <c r="B6" s="7"/>
      <c r="C6" s="7"/>
      <c r="D6" s="247" t="s">
        <v>1773</v>
      </c>
      <c r="F6" s="257" t="s">
        <v>799</v>
      </c>
      <c r="G6" s="257" t="s">
        <v>37</v>
      </c>
      <c r="J6" s="243" t="b">
        <f>"BLETC "&amp;RACK!BD$11=A6</f>
        <v>1</v>
      </c>
    </row>
    <row r="7" spans="1:11">
      <c r="A7" s="7" t="s">
        <v>1084</v>
      </c>
      <c r="B7" s="7"/>
      <c r="C7" s="7"/>
      <c r="D7" s="247" t="s">
        <v>1774</v>
      </c>
      <c r="F7" s="257" t="s">
        <v>799</v>
      </c>
      <c r="G7" s="257" t="s">
        <v>38</v>
      </c>
      <c r="J7" s="243" t="b">
        <f>"BLETC "&amp;RACK!BE$11=A7</f>
        <v>1</v>
      </c>
    </row>
    <row r="8" spans="1:11">
      <c r="A8" s="10" t="s">
        <v>960</v>
      </c>
      <c r="B8" s="16" t="s">
        <v>961</v>
      </c>
      <c r="C8" s="17" t="s">
        <v>962</v>
      </c>
      <c r="D8" s="247" t="s">
        <v>1775</v>
      </c>
      <c r="F8" s="152" t="s">
        <v>799</v>
      </c>
      <c r="G8" s="152" t="s">
        <v>39</v>
      </c>
      <c r="J8" s="243" t="b">
        <f>"BLETC "&amp;RACK!BF$11=A8</f>
        <v>1</v>
      </c>
    </row>
    <row r="9" spans="1:11">
      <c r="A9" s="10" t="s">
        <v>963</v>
      </c>
      <c r="B9" s="16" t="s">
        <v>964</v>
      </c>
      <c r="C9" s="17" t="s">
        <v>965</v>
      </c>
      <c r="D9" s="248" t="s">
        <v>1776</v>
      </c>
      <c r="F9" s="152" t="s">
        <v>799</v>
      </c>
      <c r="G9" s="152" t="s">
        <v>40</v>
      </c>
      <c r="J9" s="243" t="b">
        <f>"BLETC "&amp;RACK!BG$11=A9</f>
        <v>1</v>
      </c>
    </row>
    <row r="10" spans="1:11">
      <c r="A10" s="2" t="s">
        <v>85</v>
      </c>
      <c r="B10" s="2"/>
      <c r="C10" s="2"/>
      <c r="D10" s="249" t="s">
        <v>1078</v>
      </c>
      <c r="E10" s="264"/>
      <c r="F10" s="239" t="s">
        <v>799</v>
      </c>
      <c r="G10" s="239" t="s">
        <v>86</v>
      </c>
      <c r="I10" s="10"/>
      <c r="J10" s="239" t="s">
        <v>85</v>
      </c>
      <c r="K10" s="17"/>
    </row>
    <row r="11" spans="1:11">
      <c r="A11" s="10" t="s">
        <v>966</v>
      </c>
      <c r="B11" s="16" t="s">
        <v>967</v>
      </c>
      <c r="C11" s="17" t="s">
        <v>968</v>
      </c>
      <c r="D11" s="248" t="s">
        <v>1777</v>
      </c>
      <c r="F11" s="242" t="s">
        <v>799</v>
      </c>
      <c r="G11" s="242" t="s">
        <v>41</v>
      </c>
      <c r="J11" s="243" t="b">
        <f>"BLETC "&amp;RACK!BI$11=A11</f>
        <v>1</v>
      </c>
    </row>
    <row r="12" spans="1:11">
      <c r="A12" s="10" t="s">
        <v>969</v>
      </c>
      <c r="B12" s="16" t="s">
        <v>970</v>
      </c>
      <c r="C12" s="17" t="s">
        <v>971</v>
      </c>
      <c r="D12" s="247" t="s">
        <v>1778</v>
      </c>
      <c r="F12" s="242" t="s">
        <v>799</v>
      </c>
      <c r="G12" s="242" t="s">
        <v>42</v>
      </c>
      <c r="J12" s="243" t="b">
        <f>"BLETC "&amp;RACK!BJ$11=A12</f>
        <v>1</v>
      </c>
    </row>
    <row r="13" spans="1:11">
      <c r="A13" s="10" t="s">
        <v>972</v>
      </c>
      <c r="B13" s="16" t="s">
        <v>973</v>
      </c>
      <c r="C13" s="17" t="s">
        <v>974</v>
      </c>
      <c r="D13" s="248" t="s">
        <v>1779</v>
      </c>
      <c r="F13" s="242" t="s">
        <v>799</v>
      </c>
      <c r="G13" s="242" t="s">
        <v>43</v>
      </c>
      <c r="J13" s="243" t="b">
        <f>"BLETC "&amp;RACK!BK$11=A13</f>
        <v>1</v>
      </c>
    </row>
    <row r="14" spans="1:11">
      <c r="A14" s="10" t="s">
        <v>975</v>
      </c>
      <c r="B14" s="16" t="s">
        <v>976</v>
      </c>
      <c r="C14" s="17" t="s">
        <v>977</v>
      </c>
      <c r="D14" s="247" t="s">
        <v>1780</v>
      </c>
      <c r="F14" s="242" t="s">
        <v>799</v>
      </c>
      <c r="G14" s="242" t="s">
        <v>44</v>
      </c>
      <c r="J14" s="243" t="b">
        <f>"BLETC "&amp;RACK!BL$11=A14</f>
        <v>1</v>
      </c>
    </row>
    <row r="15" spans="1:11">
      <c r="A15" s="10" t="s">
        <v>978</v>
      </c>
      <c r="B15" s="16" t="s">
        <v>979</v>
      </c>
      <c r="C15" s="17" t="s">
        <v>980</v>
      </c>
      <c r="D15" s="248" t="s">
        <v>1781</v>
      </c>
      <c r="F15" s="152" t="s">
        <v>799</v>
      </c>
      <c r="G15" s="152" t="s">
        <v>45</v>
      </c>
      <c r="J15" s="243" t="b">
        <f>"BLETC "&amp;RACK!BM$11=A15</f>
        <v>1</v>
      </c>
    </row>
    <row r="16" spans="1:11">
      <c r="A16" s="10" t="s">
        <v>981</v>
      </c>
      <c r="B16" s="16" t="s">
        <v>982</v>
      </c>
      <c r="C16" s="17" t="s">
        <v>983</v>
      </c>
      <c r="D16" s="247" t="s">
        <v>1782</v>
      </c>
      <c r="F16" s="152" t="s">
        <v>799</v>
      </c>
      <c r="G16" s="152" t="s">
        <v>46</v>
      </c>
      <c r="J16" s="243" t="b">
        <f>"BLETC "&amp;RACK!BN$11=A16</f>
        <v>1</v>
      </c>
    </row>
    <row r="17" spans="1:11">
      <c r="A17" s="10" t="s">
        <v>984</v>
      </c>
      <c r="B17" s="16" t="s">
        <v>985</v>
      </c>
      <c r="C17" s="17" t="s">
        <v>986</v>
      </c>
      <c r="D17" s="248" t="s">
        <v>1783</v>
      </c>
      <c r="F17" s="152" t="s">
        <v>799</v>
      </c>
      <c r="G17" s="152" t="s">
        <v>47</v>
      </c>
      <c r="J17" s="243" t="b">
        <f>"BLETC "&amp;RACK!BO$11=A17</f>
        <v>1</v>
      </c>
    </row>
    <row r="18" spans="1:11">
      <c r="A18" s="3" t="s">
        <v>101</v>
      </c>
      <c r="B18" s="3"/>
      <c r="C18" s="3"/>
      <c r="D18" s="250" t="s">
        <v>1078</v>
      </c>
      <c r="E18" s="265"/>
      <c r="F18" s="241" t="s">
        <v>799</v>
      </c>
      <c r="G18" s="241" t="s">
        <v>102</v>
      </c>
      <c r="I18" s="10"/>
      <c r="J18" s="244" t="s">
        <v>101</v>
      </c>
      <c r="K18" s="17"/>
    </row>
    <row r="19" spans="1:11">
      <c r="A19" s="10" t="s">
        <v>987</v>
      </c>
      <c r="B19" s="16" t="s">
        <v>988</v>
      </c>
      <c r="C19" s="17" t="s">
        <v>989</v>
      </c>
      <c r="D19" s="247" t="s">
        <v>1784</v>
      </c>
      <c r="F19" s="242" t="s">
        <v>799</v>
      </c>
      <c r="G19" s="242" t="s">
        <v>49</v>
      </c>
      <c r="J19" s="243" t="b">
        <f>"BLETC "&amp;RACK!AZ$23=A19</f>
        <v>1</v>
      </c>
      <c r="K19" s="17"/>
    </row>
    <row r="20" spans="1:11">
      <c r="A20" s="10" t="s">
        <v>990</v>
      </c>
      <c r="B20" s="16" t="s">
        <v>991</v>
      </c>
      <c r="C20" s="17" t="s">
        <v>992</v>
      </c>
      <c r="D20" s="248" t="s">
        <v>1785</v>
      </c>
      <c r="E20" s="266"/>
      <c r="F20" s="242" t="s">
        <v>799</v>
      </c>
      <c r="G20" s="242" t="s">
        <v>105</v>
      </c>
      <c r="J20" s="243" t="b">
        <f>"BLETC "&amp;RACK!BA$23=A20</f>
        <v>1</v>
      </c>
      <c r="K20" s="17"/>
    </row>
    <row r="21" spans="1:11">
      <c r="A21" s="10" t="s">
        <v>993</v>
      </c>
      <c r="B21" s="16" t="s">
        <v>994</v>
      </c>
      <c r="C21" s="17" t="s">
        <v>995</v>
      </c>
      <c r="D21" s="248" t="s">
        <v>1786</v>
      </c>
      <c r="F21" s="242" t="s">
        <v>799</v>
      </c>
      <c r="G21" s="242" t="s">
        <v>108</v>
      </c>
      <c r="J21" s="243" t="b">
        <f>"BLETC "&amp;RACK!BB$23=A21</f>
        <v>1</v>
      </c>
      <c r="K21" s="17"/>
    </row>
    <row r="22" spans="1:11">
      <c r="A22" s="10" t="s">
        <v>996</v>
      </c>
      <c r="B22" s="16" t="s">
        <v>997</v>
      </c>
      <c r="C22" s="17" t="s">
        <v>998</v>
      </c>
      <c r="D22" s="247" t="s">
        <v>1787</v>
      </c>
      <c r="F22" s="242" t="s">
        <v>799</v>
      </c>
      <c r="G22" s="242" t="s">
        <v>111</v>
      </c>
      <c r="J22" s="243" t="b">
        <f>"BLETC "&amp;RACK!BC$23=A22</f>
        <v>1</v>
      </c>
    </row>
    <row r="23" spans="1:11">
      <c r="A23" t="s">
        <v>1087</v>
      </c>
      <c r="B23" t="s">
        <v>1088</v>
      </c>
      <c r="C23" s="5" t="s">
        <v>1089</v>
      </c>
      <c r="D23" s="247" t="s">
        <v>1788</v>
      </c>
      <c r="F23" s="152" t="s">
        <v>799</v>
      </c>
      <c r="G23" s="152" t="s">
        <v>112</v>
      </c>
      <c r="H23" s="5"/>
      <c r="I23" s="10"/>
      <c r="J23" s="243" t="b">
        <f>"BLETC "&amp;RACK!BD$23=A23</f>
        <v>1</v>
      </c>
    </row>
    <row r="24" spans="1:11">
      <c r="A24" s="3" t="s">
        <v>101</v>
      </c>
      <c r="B24" s="3"/>
      <c r="C24" s="3"/>
      <c r="D24" s="250" t="s">
        <v>1078</v>
      </c>
      <c r="E24" s="265"/>
      <c r="F24" s="241" t="s">
        <v>799</v>
      </c>
      <c r="G24" s="241" t="s">
        <v>113</v>
      </c>
      <c r="I24" s="10"/>
      <c r="J24" s="244" t="s">
        <v>101</v>
      </c>
    </row>
    <row r="25" spans="1:11">
      <c r="A25" s="3" t="s">
        <v>101</v>
      </c>
      <c r="B25" s="3"/>
      <c r="C25" s="3"/>
      <c r="D25" s="250" t="s">
        <v>1078</v>
      </c>
      <c r="E25" s="265"/>
      <c r="F25" s="241" t="s">
        <v>799</v>
      </c>
      <c r="G25" s="241" t="s">
        <v>114</v>
      </c>
      <c r="I25" s="10"/>
      <c r="J25" s="244" t="s">
        <v>101</v>
      </c>
    </row>
    <row r="26" spans="1:11">
      <c r="A26" s="3" t="s">
        <v>101</v>
      </c>
      <c r="B26" s="3"/>
      <c r="C26" s="3"/>
      <c r="D26" s="250" t="s">
        <v>1078</v>
      </c>
      <c r="E26" s="265"/>
      <c r="F26" s="241" t="s">
        <v>799</v>
      </c>
      <c r="G26" s="241" t="s">
        <v>115</v>
      </c>
      <c r="I26" s="10"/>
      <c r="J26" s="244" t="s">
        <v>101</v>
      </c>
      <c r="K26" s="17"/>
    </row>
    <row r="27" spans="1:11">
      <c r="A27" s="2" t="s">
        <v>85</v>
      </c>
      <c r="B27" s="2"/>
      <c r="C27" s="2"/>
      <c r="D27" s="249" t="s">
        <v>1078</v>
      </c>
      <c r="E27" s="264"/>
      <c r="F27" s="239" t="s">
        <v>799</v>
      </c>
      <c r="G27" s="239" t="s">
        <v>116</v>
      </c>
      <c r="I27" s="10"/>
      <c r="J27" s="239" t="s">
        <v>85</v>
      </c>
      <c r="K27" s="17"/>
    </row>
    <row r="28" spans="1:11">
      <c r="A28" s="7" t="s">
        <v>1085</v>
      </c>
      <c r="B28" s="18" t="s">
        <v>1086</v>
      </c>
      <c r="C28" s="19" t="s">
        <v>1086</v>
      </c>
      <c r="D28" s="247" t="s">
        <v>1789</v>
      </c>
      <c r="F28" s="256" t="s">
        <v>799</v>
      </c>
      <c r="G28" s="256" t="s">
        <v>50</v>
      </c>
      <c r="J28" s="243" t="b">
        <f>"BLETC "&amp;RACK!BI$23=A28</f>
        <v>1</v>
      </c>
      <c r="K28" s="17"/>
    </row>
    <row r="29" spans="1:11">
      <c r="A29" s="10" t="s">
        <v>999</v>
      </c>
      <c r="B29" s="16" t="s">
        <v>1000</v>
      </c>
      <c r="C29" s="17" t="s">
        <v>1001</v>
      </c>
      <c r="D29" s="248" t="s">
        <v>1790</v>
      </c>
      <c r="F29" s="242" t="s">
        <v>799</v>
      </c>
      <c r="G29" s="242" t="s">
        <v>51</v>
      </c>
      <c r="J29" s="243" t="b">
        <f>"BLETC "&amp;RACK!BJ$23=A29</f>
        <v>1</v>
      </c>
      <c r="K29" s="17"/>
    </row>
    <row r="30" spans="1:11">
      <c r="A30" s="10" t="s">
        <v>1002</v>
      </c>
      <c r="B30" s="16" t="s">
        <v>1003</v>
      </c>
      <c r="C30" s="17" t="s">
        <v>1004</v>
      </c>
      <c r="D30" s="248" t="s">
        <v>1791</v>
      </c>
      <c r="F30" s="242" t="s">
        <v>799</v>
      </c>
      <c r="G30" s="242" t="s">
        <v>123</v>
      </c>
      <c r="J30" s="243" t="b">
        <f>"BLETC "&amp;RACK!BK$23=A30</f>
        <v>1</v>
      </c>
    </row>
    <row r="31" spans="1:11">
      <c r="A31" s="10" t="s">
        <v>1005</v>
      </c>
      <c r="B31" s="16" t="s">
        <v>1006</v>
      </c>
      <c r="C31" s="17" t="s">
        <v>1007</v>
      </c>
      <c r="D31" s="247" t="s">
        <v>1792</v>
      </c>
      <c r="F31" s="242" t="s">
        <v>799</v>
      </c>
      <c r="G31" s="242" t="s">
        <v>124</v>
      </c>
      <c r="J31" s="243" t="b">
        <f>"BLETC "&amp;RACK!BL$23=A31</f>
        <v>1</v>
      </c>
    </row>
    <row r="32" spans="1:11">
      <c r="A32" t="s">
        <v>1090</v>
      </c>
      <c r="B32" t="s">
        <v>1091</v>
      </c>
      <c r="C32" t="s">
        <v>1092</v>
      </c>
      <c r="D32" s="248" t="s">
        <v>1793</v>
      </c>
      <c r="F32" s="152" t="s">
        <v>799</v>
      </c>
      <c r="G32" s="152" t="s">
        <v>127</v>
      </c>
      <c r="H32" s="5"/>
      <c r="I32" s="10"/>
      <c r="J32" s="243" t="b">
        <f>"BLETC "&amp;RACK!BM$23=A32</f>
        <v>1</v>
      </c>
    </row>
    <row r="33" spans="1:10">
      <c r="A33" s="3" t="s">
        <v>101</v>
      </c>
      <c r="B33" s="3"/>
      <c r="C33" s="3"/>
      <c r="D33" s="250" t="s">
        <v>1078</v>
      </c>
      <c r="E33" s="265"/>
      <c r="F33" s="241" t="s">
        <v>799</v>
      </c>
      <c r="G33" s="241" t="s">
        <v>128</v>
      </c>
      <c r="I33" s="10"/>
      <c r="J33" s="244" t="s">
        <v>101</v>
      </c>
    </row>
    <row r="34" spans="1:10">
      <c r="A34" s="3" t="s">
        <v>101</v>
      </c>
      <c r="B34" s="3"/>
      <c r="C34" s="3"/>
      <c r="D34" s="250" t="s">
        <v>1078</v>
      </c>
      <c r="E34" s="265"/>
      <c r="F34" s="241" t="s">
        <v>799</v>
      </c>
      <c r="G34" s="241" t="s">
        <v>129</v>
      </c>
      <c r="I34" s="10"/>
      <c r="J34" s="244" t="s">
        <v>101</v>
      </c>
    </row>
    <row r="35" spans="1:10">
      <c r="A35" s="3" t="s">
        <v>101</v>
      </c>
      <c r="B35" s="3"/>
      <c r="C35" s="3"/>
      <c r="D35" s="250" t="s">
        <v>1078</v>
      </c>
      <c r="E35" s="265"/>
      <c r="F35" s="241" t="s">
        <v>799</v>
      </c>
      <c r="G35" s="241" t="s">
        <v>130</v>
      </c>
      <c r="I35" s="10"/>
      <c r="J35" s="244" t="s">
        <v>101</v>
      </c>
    </row>
    <row r="36" spans="1:10">
      <c r="A36" s="10" t="s">
        <v>1008</v>
      </c>
      <c r="B36" s="16" t="s">
        <v>1009</v>
      </c>
      <c r="C36" s="17" t="s">
        <v>1010</v>
      </c>
      <c r="D36" s="247" t="s">
        <v>1794</v>
      </c>
      <c r="F36" s="242" t="s">
        <v>799</v>
      </c>
      <c r="G36" s="242" t="s">
        <v>52</v>
      </c>
      <c r="J36" s="243" t="b">
        <f>"BLETC "&amp;RACK!AZ$35=A36</f>
        <v>1</v>
      </c>
    </row>
    <row r="37" spans="1:10">
      <c r="A37" s="10" t="s">
        <v>1011</v>
      </c>
      <c r="B37" s="16" t="s">
        <v>1012</v>
      </c>
      <c r="C37" s="17" t="s">
        <v>1013</v>
      </c>
      <c r="D37" s="247" t="s">
        <v>1795</v>
      </c>
      <c r="F37" s="242" t="s">
        <v>799</v>
      </c>
      <c r="G37" s="242" t="s">
        <v>53</v>
      </c>
      <c r="J37" s="243" t="b">
        <f>"BLETC "&amp;RACK!BA$35=A37</f>
        <v>1</v>
      </c>
    </row>
    <row r="38" spans="1:10">
      <c r="A38" s="10" t="s">
        <v>1014</v>
      </c>
      <c r="B38" s="16" t="s">
        <v>1015</v>
      </c>
      <c r="C38" s="17" t="s">
        <v>1016</v>
      </c>
      <c r="D38" s="248" t="s">
        <v>1796</v>
      </c>
      <c r="F38" s="242" t="s">
        <v>799</v>
      </c>
      <c r="G38" s="242" t="s">
        <v>54</v>
      </c>
      <c r="J38" s="243" t="b">
        <f>"BLETC "&amp;RACK!BB$35=A38</f>
        <v>1</v>
      </c>
    </row>
    <row r="39" spans="1:10">
      <c r="A39" s="10" t="s">
        <v>1017</v>
      </c>
      <c r="B39" s="16" t="s">
        <v>1018</v>
      </c>
      <c r="C39" s="17" t="s">
        <v>1019</v>
      </c>
      <c r="D39" s="247" t="s">
        <v>1797</v>
      </c>
      <c r="F39" s="242" t="s">
        <v>799</v>
      </c>
      <c r="G39" s="242" t="s">
        <v>55</v>
      </c>
      <c r="J39" s="243" t="b">
        <f>"BLETC "&amp;RACK!BC$35=A39</f>
        <v>1</v>
      </c>
    </row>
    <row r="40" spans="1:10">
      <c r="A40" s="10" t="s">
        <v>1020</v>
      </c>
      <c r="B40" s="16" t="s">
        <v>1021</v>
      </c>
      <c r="C40" s="17" t="s">
        <v>1022</v>
      </c>
      <c r="D40" s="248" t="s">
        <v>1798</v>
      </c>
      <c r="F40" s="242" t="s">
        <v>799</v>
      </c>
      <c r="G40" s="242" t="s">
        <v>56</v>
      </c>
      <c r="J40" s="243" t="b">
        <f>"BLETC "&amp;RACK!BD$35=A40</f>
        <v>1</v>
      </c>
    </row>
    <row r="41" spans="1:10">
      <c r="A41" s="10" t="s">
        <v>1023</v>
      </c>
      <c r="B41" s="16" t="s">
        <v>1024</v>
      </c>
      <c r="C41" s="17" t="s">
        <v>1025</v>
      </c>
      <c r="D41" s="248" t="s">
        <v>1799</v>
      </c>
      <c r="F41" s="242" t="s">
        <v>799</v>
      </c>
      <c r="G41" s="242" t="s">
        <v>57</v>
      </c>
      <c r="J41" s="243" t="b">
        <f>"BLETC "&amp;RACK!BE$35=A41</f>
        <v>1</v>
      </c>
    </row>
    <row r="42" spans="1:10">
      <c r="A42" s="10" t="s">
        <v>1026</v>
      </c>
      <c r="B42" s="16" t="s">
        <v>1027</v>
      </c>
      <c r="C42" s="17" t="s">
        <v>1028</v>
      </c>
      <c r="D42" s="248" t="s">
        <v>1800</v>
      </c>
      <c r="F42" s="242" t="s">
        <v>799</v>
      </c>
      <c r="G42" s="242" t="s">
        <v>58</v>
      </c>
      <c r="J42" s="243" t="b">
        <f>"BLETC "&amp;RACK!BF$35=A42</f>
        <v>1</v>
      </c>
    </row>
    <row r="43" spans="1:10">
      <c r="A43" s="10" t="s">
        <v>1029</v>
      </c>
      <c r="B43" s="16" t="s">
        <v>1030</v>
      </c>
      <c r="C43" s="17" t="s">
        <v>1031</v>
      </c>
      <c r="D43" s="248" t="s">
        <v>1801</v>
      </c>
      <c r="F43" s="242" t="s">
        <v>799</v>
      </c>
      <c r="G43" s="242" t="s">
        <v>59</v>
      </c>
      <c r="J43" s="243" t="b">
        <f>"BLETC "&amp;RACK!BG$35=A43</f>
        <v>1</v>
      </c>
    </row>
    <row r="44" spans="1:10">
      <c r="A44" s="2" t="s">
        <v>85</v>
      </c>
      <c r="B44" s="2"/>
      <c r="C44" s="2"/>
      <c r="D44" s="249" t="s">
        <v>1078</v>
      </c>
      <c r="E44" s="264"/>
      <c r="F44" s="239" t="s">
        <v>799</v>
      </c>
      <c r="G44" s="239" t="s">
        <v>147</v>
      </c>
      <c r="I44" s="10"/>
      <c r="J44" s="239" t="s">
        <v>85</v>
      </c>
    </row>
    <row r="45" spans="1:10">
      <c r="A45" s="10" t="s">
        <v>1032</v>
      </c>
      <c r="B45" s="16" t="s">
        <v>1033</v>
      </c>
      <c r="C45" s="17" t="s">
        <v>1034</v>
      </c>
      <c r="D45" s="248" t="s">
        <v>1802</v>
      </c>
      <c r="F45" s="242" t="s">
        <v>799</v>
      </c>
      <c r="G45" s="242" t="s">
        <v>60</v>
      </c>
      <c r="J45" s="243" t="b">
        <f>"BLETC "&amp;RACK!BI$35=A45</f>
        <v>1</v>
      </c>
    </row>
    <row r="46" spans="1:10">
      <c r="A46" s="10" t="s">
        <v>1035</v>
      </c>
      <c r="B46" s="16" t="s">
        <v>1036</v>
      </c>
      <c r="C46" s="17" t="s">
        <v>1037</v>
      </c>
      <c r="D46" s="248" t="s">
        <v>1803</v>
      </c>
      <c r="F46" s="242" t="s">
        <v>799</v>
      </c>
      <c r="G46" s="242" t="s">
        <v>61</v>
      </c>
      <c r="J46" s="243" t="b">
        <f>"BLETC "&amp;RACK!BJ$35=A46</f>
        <v>1</v>
      </c>
    </row>
    <row r="47" spans="1:10">
      <c r="A47" s="10" t="s">
        <v>1038</v>
      </c>
      <c r="B47" s="16" t="s">
        <v>1039</v>
      </c>
      <c r="C47" s="17" t="s">
        <v>1040</v>
      </c>
      <c r="D47" s="247" t="s">
        <v>1804</v>
      </c>
      <c r="F47" s="242" t="s">
        <v>799</v>
      </c>
      <c r="G47" s="242" t="s">
        <v>62</v>
      </c>
      <c r="J47" s="243" t="b">
        <f>"BLETC "&amp;RACK!BK$35=A47</f>
        <v>1</v>
      </c>
    </row>
    <row r="48" spans="1:10">
      <c r="A48" s="10" t="s">
        <v>1041</v>
      </c>
      <c r="B48" s="16" t="s">
        <v>1042</v>
      </c>
      <c r="C48" s="17" t="s">
        <v>1043</v>
      </c>
      <c r="D48" s="247" t="s">
        <v>1805</v>
      </c>
      <c r="F48" s="242" t="s">
        <v>799</v>
      </c>
      <c r="G48" s="242" t="s">
        <v>63</v>
      </c>
      <c r="J48" s="243" t="b">
        <f>"BLETC "&amp;RACK!BL$35=A48</f>
        <v>1</v>
      </c>
    </row>
    <row r="49" spans="1:10">
      <c r="A49" s="10" t="s">
        <v>1044</v>
      </c>
      <c r="B49" s="16" t="s">
        <v>1045</v>
      </c>
      <c r="C49" s="17" t="s">
        <v>1046</v>
      </c>
      <c r="D49" s="248" t="s">
        <v>1806</v>
      </c>
      <c r="F49" s="242" t="s">
        <v>799</v>
      </c>
      <c r="G49" s="242" t="s">
        <v>64</v>
      </c>
      <c r="J49" s="243" t="b">
        <f>"BLETC "&amp;RACK!BM$35=A49</f>
        <v>1</v>
      </c>
    </row>
    <row r="50" spans="1:10">
      <c r="A50" s="10" t="s">
        <v>1047</v>
      </c>
      <c r="B50" s="16" t="s">
        <v>1048</v>
      </c>
      <c r="C50" s="17" t="s">
        <v>1049</v>
      </c>
      <c r="D50" s="248" t="s">
        <v>1807</v>
      </c>
      <c r="F50" s="242" t="s">
        <v>799</v>
      </c>
      <c r="G50" s="242" t="s">
        <v>65</v>
      </c>
      <c r="J50" s="243" t="b">
        <f>"BLETC "&amp;RACK!BN$35=A50</f>
        <v>1</v>
      </c>
    </row>
    <row r="51" spans="1:10">
      <c r="A51" s="10" t="s">
        <v>1050</v>
      </c>
      <c r="B51" s="16" t="s">
        <v>1051</v>
      </c>
      <c r="C51" s="17" t="s">
        <v>1052</v>
      </c>
      <c r="D51" s="247" t="s">
        <v>1808</v>
      </c>
      <c r="F51" s="242" t="s">
        <v>799</v>
      </c>
      <c r="G51" s="242" t="s">
        <v>66</v>
      </c>
      <c r="J51" s="243" t="b">
        <f>"BLETC "&amp;RACK!BO$35=A51</f>
        <v>1</v>
      </c>
    </row>
    <row r="52" spans="1:10">
      <c r="A52" s="10" t="s">
        <v>1053</v>
      </c>
      <c r="B52" s="16" t="s">
        <v>1054</v>
      </c>
      <c r="C52" s="17" t="s">
        <v>1055</v>
      </c>
      <c r="D52" s="247" t="s">
        <v>1809</v>
      </c>
      <c r="F52" s="242" t="s">
        <v>799</v>
      </c>
      <c r="G52" s="242" t="s">
        <v>164</v>
      </c>
      <c r="J52" s="243" t="b">
        <f>"BLETC "&amp;RACK!BP$35=A52</f>
        <v>1</v>
      </c>
    </row>
  </sheetData>
  <phoneticPr fontId="3" type="noConversion"/>
  <conditionalFormatting sqref="J2:J18">
    <cfRule type="cellIs" dxfId="41" priority="3" operator="equal">
      <formula>FALSE</formula>
    </cfRule>
  </conditionalFormatting>
  <conditionalFormatting sqref="J19:J35">
    <cfRule type="cellIs" dxfId="40" priority="2" operator="equal">
      <formula>FALSE</formula>
    </cfRule>
  </conditionalFormatting>
  <conditionalFormatting sqref="J36:J52">
    <cfRule type="cellIs" dxfId="39" priority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J1" sqref="J1:J18"/>
    </sheetView>
  </sheetViews>
  <sheetFormatPr defaultRowHeight="12.75"/>
  <cols>
    <col min="1" max="1" width="13.85546875" customWidth="1"/>
    <col min="2" max="2" width="16.140625" customWidth="1"/>
    <col min="3" max="3" width="13.85546875" customWidth="1"/>
    <col min="4" max="4" width="19.28515625" style="247" bestFit="1" customWidth="1"/>
    <col min="5" max="5" width="21.42578125" style="263" bestFit="1" customWidth="1"/>
    <col min="6" max="6" width="5.7109375" style="242" customWidth="1"/>
    <col min="7" max="7" width="6.5703125" style="242" customWidth="1"/>
    <col min="10" max="10" width="10.28515625" bestFit="1" customWidth="1"/>
  </cols>
  <sheetData>
    <row r="1" spans="1:10" s="1" customFormat="1">
      <c r="A1" s="4" t="s">
        <v>67</v>
      </c>
      <c r="B1" s="4" t="s">
        <v>396</v>
      </c>
      <c r="C1" s="4" t="s">
        <v>29</v>
      </c>
      <c r="D1" s="246" t="s">
        <v>1071</v>
      </c>
      <c r="E1" s="268" t="s">
        <v>2025</v>
      </c>
      <c r="F1" s="238" t="s">
        <v>31</v>
      </c>
      <c r="G1" s="238" t="s">
        <v>32</v>
      </c>
      <c r="J1" s="238" t="s">
        <v>67</v>
      </c>
    </row>
    <row r="2" spans="1:10">
      <c r="A2" t="s">
        <v>323</v>
      </c>
      <c r="B2" t="s">
        <v>254</v>
      </c>
      <c r="C2" t="s">
        <v>48</v>
      </c>
      <c r="D2" s="248" t="s">
        <v>1810</v>
      </c>
      <c r="F2" s="242" t="s">
        <v>30</v>
      </c>
      <c r="G2" s="242" t="s">
        <v>33</v>
      </c>
      <c r="J2" s="243" t="b">
        <f>"BLETC "&amp;RACK!BV$11=A2</f>
        <v>1</v>
      </c>
    </row>
    <row r="3" spans="1:10">
      <c r="A3" t="s">
        <v>324</v>
      </c>
      <c r="B3" t="s">
        <v>255</v>
      </c>
      <c r="C3" t="s">
        <v>0</v>
      </c>
      <c r="D3" s="247" t="s">
        <v>1811</v>
      </c>
      <c r="F3" s="242" t="s">
        <v>30</v>
      </c>
      <c r="G3" s="242" t="s">
        <v>34</v>
      </c>
      <c r="J3" s="243" t="b">
        <f>"BLETC "&amp;RACK!BW$11=A3</f>
        <v>1</v>
      </c>
    </row>
    <row r="4" spans="1:10">
      <c r="A4" t="s">
        <v>325</v>
      </c>
      <c r="B4" t="s">
        <v>256</v>
      </c>
      <c r="C4" t="s">
        <v>1</v>
      </c>
      <c r="D4" s="247" t="s">
        <v>1812</v>
      </c>
      <c r="F4" s="242" t="s">
        <v>30</v>
      </c>
      <c r="G4" s="242" t="s">
        <v>35</v>
      </c>
      <c r="J4" s="243" t="b">
        <f>"BLETC "&amp;RACK!BX$11=A4</f>
        <v>1</v>
      </c>
    </row>
    <row r="5" spans="1:10">
      <c r="A5" t="s">
        <v>326</v>
      </c>
      <c r="B5" t="s">
        <v>257</v>
      </c>
      <c r="C5" t="s">
        <v>2</v>
      </c>
      <c r="D5" s="247" t="s">
        <v>1813</v>
      </c>
      <c r="F5" s="242" t="s">
        <v>30</v>
      </c>
      <c r="G5" s="242" t="s">
        <v>36</v>
      </c>
      <c r="J5" s="243" t="b">
        <f>"BLETC "&amp;RACK!BY$11=A5</f>
        <v>1</v>
      </c>
    </row>
    <row r="6" spans="1:10">
      <c r="A6" t="s">
        <v>327</v>
      </c>
      <c r="B6" t="s">
        <v>258</v>
      </c>
      <c r="C6" t="s">
        <v>3</v>
      </c>
      <c r="D6" s="247" t="s">
        <v>1814</v>
      </c>
      <c r="F6" s="242" t="s">
        <v>30</v>
      </c>
      <c r="G6" s="242" t="s">
        <v>37</v>
      </c>
      <c r="J6" s="243" t="b">
        <f>"BLETC "&amp;RACK!BZ$11=A6</f>
        <v>1</v>
      </c>
    </row>
    <row r="7" spans="1:10">
      <c r="A7" t="s">
        <v>328</v>
      </c>
      <c r="B7" t="s">
        <v>259</v>
      </c>
      <c r="C7" t="s">
        <v>4</v>
      </c>
      <c r="D7" s="248" t="s">
        <v>1815</v>
      </c>
      <c r="F7" s="242" t="s">
        <v>30</v>
      </c>
      <c r="G7" s="242" t="s">
        <v>38</v>
      </c>
      <c r="J7" s="243" t="b">
        <f>"BLETC "&amp;RACK!CA$11=A7</f>
        <v>1</v>
      </c>
    </row>
    <row r="8" spans="1:10">
      <c r="A8" t="s">
        <v>329</v>
      </c>
      <c r="B8" t="s">
        <v>260</v>
      </c>
      <c r="C8" t="s">
        <v>5</v>
      </c>
      <c r="D8" s="247" t="s">
        <v>1816</v>
      </c>
      <c r="F8" s="242" t="s">
        <v>30</v>
      </c>
      <c r="G8" s="242" t="s">
        <v>39</v>
      </c>
      <c r="J8" s="243" t="b">
        <f>"BLETC "&amp;RACK!CB$11=A8</f>
        <v>1</v>
      </c>
    </row>
    <row r="9" spans="1:10">
      <c r="A9" t="s">
        <v>330</v>
      </c>
      <c r="B9" t="s">
        <v>261</v>
      </c>
      <c r="C9" t="s">
        <v>6</v>
      </c>
      <c r="D9" s="248" t="s">
        <v>1817</v>
      </c>
      <c r="F9" s="242" t="s">
        <v>30</v>
      </c>
      <c r="G9" s="242" t="s">
        <v>40</v>
      </c>
      <c r="J9" s="243" t="b">
        <f>"BLETC "&amp;RACK!CC$11=A9</f>
        <v>1</v>
      </c>
    </row>
    <row r="10" spans="1:10">
      <c r="A10" s="2" t="s">
        <v>85</v>
      </c>
      <c r="B10" s="2"/>
      <c r="C10" s="2"/>
      <c r="D10" s="249" t="s">
        <v>1078</v>
      </c>
      <c r="E10" s="264"/>
      <c r="F10" s="239" t="s">
        <v>30</v>
      </c>
      <c r="G10" s="239" t="s">
        <v>86</v>
      </c>
      <c r="J10" s="239" t="s">
        <v>85</v>
      </c>
    </row>
    <row r="11" spans="1:10">
      <c r="A11" t="s">
        <v>331</v>
      </c>
      <c r="B11" t="s">
        <v>262</v>
      </c>
      <c r="C11" t="s">
        <v>7</v>
      </c>
      <c r="D11" s="247" t="s">
        <v>1818</v>
      </c>
      <c r="F11" s="242" t="s">
        <v>30</v>
      </c>
      <c r="G11" s="242" t="s">
        <v>41</v>
      </c>
      <c r="J11" s="243" t="b">
        <f>"BLETC "&amp;RACK!CE$11=A11</f>
        <v>1</v>
      </c>
    </row>
    <row r="12" spans="1:10">
      <c r="A12" t="s">
        <v>332</v>
      </c>
      <c r="B12" t="s">
        <v>263</v>
      </c>
      <c r="C12" t="s">
        <v>8</v>
      </c>
      <c r="D12" s="247" t="s">
        <v>1819</v>
      </c>
      <c r="F12" s="242" t="s">
        <v>30</v>
      </c>
      <c r="G12" s="242" t="s">
        <v>42</v>
      </c>
      <c r="J12" s="243" t="b">
        <f>"BLETC "&amp;RACK!CF$11=A12</f>
        <v>1</v>
      </c>
    </row>
    <row r="13" spans="1:10">
      <c r="A13" t="s">
        <v>333</v>
      </c>
      <c r="B13" t="s">
        <v>264</v>
      </c>
      <c r="C13" t="s">
        <v>9</v>
      </c>
      <c r="D13" s="248" t="s">
        <v>1820</v>
      </c>
      <c r="F13" s="242" t="s">
        <v>30</v>
      </c>
      <c r="G13" s="242" t="s">
        <v>43</v>
      </c>
      <c r="J13" s="243" t="b">
        <f>"BLETC "&amp;RACK!CG$11=A13</f>
        <v>1</v>
      </c>
    </row>
    <row r="14" spans="1:10">
      <c r="A14" t="s">
        <v>334</v>
      </c>
      <c r="B14" t="s">
        <v>265</v>
      </c>
      <c r="C14" t="s">
        <v>10</v>
      </c>
      <c r="D14" s="247" t="s">
        <v>1821</v>
      </c>
      <c r="F14" s="242" t="s">
        <v>30</v>
      </c>
      <c r="G14" s="242" t="s">
        <v>44</v>
      </c>
      <c r="J14" s="243" t="b">
        <f>"BLETC "&amp;RACK!CH$11=A14</f>
        <v>1</v>
      </c>
    </row>
    <row r="15" spans="1:10">
      <c r="A15" s="32" t="s">
        <v>335</v>
      </c>
      <c r="B15" s="32" t="s">
        <v>266</v>
      </c>
      <c r="C15" s="32" t="s">
        <v>11</v>
      </c>
      <c r="D15" s="258" t="s">
        <v>1822</v>
      </c>
      <c r="F15" s="259" t="s">
        <v>30</v>
      </c>
      <c r="G15" s="259" t="s">
        <v>45</v>
      </c>
      <c r="J15" s="243" t="b">
        <f>"BLETC "&amp;RACK!CI$11=A15</f>
        <v>1</v>
      </c>
    </row>
    <row r="16" spans="1:10">
      <c r="A16" t="s">
        <v>336</v>
      </c>
      <c r="B16" t="s">
        <v>267</v>
      </c>
      <c r="C16" t="s">
        <v>12</v>
      </c>
      <c r="D16" s="247" t="s">
        <v>1823</v>
      </c>
      <c r="F16" s="242" t="s">
        <v>30</v>
      </c>
      <c r="G16" s="242" t="s">
        <v>46</v>
      </c>
      <c r="J16" s="243" t="b">
        <f>"BLETC "&amp;RACK!CJ$11=A16</f>
        <v>1</v>
      </c>
    </row>
    <row r="17" spans="1:10">
      <c r="A17" t="s">
        <v>337</v>
      </c>
      <c r="B17" t="s">
        <v>268</v>
      </c>
      <c r="C17" t="s">
        <v>13</v>
      </c>
      <c r="D17" s="248" t="s">
        <v>1824</v>
      </c>
      <c r="F17" s="242" t="s">
        <v>30</v>
      </c>
      <c r="G17" s="242" t="s">
        <v>47</v>
      </c>
      <c r="J17" s="243" t="b">
        <f>"BLETC "&amp;RACK!CK$11=A17</f>
        <v>1</v>
      </c>
    </row>
    <row r="18" spans="1:10">
      <c r="A18" s="3" t="s">
        <v>101</v>
      </c>
      <c r="B18" s="3"/>
      <c r="C18" s="3"/>
      <c r="D18" s="250" t="s">
        <v>1078</v>
      </c>
      <c r="E18" s="265"/>
      <c r="F18" s="241" t="s">
        <v>30</v>
      </c>
      <c r="G18" s="241" t="s">
        <v>164</v>
      </c>
      <c r="J18" s="244" t="s">
        <v>101</v>
      </c>
    </row>
    <row r="19" spans="1:10">
      <c r="A19" t="s">
        <v>338</v>
      </c>
      <c r="B19" t="s">
        <v>269</v>
      </c>
      <c r="C19" t="s">
        <v>14</v>
      </c>
      <c r="D19" s="247" t="s">
        <v>1825</v>
      </c>
      <c r="F19" s="242" t="s">
        <v>30</v>
      </c>
      <c r="G19" s="242" t="s">
        <v>49</v>
      </c>
      <c r="J19" s="243" t="b">
        <f>"BLETC "&amp;RACK!BV$23=A19</f>
        <v>1</v>
      </c>
    </row>
    <row r="20" spans="1:10">
      <c r="A20" s="3" t="s">
        <v>101</v>
      </c>
      <c r="B20" s="3"/>
      <c r="C20" s="3"/>
      <c r="D20" s="250" t="s">
        <v>1078</v>
      </c>
      <c r="E20" s="266"/>
      <c r="F20" s="241" t="s">
        <v>30</v>
      </c>
      <c r="G20" s="241" t="s">
        <v>105</v>
      </c>
      <c r="J20" s="244" t="s">
        <v>101</v>
      </c>
    </row>
    <row r="21" spans="1:10">
      <c r="A21" s="3" t="s">
        <v>101</v>
      </c>
      <c r="B21" s="3"/>
      <c r="C21" s="3"/>
      <c r="D21" s="250" t="s">
        <v>1078</v>
      </c>
      <c r="F21" s="241" t="s">
        <v>30</v>
      </c>
      <c r="G21" s="241" t="s">
        <v>108</v>
      </c>
      <c r="J21" s="244" t="s">
        <v>101</v>
      </c>
    </row>
    <row r="22" spans="1:10">
      <c r="A22" s="3" t="s">
        <v>101</v>
      </c>
      <c r="B22" s="3"/>
      <c r="C22" s="3"/>
      <c r="D22" s="250" t="s">
        <v>1078</v>
      </c>
      <c r="F22" s="241" t="s">
        <v>30</v>
      </c>
      <c r="G22" s="241" t="s">
        <v>111</v>
      </c>
      <c r="J22" s="244" t="s">
        <v>101</v>
      </c>
    </row>
    <row r="23" spans="1:10">
      <c r="A23" s="3" t="s">
        <v>101</v>
      </c>
      <c r="B23" s="3"/>
      <c r="C23" s="3"/>
      <c r="D23" s="250" t="s">
        <v>1078</v>
      </c>
      <c r="F23" s="241" t="s">
        <v>30</v>
      </c>
      <c r="G23" s="241" t="s">
        <v>112</v>
      </c>
      <c r="J23" s="244" t="s">
        <v>101</v>
      </c>
    </row>
    <row r="24" spans="1:10">
      <c r="A24" s="3" t="s">
        <v>101</v>
      </c>
      <c r="B24" s="3"/>
      <c r="C24" s="3"/>
      <c r="D24" s="250" t="s">
        <v>1078</v>
      </c>
      <c r="E24" s="267"/>
      <c r="F24" s="241" t="s">
        <v>30</v>
      </c>
      <c r="G24" s="241" t="s">
        <v>113</v>
      </c>
      <c r="J24" s="244" t="s">
        <v>101</v>
      </c>
    </row>
    <row r="25" spans="1:10">
      <c r="A25" s="3" t="s">
        <v>101</v>
      </c>
      <c r="B25" s="3"/>
      <c r="C25" s="3"/>
      <c r="D25" s="250" t="s">
        <v>1078</v>
      </c>
      <c r="E25" s="265"/>
      <c r="F25" s="241" t="s">
        <v>30</v>
      </c>
      <c r="G25" s="241" t="s">
        <v>114</v>
      </c>
      <c r="J25" s="244" t="s">
        <v>101</v>
      </c>
    </row>
    <row r="26" spans="1:10">
      <c r="A26" s="3" t="s">
        <v>101</v>
      </c>
      <c r="B26" s="3"/>
      <c r="C26" s="3"/>
      <c r="D26" s="250" t="s">
        <v>1078</v>
      </c>
      <c r="E26" s="265"/>
      <c r="F26" s="241" t="s">
        <v>30</v>
      </c>
      <c r="G26" s="241" t="s">
        <v>115</v>
      </c>
      <c r="J26" s="244" t="s">
        <v>101</v>
      </c>
    </row>
    <row r="27" spans="1:10">
      <c r="A27" s="2" t="s">
        <v>85</v>
      </c>
      <c r="B27" s="2"/>
      <c r="C27" s="2"/>
      <c r="D27" s="249" t="s">
        <v>1078</v>
      </c>
      <c r="E27" s="264"/>
      <c r="F27" s="239" t="s">
        <v>30</v>
      </c>
      <c r="G27" s="239" t="s">
        <v>116</v>
      </c>
      <c r="J27" s="239" t="s">
        <v>85</v>
      </c>
    </row>
    <row r="28" spans="1:10">
      <c r="A28" t="s">
        <v>339</v>
      </c>
      <c r="B28" t="s">
        <v>270</v>
      </c>
      <c r="C28" t="s">
        <v>15</v>
      </c>
      <c r="D28" s="247" t="s">
        <v>1826</v>
      </c>
      <c r="F28" s="242" t="s">
        <v>30</v>
      </c>
      <c r="G28" s="242" t="s">
        <v>50</v>
      </c>
      <c r="J28" s="243" t="b">
        <f>"BLETC "&amp;RACK!CE$23=A28</f>
        <v>1</v>
      </c>
    </row>
    <row r="29" spans="1:10">
      <c r="A29" s="3" t="s">
        <v>101</v>
      </c>
      <c r="B29" s="3"/>
      <c r="C29" s="3"/>
      <c r="D29" s="250" t="s">
        <v>1078</v>
      </c>
      <c r="F29" s="241" t="s">
        <v>30</v>
      </c>
      <c r="G29" s="241" t="s">
        <v>51</v>
      </c>
      <c r="J29" s="244" t="s">
        <v>101</v>
      </c>
    </row>
    <row r="30" spans="1:10">
      <c r="A30" s="3" t="s">
        <v>101</v>
      </c>
      <c r="B30" s="3"/>
      <c r="C30" s="3"/>
      <c r="D30" s="250" t="s">
        <v>1078</v>
      </c>
      <c r="F30" s="241" t="s">
        <v>30</v>
      </c>
      <c r="G30" s="241" t="s">
        <v>123</v>
      </c>
      <c r="J30" s="244" t="s">
        <v>101</v>
      </c>
    </row>
    <row r="31" spans="1:10">
      <c r="A31" s="3" t="s">
        <v>101</v>
      </c>
      <c r="B31" s="3"/>
      <c r="C31" s="3"/>
      <c r="D31" s="250" t="s">
        <v>1078</v>
      </c>
      <c r="F31" s="241" t="s">
        <v>30</v>
      </c>
      <c r="G31" s="241" t="s">
        <v>124</v>
      </c>
      <c r="J31" s="244" t="s">
        <v>101</v>
      </c>
    </row>
    <row r="32" spans="1:10">
      <c r="A32" s="3" t="s">
        <v>101</v>
      </c>
      <c r="B32" s="3"/>
      <c r="C32" s="3"/>
      <c r="D32" s="250" t="s">
        <v>1078</v>
      </c>
      <c r="F32" s="241" t="s">
        <v>30</v>
      </c>
      <c r="G32" s="241" t="s">
        <v>127</v>
      </c>
      <c r="J32" s="244" t="s">
        <v>101</v>
      </c>
    </row>
    <row r="33" spans="1:10">
      <c r="A33" s="3" t="s">
        <v>101</v>
      </c>
      <c r="B33" s="3"/>
      <c r="C33" s="3"/>
      <c r="D33" s="250" t="s">
        <v>1078</v>
      </c>
      <c r="F33" s="241" t="s">
        <v>30</v>
      </c>
      <c r="G33" s="241" t="s">
        <v>128</v>
      </c>
      <c r="J33" s="244" t="s">
        <v>101</v>
      </c>
    </row>
    <row r="34" spans="1:10">
      <c r="A34" s="3" t="s">
        <v>101</v>
      </c>
      <c r="B34" s="3"/>
      <c r="C34" s="3"/>
      <c r="D34" s="250" t="s">
        <v>1078</v>
      </c>
      <c r="E34" s="265"/>
      <c r="F34" s="241" t="s">
        <v>30</v>
      </c>
      <c r="G34" s="241" t="s">
        <v>129</v>
      </c>
      <c r="J34" s="244" t="s">
        <v>101</v>
      </c>
    </row>
    <row r="35" spans="1:10">
      <c r="A35" s="3" t="s">
        <v>101</v>
      </c>
      <c r="B35" s="3"/>
      <c r="C35" s="3"/>
      <c r="D35" s="250" t="s">
        <v>1078</v>
      </c>
      <c r="E35" s="265"/>
      <c r="F35" s="241" t="s">
        <v>30</v>
      </c>
      <c r="G35" s="241" t="s">
        <v>130</v>
      </c>
      <c r="J35" s="244" t="s">
        <v>101</v>
      </c>
    </row>
    <row r="36" spans="1:10">
      <c r="A36" t="s">
        <v>340</v>
      </c>
      <c r="B36" t="s">
        <v>271</v>
      </c>
      <c r="C36" t="s">
        <v>16</v>
      </c>
      <c r="D36" s="247" t="s">
        <v>1827</v>
      </c>
      <c r="F36" s="242" t="s">
        <v>30</v>
      </c>
      <c r="G36" s="242" t="s">
        <v>52</v>
      </c>
      <c r="J36" s="243" t="b">
        <f>"BLETC "&amp;RACK!BV$35=A36</f>
        <v>1</v>
      </c>
    </row>
    <row r="37" spans="1:10">
      <c r="A37" t="s">
        <v>341</v>
      </c>
      <c r="B37" t="s">
        <v>272</v>
      </c>
      <c r="C37" t="s">
        <v>17</v>
      </c>
      <c r="D37" s="247" t="s">
        <v>1828</v>
      </c>
      <c r="F37" s="242" t="s">
        <v>30</v>
      </c>
      <c r="G37" s="242" t="s">
        <v>53</v>
      </c>
      <c r="J37" s="243" t="b">
        <f>"BLETC "&amp;RACK!BW$35=A37</f>
        <v>1</v>
      </c>
    </row>
    <row r="38" spans="1:10">
      <c r="A38" t="s">
        <v>342</v>
      </c>
      <c r="B38" t="s">
        <v>273</v>
      </c>
      <c r="C38" t="s">
        <v>18</v>
      </c>
      <c r="D38" s="248" t="s">
        <v>1829</v>
      </c>
      <c r="F38" s="242" t="s">
        <v>30</v>
      </c>
      <c r="G38" s="242" t="s">
        <v>54</v>
      </c>
      <c r="J38" s="243" t="b">
        <f>"BLETC "&amp;RACK!BX$35=A38</f>
        <v>1</v>
      </c>
    </row>
    <row r="39" spans="1:10">
      <c r="A39" t="s">
        <v>343</v>
      </c>
      <c r="B39" t="s">
        <v>274</v>
      </c>
      <c r="C39" t="s">
        <v>19</v>
      </c>
      <c r="D39" s="248" t="s">
        <v>1830</v>
      </c>
      <c r="F39" s="242" t="s">
        <v>30</v>
      </c>
      <c r="G39" s="242" t="s">
        <v>55</v>
      </c>
      <c r="J39" s="243" t="b">
        <f>"BLETC "&amp;RACK!BY$35=A39</f>
        <v>1</v>
      </c>
    </row>
    <row r="40" spans="1:10">
      <c r="A40" t="s">
        <v>344</v>
      </c>
      <c r="B40" t="s">
        <v>275</v>
      </c>
      <c r="C40" t="s">
        <v>20</v>
      </c>
      <c r="D40" s="247" t="s">
        <v>1831</v>
      </c>
      <c r="F40" s="242" t="s">
        <v>30</v>
      </c>
      <c r="G40" s="242" t="s">
        <v>56</v>
      </c>
      <c r="J40" s="243" t="b">
        <f>"BLETC "&amp;RACK!BZ$35=A40</f>
        <v>1</v>
      </c>
    </row>
    <row r="41" spans="1:10">
      <c r="A41" t="s">
        <v>1093</v>
      </c>
      <c r="B41" t="s">
        <v>1097</v>
      </c>
      <c r="C41" t="s">
        <v>1098</v>
      </c>
      <c r="D41" s="247" t="s">
        <v>1832</v>
      </c>
      <c r="F41" s="242" t="s">
        <v>30</v>
      </c>
      <c r="G41" s="242" t="s">
        <v>57</v>
      </c>
      <c r="J41" s="243" t="b">
        <f>"BLETC "&amp;RACK!CA$35=A41</f>
        <v>0</v>
      </c>
    </row>
    <row r="42" spans="1:10">
      <c r="A42" t="s">
        <v>345</v>
      </c>
      <c r="B42" t="s">
        <v>276</v>
      </c>
      <c r="C42" t="s">
        <v>21</v>
      </c>
      <c r="D42" s="248" t="s">
        <v>1833</v>
      </c>
      <c r="F42" s="242" t="s">
        <v>30</v>
      </c>
      <c r="G42" s="242" t="s">
        <v>58</v>
      </c>
      <c r="J42" s="243" t="b">
        <f>"BLETC "&amp;RACK!CB$35=A42</f>
        <v>0</v>
      </c>
    </row>
    <row r="43" spans="1:10">
      <c r="A43" t="s">
        <v>1094</v>
      </c>
      <c r="B43" t="s">
        <v>1095</v>
      </c>
      <c r="C43" t="s">
        <v>1096</v>
      </c>
      <c r="D43" s="247" t="s">
        <v>1834</v>
      </c>
      <c r="F43" s="242" t="s">
        <v>30</v>
      </c>
      <c r="G43" s="242" t="s">
        <v>59</v>
      </c>
      <c r="J43" s="243" t="b">
        <f>"BLETC "&amp;RACK!CC$35=A43</f>
        <v>1</v>
      </c>
    </row>
    <row r="44" spans="1:10">
      <c r="A44" s="2" t="s">
        <v>85</v>
      </c>
      <c r="B44" s="2"/>
      <c r="C44" s="2"/>
      <c r="D44" s="249" t="s">
        <v>1078</v>
      </c>
      <c r="E44" s="264"/>
      <c r="F44" s="239" t="s">
        <v>30</v>
      </c>
      <c r="G44" s="239" t="s">
        <v>147</v>
      </c>
      <c r="J44" s="239" t="s">
        <v>85</v>
      </c>
    </row>
    <row r="45" spans="1:10">
      <c r="A45" t="s">
        <v>346</v>
      </c>
      <c r="B45" t="s">
        <v>277</v>
      </c>
      <c r="C45" t="s">
        <v>22</v>
      </c>
      <c r="D45" s="248" t="s">
        <v>1835</v>
      </c>
      <c r="F45" s="242" t="s">
        <v>30</v>
      </c>
      <c r="G45" s="242" t="s">
        <v>60</v>
      </c>
      <c r="J45" s="243" t="b">
        <f>"BLETC "&amp;RACK!CE$35=A45</f>
        <v>1</v>
      </c>
    </row>
    <row r="46" spans="1:10">
      <c r="A46" t="s">
        <v>347</v>
      </c>
      <c r="B46" t="s">
        <v>278</v>
      </c>
      <c r="C46" t="s">
        <v>23</v>
      </c>
      <c r="D46" s="247" t="s">
        <v>1836</v>
      </c>
      <c r="F46" s="242" t="s">
        <v>30</v>
      </c>
      <c r="G46" s="242" t="s">
        <v>61</v>
      </c>
      <c r="J46" s="243" t="b">
        <f>"BLETC "&amp;RACK!CF$35=A46</f>
        <v>1</v>
      </c>
    </row>
    <row r="47" spans="1:10">
      <c r="A47" t="s">
        <v>348</v>
      </c>
      <c r="B47" t="s">
        <v>279</v>
      </c>
      <c r="C47" t="s">
        <v>24</v>
      </c>
      <c r="D47" s="247" t="s">
        <v>1837</v>
      </c>
      <c r="F47" s="242" t="s">
        <v>30</v>
      </c>
      <c r="G47" s="242" t="s">
        <v>62</v>
      </c>
      <c r="J47" s="243" t="b">
        <f>"BLETC "&amp;RACK!CG$35=A47</f>
        <v>0</v>
      </c>
    </row>
    <row r="48" spans="1:10">
      <c r="A48" t="s">
        <v>349</v>
      </c>
      <c r="B48" t="s">
        <v>280</v>
      </c>
      <c r="C48" t="s">
        <v>25</v>
      </c>
      <c r="D48" s="248" t="s">
        <v>1838</v>
      </c>
      <c r="F48" s="242" t="s">
        <v>30</v>
      </c>
      <c r="G48" s="242" t="s">
        <v>63</v>
      </c>
      <c r="J48" s="243" t="b">
        <f>"BLETC "&amp;RACK!CH$35=A48</f>
        <v>1</v>
      </c>
    </row>
    <row r="49" spans="1:10">
      <c r="A49" t="s">
        <v>350</v>
      </c>
      <c r="B49" t="s">
        <v>281</v>
      </c>
      <c r="C49" t="s">
        <v>26</v>
      </c>
      <c r="D49" s="247" t="s">
        <v>1839</v>
      </c>
      <c r="F49" s="242" t="s">
        <v>30</v>
      </c>
      <c r="G49" s="242" t="s">
        <v>64</v>
      </c>
      <c r="J49" s="243" t="b">
        <f>"BLETC "&amp;RACK!CI$35=A49</f>
        <v>1</v>
      </c>
    </row>
    <row r="50" spans="1:10">
      <c r="A50" t="s">
        <v>351</v>
      </c>
      <c r="B50" t="s">
        <v>282</v>
      </c>
      <c r="C50" t="s">
        <v>27</v>
      </c>
      <c r="D50" s="248" t="s">
        <v>1840</v>
      </c>
      <c r="F50" s="242" t="s">
        <v>30</v>
      </c>
      <c r="G50" s="242" t="s">
        <v>65</v>
      </c>
      <c r="J50" s="243" t="b">
        <f>"BLETC "&amp;RACK!CJ$35=A50</f>
        <v>1</v>
      </c>
    </row>
    <row r="51" spans="1:10">
      <c r="A51" t="s">
        <v>352</v>
      </c>
      <c r="B51" t="s">
        <v>283</v>
      </c>
      <c r="C51" t="s">
        <v>28</v>
      </c>
      <c r="D51" s="248" t="s">
        <v>1841</v>
      </c>
      <c r="F51" s="242" t="s">
        <v>30</v>
      </c>
      <c r="G51" s="242" t="s">
        <v>66</v>
      </c>
      <c r="J51" s="243" t="b">
        <f>"BLETC "&amp;RACK!CK$35=A51</f>
        <v>1</v>
      </c>
    </row>
    <row r="52" spans="1:10">
      <c r="A52" s="3" t="s">
        <v>101</v>
      </c>
      <c r="B52" s="3"/>
      <c r="C52" s="3"/>
      <c r="D52" s="250" t="s">
        <v>1078</v>
      </c>
      <c r="F52" s="241" t="s">
        <v>30</v>
      </c>
      <c r="G52" s="241" t="s">
        <v>164</v>
      </c>
      <c r="J52" s="244" t="s">
        <v>101</v>
      </c>
    </row>
  </sheetData>
  <phoneticPr fontId="3" type="noConversion"/>
  <conditionalFormatting sqref="J2:J18">
    <cfRule type="cellIs" dxfId="44" priority="3" operator="equal">
      <formula>FALSE</formula>
    </cfRule>
  </conditionalFormatting>
  <conditionalFormatting sqref="J19:J35">
    <cfRule type="cellIs" dxfId="43" priority="2" operator="equal">
      <formula>FALSE</formula>
    </cfRule>
  </conditionalFormatting>
  <conditionalFormatting sqref="J36:J52">
    <cfRule type="cellIs" dxfId="42" priority="1" operator="equal">
      <formula>FALSE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52"/>
  <sheetViews>
    <sheetView workbookViewId="0">
      <selection activeCell="J1" sqref="J1:J18"/>
    </sheetView>
  </sheetViews>
  <sheetFormatPr defaultRowHeight="12.75"/>
  <cols>
    <col min="1" max="1" width="13.7109375" customWidth="1"/>
    <col min="2" max="2" width="16.42578125" customWidth="1"/>
    <col min="3" max="3" width="14.140625" customWidth="1"/>
    <col min="4" max="4" width="19.28515625" style="247" bestFit="1" customWidth="1"/>
    <col min="5" max="5" width="21.42578125" style="263" bestFit="1" customWidth="1"/>
    <col min="6" max="6" width="6.140625" style="242" customWidth="1"/>
    <col min="7" max="7" width="6.42578125" style="242" customWidth="1"/>
    <col min="9" max="9" width="10.42578125" bestFit="1" customWidth="1"/>
    <col min="10" max="10" width="13.7109375" style="243" customWidth="1"/>
    <col min="11" max="11" width="12.7109375" bestFit="1" customWidth="1"/>
  </cols>
  <sheetData>
    <row r="1" spans="1:10" s="1" customFormat="1">
      <c r="A1" s="4" t="s">
        <v>67</v>
      </c>
      <c r="B1" s="4" t="s">
        <v>396</v>
      </c>
      <c r="C1" s="4" t="s">
        <v>29</v>
      </c>
      <c r="D1" s="246" t="s">
        <v>1071</v>
      </c>
      <c r="E1" s="268" t="s">
        <v>2025</v>
      </c>
      <c r="F1" s="238" t="s">
        <v>31</v>
      </c>
      <c r="G1" s="238" t="s">
        <v>32</v>
      </c>
      <c r="J1" s="238" t="s">
        <v>67</v>
      </c>
    </row>
    <row r="2" spans="1:10">
      <c r="A2" s="10" t="s">
        <v>825</v>
      </c>
      <c r="B2" s="10" t="s">
        <v>826</v>
      </c>
      <c r="C2" s="10" t="s">
        <v>827</v>
      </c>
      <c r="D2" s="247" t="s">
        <v>1842</v>
      </c>
      <c r="F2" s="242" t="s">
        <v>798</v>
      </c>
      <c r="G2" s="242" t="s">
        <v>33</v>
      </c>
      <c r="J2" s="243" t="b">
        <f>"BLETC "&amp;RACK!CT$11=A2</f>
        <v>1</v>
      </c>
    </row>
    <row r="3" spans="1:10" s="1" customFormat="1">
      <c r="A3" t="s">
        <v>804</v>
      </c>
      <c r="B3" t="s">
        <v>805</v>
      </c>
      <c r="C3" t="s">
        <v>806</v>
      </c>
      <c r="D3" s="248" t="s">
        <v>1843</v>
      </c>
      <c r="E3" s="263"/>
      <c r="F3" s="242" t="s">
        <v>798</v>
      </c>
      <c r="G3" s="242" t="s">
        <v>34</v>
      </c>
      <c r="J3" s="243" t="b">
        <f>"BLETC "&amp;RACK!CU$11=A3</f>
        <v>1</v>
      </c>
    </row>
    <row r="4" spans="1:10">
      <c r="A4" t="s">
        <v>807</v>
      </c>
      <c r="B4" t="s">
        <v>808</v>
      </c>
      <c r="C4" t="s">
        <v>809</v>
      </c>
      <c r="D4" s="248" t="s">
        <v>1844</v>
      </c>
      <c r="F4" s="242" t="s">
        <v>798</v>
      </c>
      <c r="G4" s="242" t="s">
        <v>35</v>
      </c>
      <c r="J4" s="243" t="b">
        <f>"BLETC "&amp;RACK!CV$11=A4</f>
        <v>1</v>
      </c>
    </row>
    <row r="5" spans="1:10">
      <c r="A5" t="s">
        <v>810</v>
      </c>
      <c r="B5" t="s">
        <v>811</v>
      </c>
      <c r="C5" s="9" t="s">
        <v>812</v>
      </c>
      <c r="D5" s="247" t="s">
        <v>1845</v>
      </c>
      <c r="F5" s="242" t="s">
        <v>798</v>
      </c>
      <c r="G5" s="242" t="s">
        <v>36</v>
      </c>
      <c r="J5" s="243" t="b">
        <f>"BLETC "&amp;RACK!CW$11=A5</f>
        <v>1</v>
      </c>
    </row>
    <row r="6" spans="1:10">
      <c r="A6" t="s">
        <v>813</v>
      </c>
      <c r="B6" t="s">
        <v>814</v>
      </c>
      <c r="C6" t="s">
        <v>815</v>
      </c>
      <c r="D6" s="247" t="s">
        <v>1846</v>
      </c>
      <c r="F6" s="242" t="s">
        <v>798</v>
      </c>
      <c r="G6" s="242" t="s">
        <v>37</v>
      </c>
      <c r="J6" s="243" t="b">
        <f>"BLETC "&amp;RACK!CX$11=A6</f>
        <v>1</v>
      </c>
    </row>
    <row r="7" spans="1:10">
      <c r="A7" t="s">
        <v>816</v>
      </c>
      <c r="B7" t="s">
        <v>817</v>
      </c>
      <c r="C7" t="s">
        <v>818</v>
      </c>
      <c r="D7" s="248" t="s">
        <v>1847</v>
      </c>
      <c r="F7" s="242" t="s">
        <v>798</v>
      </c>
      <c r="G7" s="242" t="s">
        <v>38</v>
      </c>
      <c r="J7" s="243" t="b">
        <f>"BLETC "&amp;RACK!CY$11=A7</f>
        <v>1</v>
      </c>
    </row>
    <row r="8" spans="1:10">
      <c r="A8" t="s">
        <v>819</v>
      </c>
      <c r="B8" t="s">
        <v>820</v>
      </c>
      <c r="C8" t="s">
        <v>821</v>
      </c>
      <c r="D8" s="248" t="s">
        <v>1848</v>
      </c>
      <c r="F8" s="242" t="s">
        <v>798</v>
      </c>
      <c r="G8" s="242" t="s">
        <v>39</v>
      </c>
      <c r="J8" s="243" t="b">
        <f>"BLETC "&amp;RACK!CZ$11=A8</f>
        <v>1</v>
      </c>
    </row>
    <row r="9" spans="1:10">
      <c r="A9" t="s">
        <v>822</v>
      </c>
      <c r="B9" t="s">
        <v>823</v>
      </c>
      <c r="C9" t="s">
        <v>824</v>
      </c>
      <c r="D9" s="248" t="s">
        <v>1849</v>
      </c>
      <c r="F9" s="242" t="s">
        <v>798</v>
      </c>
      <c r="G9" s="242" t="s">
        <v>40</v>
      </c>
      <c r="J9" s="243" t="b">
        <f>"BLETC "&amp;RACK!DA$11=A9</f>
        <v>1</v>
      </c>
    </row>
    <row r="10" spans="1:10">
      <c r="A10" s="2" t="s">
        <v>85</v>
      </c>
      <c r="B10" s="2"/>
      <c r="C10" s="2"/>
      <c r="D10" s="249" t="s">
        <v>1078</v>
      </c>
      <c r="E10" s="264"/>
      <c r="F10" s="239" t="s">
        <v>798</v>
      </c>
      <c r="G10" s="239" t="s">
        <v>86</v>
      </c>
      <c r="J10" s="239" t="s">
        <v>85</v>
      </c>
    </row>
    <row r="11" spans="1:10">
      <c r="A11" t="s">
        <v>828</v>
      </c>
      <c r="B11" t="s">
        <v>829</v>
      </c>
      <c r="C11" t="s">
        <v>830</v>
      </c>
      <c r="D11" s="248" t="s">
        <v>1850</v>
      </c>
      <c r="F11" s="242" t="s">
        <v>798</v>
      </c>
      <c r="G11" s="242" t="s">
        <v>41</v>
      </c>
      <c r="J11" s="243" t="b">
        <f>"BLETC "&amp;RACK!DC$11=A11</f>
        <v>1</v>
      </c>
    </row>
    <row r="12" spans="1:10">
      <c r="A12" t="s">
        <v>831</v>
      </c>
      <c r="B12" t="s">
        <v>832</v>
      </c>
      <c r="C12" t="s">
        <v>833</v>
      </c>
      <c r="D12" s="247" t="s">
        <v>1851</v>
      </c>
      <c r="F12" s="242" t="s">
        <v>798</v>
      </c>
      <c r="G12" s="242" t="s">
        <v>42</v>
      </c>
      <c r="J12" s="243" t="b">
        <f>"BLETC "&amp;RACK!DD$11=A12</f>
        <v>1</v>
      </c>
    </row>
    <row r="13" spans="1:10">
      <c r="A13" t="s">
        <v>953</v>
      </c>
      <c r="B13" t="s">
        <v>954</v>
      </c>
      <c r="C13" t="s">
        <v>955</v>
      </c>
      <c r="D13" s="248" t="s">
        <v>1852</v>
      </c>
      <c r="F13" s="242" t="s">
        <v>798</v>
      </c>
      <c r="G13" s="242" t="s">
        <v>43</v>
      </c>
      <c r="J13" s="243" t="b">
        <f>"BLETC "&amp;RACK!DE$11=A13</f>
        <v>1</v>
      </c>
    </row>
    <row r="14" spans="1:10">
      <c r="A14" t="s">
        <v>834</v>
      </c>
      <c r="B14" t="s">
        <v>835</v>
      </c>
      <c r="C14" t="s">
        <v>836</v>
      </c>
      <c r="D14" s="248" t="s">
        <v>1853</v>
      </c>
      <c r="F14" s="242" t="s">
        <v>798</v>
      </c>
      <c r="G14" s="242" t="s">
        <v>44</v>
      </c>
      <c r="J14" s="243" t="b">
        <f>"BLETC "&amp;RACK!DF$11=A14</f>
        <v>1</v>
      </c>
    </row>
    <row r="15" spans="1:10">
      <c r="A15" t="s">
        <v>837</v>
      </c>
      <c r="B15" t="s">
        <v>838</v>
      </c>
      <c r="C15" t="s">
        <v>839</v>
      </c>
      <c r="D15" s="248" t="s">
        <v>1854</v>
      </c>
      <c r="F15" s="242" t="s">
        <v>798</v>
      </c>
      <c r="G15" s="242" t="s">
        <v>45</v>
      </c>
      <c r="J15" s="243" t="b">
        <f>"BLETC "&amp;RACK!DG$11=A15</f>
        <v>1</v>
      </c>
    </row>
    <row r="16" spans="1:10">
      <c r="A16" t="s">
        <v>840</v>
      </c>
      <c r="B16" t="s">
        <v>841</v>
      </c>
      <c r="C16" t="s">
        <v>842</v>
      </c>
      <c r="D16" s="247" t="s">
        <v>1855</v>
      </c>
      <c r="F16" s="242" t="s">
        <v>798</v>
      </c>
      <c r="G16" s="242" t="s">
        <v>46</v>
      </c>
      <c r="J16" s="243" t="b">
        <f>"BLETC "&amp;RACK!DH$11=A16</f>
        <v>1</v>
      </c>
    </row>
    <row r="17" spans="1:10">
      <c r="A17" s="10" t="s">
        <v>1065</v>
      </c>
      <c r="B17" s="10" t="s">
        <v>1066</v>
      </c>
      <c r="C17" s="10" t="s">
        <v>1067</v>
      </c>
      <c r="D17" s="247" t="s">
        <v>1856</v>
      </c>
      <c r="F17" s="242" t="s">
        <v>798</v>
      </c>
      <c r="G17" s="242" t="s">
        <v>47</v>
      </c>
      <c r="J17" s="243" t="b">
        <f>"BLETC "&amp;RACK!DI$11=A17</f>
        <v>1</v>
      </c>
    </row>
    <row r="18" spans="1:10">
      <c r="A18" s="3" t="s">
        <v>101</v>
      </c>
      <c r="B18" s="3"/>
      <c r="C18" s="3"/>
      <c r="D18" s="250" t="s">
        <v>1078</v>
      </c>
      <c r="E18" s="265"/>
      <c r="F18" s="241" t="s">
        <v>798</v>
      </c>
      <c r="G18" s="241" t="s">
        <v>102</v>
      </c>
      <c r="J18" s="244" t="s">
        <v>101</v>
      </c>
    </row>
    <row r="19" spans="1:10">
      <c r="A19" t="s">
        <v>843</v>
      </c>
      <c r="B19" s="5" t="s">
        <v>844</v>
      </c>
      <c r="C19" s="5" t="s">
        <v>845</v>
      </c>
      <c r="D19" s="247" t="s">
        <v>1857</v>
      </c>
      <c r="F19" s="242" t="s">
        <v>798</v>
      </c>
      <c r="G19" s="242" t="s">
        <v>49</v>
      </c>
      <c r="J19" s="243" t="b">
        <f>"BLETC "&amp;RACK!CT$23=A19</f>
        <v>1</v>
      </c>
    </row>
    <row r="20" spans="1:10">
      <c r="A20" t="s">
        <v>846</v>
      </c>
      <c r="B20" s="5" t="s">
        <v>847</v>
      </c>
      <c r="C20" s="5" t="s">
        <v>848</v>
      </c>
      <c r="D20" s="247" t="s">
        <v>1858</v>
      </c>
      <c r="E20" s="266"/>
      <c r="F20" s="242" t="s">
        <v>798</v>
      </c>
      <c r="G20" s="242" t="s">
        <v>105</v>
      </c>
      <c r="J20" s="243" t="b">
        <f>"BLETC "&amp;RACK!CU$23=A20</f>
        <v>1</v>
      </c>
    </row>
    <row r="21" spans="1:10">
      <c r="A21" t="s">
        <v>849</v>
      </c>
      <c r="B21" s="5" t="s">
        <v>850</v>
      </c>
      <c r="C21" s="5" t="s">
        <v>851</v>
      </c>
      <c r="D21" s="247" t="s">
        <v>1859</v>
      </c>
      <c r="F21" s="242" t="s">
        <v>798</v>
      </c>
      <c r="G21" s="242" t="s">
        <v>108</v>
      </c>
      <c r="J21" s="243" t="b">
        <f>"BLETC "&amp;RACK!CV$23=A21</f>
        <v>1</v>
      </c>
    </row>
    <row r="22" spans="1:10">
      <c r="A22" t="s">
        <v>852</v>
      </c>
      <c r="B22" s="5" t="s">
        <v>853</v>
      </c>
      <c r="C22" s="5" t="s">
        <v>854</v>
      </c>
      <c r="D22" s="247" t="s">
        <v>1860</v>
      </c>
      <c r="F22" s="242" t="s">
        <v>798</v>
      </c>
      <c r="G22" s="242" t="s">
        <v>111</v>
      </c>
      <c r="J22" s="243" t="b">
        <f>"BLETC "&amp;RACK!CW$23=A22</f>
        <v>1</v>
      </c>
    </row>
    <row r="23" spans="1:10">
      <c r="A23" t="s">
        <v>855</v>
      </c>
      <c r="B23" s="5" t="s">
        <v>856</v>
      </c>
      <c r="C23" s="5" t="s">
        <v>857</v>
      </c>
      <c r="D23" s="247" t="s">
        <v>1861</v>
      </c>
      <c r="F23" s="242" t="s">
        <v>798</v>
      </c>
      <c r="G23" s="242" t="s">
        <v>112</v>
      </c>
      <c r="J23" s="243" t="b">
        <f>"BLETC "&amp;RACK!CX$23=A23</f>
        <v>1</v>
      </c>
    </row>
    <row r="24" spans="1:10">
      <c r="A24" s="5" t="s">
        <v>858</v>
      </c>
      <c r="B24" s="5" t="s">
        <v>922</v>
      </c>
      <c r="C24" s="5" t="s">
        <v>923</v>
      </c>
      <c r="D24" s="247" t="s">
        <v>1862</v>
      </c>
      <c r="E24" s="267"/>
      <c r="F24" s="242" t="s">
        <v>798</v>
      </c>
      <c r="G24" s="242" t="s">
        <v>113</v>
      </c>
      <c r="J24" s="243" t="b">
        <f>"BLETC "&amp;RACK!CY$23=A24</f>
        <v>1</v>
      </c>
    </row>
    <row r="25" spans="1:10">
      <c r="A25" s="3" t="s">
        <v>101</v>
      </c>
      <c r="B25" s="3"/>
      <c r="C25" s="3"/>
      <c r="D25" s="250" t="s">
        <v>1078</v>
      </c>
      <c r="E25" s="265"/>
      <c r="F25" s="241" t="s">
        <v>798</v>
      </c>
      <c r="G25" s="241" t="s">
        <v>114</v>
      </c>
      <c r="J25" s="244" t="s">
        <v>101</v>
      </c>
    </row>
    <row r="26" spans="1:10">
      <c r="A26" s="3" t="s">
        <v>101</v>
      </c>
      <c r="B26" s="3"/>
      <c r="C26" s="3"/>
      <c r="D26" s="250" t="s">
        <v>1078</v>
      </c>
      <c r="E26" s="265"/>
      <c r="F26" s="241" t="s">
        <v>798</v>
      </c>
      <c r="G26" s="241" t="s">
        <v>115</v>
      </c>
      <c r="J26" s="244" t="s">
        <v>101</v>
      </c>
    </row>
    <row r="27" spans="1:10">
      <c r="A27" s="2" t="s">
        <v>85</v>
      </c>
      <c r="B27" s="2"/>
      <c r="C27" s="2"/>
      <c r="D27" s="249" t="s">
        <v>1078</v>
      </c>
      <c r="E27" s="264"/>
      <c r="F27" s="239" t="s">
        <v>798</v>
      </c>
      <c r="G27" s="239" t="s">
        <v>116</v>
      </c>
      <c r="J27" s="239" t="s">
        <v>85</v>
      </c>
    </row>
    <row r="28" spans="1:10">
      <c r="A28" t="s">
        <v>1068</v>
      </c>
      <c r="B28" s="5" t="s">
        <v>1069</v>
      </c>
      <c r="C28" s="5" t="s">
        <v>1070</v>
      </c>
      <c r="D28" s="248" t="s">
        <v>1863</v>
      </c>
      <c r="F28" s="242" t="s">
        <v>798</v>
      </c>
      <c r="G28" s="242" t="s">
        <v>50</v>
      </c>
      <c r="J28" s="243" t="b">
        <f>"BLETC "&amp;RACK!DC$23=A28</f>
        <v>1</v>
      </c>
    </row>
    <row r="29" spans="1:10">
      <c r="A29" t="s">
        <v>859</v>
      </c>
      <c r="B29" s="5" t="s">
        <v>860</v>
      </c>
      <c r="C29" s="5" t="s">
        <v>861</v>
      </c>
      <c r="D29" s="247" t="s">
        <v>1864</v>
      </c>
      <c r="F29" s="242" t="s">
        <v>798</v>
      </c>
      <c r="G29" s="242" t="s">
        <v>51</v>
      </c>
      <c r="J29" s="243" t="b">
        <f>"BLETC "&amp;RACK!DD$23=A29</f>
        <v>1</v>
      </c>
    </row>
    <row r="30" spans="1:10">
      <c r="A30" t="s">
        <v>862</v>
      </c>
      <c r="B30" s="5" t="s">
        <v>863</v>
      </c>
      <c r="C30" s="5" t="s">
        <v>864</v>
      </c>
      <c r="D30" s="248" t="s">
        <v>1865</v>
      </c>
      <c r="F30" s="242" t="s">
        <v>798</v>
      </c>
      <c r="G30" s="242" t="s">
        <v>123</v>
      </c>
      <c r="J30" s="243" t="b">
        <f>"BLETC "&amp;RACK!DE$23=A30</f>
        <v>1</v>
      </c>
    </row>
    <row r="31" spans="1:10">
      <c r="A31" t="s">
        <v>865</v>
      </c>
      <c r="B31" s="5" t="s">
        <v>866</v>
      </c>
      <c r="C31" s="5" t="s">
        <v>867</v>
      </c>
      <c r="D31" s="247" t="s">
        <v>1866</v>
      </c>
      <c r="F31" s="242" t="s">
        <v>798</v>
      </c>
      <c r="G31" s="242" t="s">
        <v>124</v>
      </c>
      <c r="J31" s="243" t="b">
        <f>"BLETC "&amp;RACK!DF$23=A31</f>
        <v>1</v>
      </c>
    </row>
    <row r="32" spans="1:10">
      <c r="A32" t="s">
        <v>868</v>
      </c>
      <c r="B32" s="5" t="s">
        <v>869</v>
      </c>
      <c r="C32" s="5" t="s">
        <v>870</v>
      </c>
      <c r="D32" s="247" t="s">
        <v>1867</v>
      </c>
      <c r="F32" s="242" t="s">
        <v>798</v>
      </c>
      <c r="G32" s="242" t="s">
        <v>127</v>
      </c>
      <c r="J32" s="243" t="b">
        <f>"BLETC "&amp;RACK!DG$23=A32</f>
        <v>1</v>
      </c>
    </row>
    <row r="33" spans="1:10">
      <c r="A33" t="s">
        <v>871</v>
      </c>
      <c r="B33" s="5" t="s">
        <v>872</v>
      </c>
      <c r="C33" s="5" t="s">
        <v>873</v>
      </c>
      <c r="D33" s="247" t="s">
        <v>1868</v>
      </c>
      <c r="F33" s="242" t="s">
        <v>798</v>
      </c>
      <c r="G33" s="242" t="s">
        <v>128</v>
      </c>
      <c r="J33" s="243" t="b">
        <f>"BLETC "&amp;RACK!DH$23=A33</f>
        <v>1</v>
      </c>
    </row>
    <row r="34" spans="1:10">
      <c r="A34" s="3" t="s">
        <v>101</v>
      </c>
      <c r="B34" s="3"/>
      <c r="C34" s="3"/>
      <c r="D34" s="250" t="s">
        <v>1078</v>
      </c>
      <c r="E34" s="265"/>
      <c r="F34" s="241" t="s">
        <v>798</v>
      </c>
      <c r="G34" s="241" t="s">
        <v>129</v>
      </c>
      <c r="J34" s="244" t="s">
        <v>101</v>
      </c>
    </row>
    <row r="35" spans="1:10">
      <c r="A35" s="3" t="s">
        <v>101</v>
      </c>
      <c r="B35" s="3"/>
      <c r="C35" s="3"/>
      <c r="D35" s="250" t="s">
        <v>1078</v>
      </c>
      <c r="E35" s="265"/>
      <c r="F35" s="241" t="s">
        <v>798</v>
      </c>
      <c r="G35" s="241" t="s">
        <v>130</v>
      </c>
      <c r="J35" s="244" t="s">
        <v>101</v>
      </c>
    </row>
    <row r="36" spans="1:10">
      <c r="A36" t="s">
        <v>874</v>
      </c>
      <c r="B36" t="s">
        <v>875</v>
      </c>
      <c r="C36" t="s">
        <v>876</v>
      </c>
      <c r="D36" s="247" t="s">
        <v>1869</v>
      </c>
      <c r="F36" s="242" t="s">
        <v>798</v>
      </c>
      <c r="G36" s="242" t="s">
        <v>52</v>
      </c>
      <c r="J36" s="243" t="b">
        <f>"BLETC "&amp;RACK!CT$35=A36</f>
        <v>1</v>
      </c>
    </row>
    <row r="37" spans="1:10">
      <c r="A37" t="s">
        <v>877</v>
      </c>
      <c r="B37" t="s">
        <v>878</v>
      </c>
      <c r="C37" t="s">
        <v>879</v>
      </c>
      <c r="D37" s="248" t="s">
        <v>1870</v>
      </c>
      <c r="F37" s="242" t="s">
        <v>798</v>
      </c>
      <c r="G37" s="242" t="s">
        <v>53</v>
      </c>
      <c r="J37" s="243" t="b">
        <f>"BLETC "&amp;RACK!CU$35=A37</f>
        <v>1</v>
      </c>
    </row>
    <row r="38" spans="1:10">
      <c r="A38" t="s">
        <v>880</v>
      </c>
      <c r="B38" t="s">
        <v>881</v>
      </c>
      <c r="C38" t="s">
        <v>882</v>
      </c>
      <c r="D38" s="248" t="s">
        <v>1871</v>
      </c>
      <c r="F38" s="242" t="s">
        <v>798</v>
      </c>
      <c r="G38" s="242" t="s">
        <v>54</v>
      </c>
      <c r="J38" s="243" t="b">
        <f>"BLETC "&amp;RACK!CV$35=A38</f>
        <v>1</v>
      </c>
    </row>
    <row r="39" spans="1:10">
      <c r="A39" t="s">
        <v>883</v>
      </c>
      <c r="B39" t="s">
        <v>884</v>
      </c>
      <c r="C39" t="s">
        <v>885</v>
      </c>
      <c r="D39" s="247" t="s">
        <v>1872</v>
      </c>
      <c r="F39" s="242" t="s">
        <v>798</v>
      </c>
      <c r="G39" s="242" t="s">
        <v>55</v>
      </c>
      <c r="J39" s="243" t="b">
        <f>"BLETC "&amp;RACK!CW$35=A39</f>
        <v>1</v>
      </c>
    </row>
    <row r="40" spans="1:10">
      <c r="A40" t="s">
        <v>886</v>
      </c>
      <c r="B40" t="s">
        <v>887</v>
      </c>
      <c r="C40" t="s">
        <v>888</v>
      </c>
      <c r="D40" s="247" t="s">
        <v>1873</v>
      </c>
      <c r="F40" s="242" t="s">
        <v>798</v>
      </c>
      <c r="G40" s="242" t="s">
        <v>56</v>
      </c>
      <c r="J40" s="243" t="b">
        <f>"BLETC "&amp;RACK!CX$35=A40</f>
        <v>1</v>
      </c>
    </row>
    <row r="41" spans="1:10">
      <c r="A41" t="s">
        <v>889</v>
      </c>
      <c r="B41" t="s">
        <v>890</v>
      </c>
      <c r="C41" t="s">
        <v>891</v>
      </c>
      <c r="D41" s="247" t="s">
        <v>1874</v>
      </c>
      <c r="F41" s="242" t="s">
        <v>798</v>
      </c>
      <c r="G41" s="242" t="s">
        <v>57</v>
      </c>
      <c r="J41" s="243" t="b">
        <f>"BLETC "&amp;RACK!CY$35=A41</f>
        <v>1</v>
      </c>
    </row>
    <row r="42" spans="1:10">
      <c r="A42" t="s">
        <v>892</v>
      </c>
      <c r="B42" t="s">
        <v>893</v>
      </c>
      <c r="C42" t="s">
        <v>894</v>
      </c>
      <c r="D42" s="247" t="s">
        <v>1875</v>
      </c>
      <c r="F42" s="242" t="s">
        <v>798</v>
      </c>
      <c r="G42" s="242" t="s">
        <v>58</v>
      </c>
      <c r="J42" s="243" t="b">
        <f>"BLETC "&amp;RACK!CZ$35=A42</f>
        <v>1</v>
      </c>
    </row>
    <row r="43" spans="1:10">
      <c r="A43" t="s">
        <v>895</v>
      </c>
      <c r="B43" t="s">
        <v>896</v>
      </c>
      <c r="C43" t="s">
        <v>897</v>
      </c>
      <c r="D43" s="248" t="s">
        <v>1876</v>
      </c>
      <c r="F43" s="242" t="s">
        <v>798</v>
      </c>
      <c r="G43" s="242" t="s">
        <v>59</v>
      </c>
      <c r="J43" s="243" t="b">
        <f>"BLETC "&amp;RACK!DA$35=A43</f>
        <v>1</v>
      </c>
    </row>
    <row r="44" spans="1:10">
      <c r="A44" s="2" t="s">
        <v>85</v>
      </c>
      <c r="B44" s="2"/>
      <c r="C44" s="2"/>
      <c r="D44" s="249" t="s">
        <v>1078</v>
      </c>
      <c r="E44" s="264"/>
      <c r="F44" s="239" t="s">
        <v>798</v>
      </c>
      <c r="G44" s="239" t="s">
        <v>147</v>
      </c>
      <c r="J44" s="239" t="s">
        <v>85</v>
      </c>
    </row>
    <row r="45" spans="1:10">
      <c r="A45" t="s">
        <v>898</v>
      </c>
      <c r="B45" t="s">
        <v>899</v>
      </c>
      <c r="C45" t="s">
        <v>900</v>
      </c>
      <c r="D45" s="248" t="s">
        <v>1877</v>
      </c>
      <c r="F45" s="242" t="s">
        <v>798</v>
      </c>
      <c r="G45" s="242" t="s">
        <v>60</v>
      </c>
      <c r="J45" s="243" t="b">
        <f>"BLETC "&amp;RACK!DC$35=A45</f>
        <v>1</v>
      </c>
    </row>
    <row r="46" spans="1:10">
      <c r="A46" t="s">
        <v>901</v>
      </c>
      <c r="B46" t="s">
        <v>902</v>
      </c>
      <c r="C46" t="s">
        <v>903</v>
      </c>
      <c r="D46" s="247" t="s">
        <v>1878</v>
      </c>
      <c r="F46" s="242" t="s">
        <v>798</v>
      </c>
      <c r="G46" s="242" t="s">
        <v>61</v>
      </c>
      <c r="J46" s="243" t="b">
        <f>"BLETC "&amp;RACK!DD$35=A46</f>
        <v>1</v>
      </c>
    </row>
    <row r="47" spans="1:10">
      <c r="A47" t="s">
        <v>904</v>
      </c>
      <c r="B47" t="s">
        <v>905</v>
      </c>
      <c r="C47" t="s">
        <v>906</v>
      </c>
      <c r="D47" s="247" t="s">
        <v>1879</v>
      </c>
      <c r="F47" s="242" t="s">
        <v>798</v>
      </c>
      <c r="G47" s="242" t="s">
        <v>62</v>
      </c>
      <c r="J47" s="243" t="b">
        <f>"BLETC "&amp;RACK!DE$35=A47</f>
        <v>1</v>
      </c>
    </row>
    <row r="48" spans="1:10">
      <c r="A48" t="s">
        <v>907</v>
      </c>
      <c r="B48" t="s">
        <v>908</v>
      </c>
      <c r="C48" t="s">
        <v>909</v>
      </c>
      <c r="D48" s="248" t="s">
        <v>1880</v>
      </c>
      <c r="F48" s="242" t="s">
        <v>798</v>
      </c>
      <c r="G48" s="242" t="s">
        <v>63</v>
      </c>
      <c r="J48" s="243" t="b">
        <f>"BLETC "&amp;RACK!DF$35=A48</f>
        <v>1</v>
      </c>
    </row>
    <row r="49" spans="1:10">
      <c r="A49" t="s">
        <v>910</v>
      </c>
      <c r="B49" t="s">
        <v>911</v>
      </c>
      <c r="C49" t="s">
        <v>912</v>
      </c>
      <c r="D49" s="248" t="s">
        <v>1881</v>
      </c>
      <c r="F49" s="242" t="s">
        <v>798</v>
      </c>
      <c r="G49" s="242" t="s">
        <v>64</v>
      </c>
      <c r="J49" s="243" t="b">
        <f>"BLETC "&amp;RACK!DG$35=A49</f>
        <v>1</v>
      </c>
    </row>
    <row r="50" spans="1:10">
      <c r="A50" t="s">
        <v>913</v>
      </c>
      <c r="B50" t="s">
        <v>914</v>
      </c>
      <c r="C50" t="s">
        <v>915</v>
      </c>
      <c r="D50" s="247" t="s">
        <v>1882</v>
      </c>
      <c r="F50" s="242" t="s">
        <v>798</v>
      </c>
      <c r="G50" s="242" t="s">
        <v>65</v>
      </c>
      <c r="J50" s="243" t="b">
        <f>"BLETC "&amp;RACK!DH$35=A50</f>
        <v>1</v>
      </c>
    </row>
    <row r="51" spans="1:10">
      <c r="A51" t="s">
        <v>916</v>
      </c>
      <c r="B51" t="s">
        <v>917</v>
      </c>
      <c r="C51" t="s">
        <v>918</v>
      </c>
      <c r="D51" s="248" t="s">
        <v>1883</v>
      </c>
      <c r="F51" s="242" t="s">
        <v>798</v>
      </c>
      <c r="G51" s="242" t="s">
        <v>66</v>
      </c>
      <c r="J51" s="243" t="b">
        <f>"BLETC "&amp;RACK!DI$35=A51</f>
        <v>1</v>
      </c>
    </row>
    <row r="52" spans="1:10">
      <c r="A52" t="s">
        <v>919</v>
      </c>
      <c r="B52" t="s">
        <v>920</v>
      </c>
      <c r="C52" t="s">
        <v>921</v>
      </c>
      <c r="D52" s="247" t="s">
        <v>1884</v>
      </c>
      <c r="F52" s="242" t="s">
        <v>798</v>
      </c>
      <c r="G52" s="242" t="s">
        <v>164</v>
      </c>
      <c r="J52" s="243" t="b">
        <f>"BLETC "&amp;RACK!DJ$35=A52</f>
        <v>1</v>
      </c>
    </row>
  </sheetData>
  <phoneticPr fontId="3" type="noConversion"/>
  <conditionalFormatting sqref="J2:J52">
    <cfRule type="cellIs" dxfId="45" priority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O52"/>
  <sheetViews>
    <sheetView workbookViewId="0">
      <selection activeCell="J2" sqref="J2"/>
    </sheetView>
  </sheetViews>
  <sheetFormatPr defaultRowHeight="12.75"/>
  <cols>
    <col min="1" max="1" width="13.7109375" customWidth="1"/>
    <col min="2" max="2" width="16.42578125" customWidth="1"/>
    <col min="3" max="3" width="14.140625" customWidth="1"/>
    <col min="4" max="4" width="19.28515625" style="247" bestFit="1" customWidth="1"/>
    <col min="5" max="5" width="21.42578125" style="263" bestFit="1" customWidth="1"/>
    <col min="6" max="6" width="6.140625" style="242" customWidth="1"/>
    <col min="7" max="7" width="6.42578125" style="242" customWidth="1"/>
    <col min="10" max="10" width="13.7109375" style="243" customWidth="1"/>
  </cols>
  <sheetData>
    <row r="1" spans="1:15" s="1" customFormat="1">
      <c r="A1" s="4" t="s">
        <v>67</v>
      </c>
      <c r="B1" s="4" t="s">
        <v>396</v>
      </c>
      <c r="C1" s="4" t="s">
        <v>29</v>
      </c>
      <c r="D1" s="246" t="s">
        <v>1071</v>
      </c>
      <c r="E1" s="268" t="s">
        <v>2025</v>
      </c>
      <c r="F1" s="238" t="s">
        <v>31</v>
      </c>
      <c r="G1" s="238" t="s">
        <v>32</v>
      </c>
      <c r="J1" s="238" t="s">
        <v>67</v>
      </c>
    </row>
    <row r="2" spans="1:15">
      <c r="A2" t="s">
        <v>398</v>
      </c>
      <c r="B2" t="s">
        <v>437</v>
      </c>
      <c r="C2" t="s">
        <v>438</v>
      </c>
      <c r="D2" s="247" t="s">
        <v>1885</v>
      </c>
      <c r="F2" s="242" t="s">
        <v>397</v>
      </c>
      <c r="G2" s="242" t="s">
        <v>33</v>
      </c>
      <c r="J2" s="243" t="b">
        <f>"BLETC "&amp;RACK!DP$11=A2</f>
        <v>1</v>
      </c>
      <c r="K2" s="1"/>
      <c r="L2" s="1"/>
      <c r="M2" s="1"/>
      <c r="N2" s="1"/>
      <c r="O2" s="1"/>
    </row>
    <row r="3" spans="1:15" s="1" customFormat="1">
      <c r="A3" t="s">
        <v>399</v>
      </c>
      <c r="B3" t="s">
        <v>439</v>
      </c>
      <c r="C3" t="s">
        <v>440</v>
      </c>
      <c r="D3" s="247" t="s">
        <v>1886</v>
      </c>
      <c r="E3" s="263"/>
      <c r="F3" s="242" t="s">
        <v>397</v>
      </c>
      <c r="G3" s="242" t="s">
        <v>34</v>
      </c>
      <c r="J3" s="243" t="b">
        <f>"BLETC "&amp;RACK!DQ$11=A3</f>
        <v>1</v>
      </c>
    </row>
    <row r="4" spans="1:15">
      <c r="A4" t="s">
        <v>400</v>
      </c>
      <c r="B4" t="s">
        <v>441</v>
      </c>
      <c r="C4" t="s">
        <v>442</v>
      </c>
      <c r="D4" s="247" t="s">
        <v>1887</v>
      </c>
      <c r="F4" s="242" t="s">
        <v>397</v>
      </c>
      <c r="G4" s="242" t="s">
        <v>35</v>
      </c>
      <c r="J4" s="243" t="b">
        <f>"BLETC "&amp;RACK!DR$11=A4</f>
        <v>1</v>
      </c>
    </row>
    <row r="5" spans="1:15">
      <c r="A5" t="s">
        <v>401</v>
      </c>
      <c r="B5" t="s">
        <v>443</v>
      </c>
      <c r="C5" t="s">
        <v>444</v>
      </c>
      <c r="D5" s="247" t="s">
        <v>1888</v>
      </c>
      <c r="F5" s="242" t="s">
        <v>397</v>
      </c>
      <c r="G5" s="242" t="s">
        <v>36</v>
      </c>
      <c r="J5" s="243" t="b">
        <f>"BLETC "&amp;RACK!DS$11=A5</f>
        <v>1</v>
      </c>
    </row>
    <row r="6" spans="1:15">
      <c r="A6" t="s">
        <v>402</v>
      </c>
      <c r="B6" t="s">
        <v>445</v>
      </c>
      <c r="C6" t="s">
        <v>446</v>
      </c>
      <c r="D6" s="248" t="s">
        <v>1889</v>
      </c>
      <c r="F6" s="242" t="s">
        <v>397</v>
      </c>
      <c r="G6" s="242" t="s">
        <v>37</v>
      </c>
      <c r="J6" s="243" t="b">
        <f>"BLETC "&amp;RACK!DT$11=A6</f>
        <v>1</v>
      </c>
    </row>
    <row r="7" spans="1:15">
      <c r="A7" t="s">
        <v>403</v>
      </c>
      <c r="B7" t="s">
        <v>447</v>
      </c>
      <c r="C7" t="s">
        <v>448</v>
      </c>
      <c r="D7" s="247" t="s">
        <v>1890</v>
      </c>
      <c r="F7" s="242" t="s">
        <v>397</v>
      </c>
      <c r="G7" s="242" t="s">
        <v>38</v>
      </c>
      <c r="J7" s="243" t="b">
        <f>"BLETC "&amp;RACK!DU$11=A7</f>
        <v>1</v>
      </c>
    </row>
    <row r="8" spans="1:15">
      <c r="A8" t="s">
        <v>404</v>
      </c>
      <c r="B8" t="s">
        <v>449</v>
      </c>
      <c r="C8" t="s">
        <v>450</v>
      </c>
      <c r="D8" s="248" t="s">
        <v>1891</v>
      </c>
      <c r="F8" s="242" t="s">
        <v>397</v>
      </c>
      <c r="G8" s="242" t="s">
        <v>39</v>
      </c>
      <c r="J8" s="243" t="b">
        <f>"BLETC "&amp;RACK!DV$11=A8</f>
        <v>1</v>
      </c>
    </row>
    <row r="9" spans="1:15">
      <c r="A9" t="s">
        <v>405</v>
      </c>
      <c r="B9" t="s">
        <v>451</v>
      </c>
      <c r="C9" t="s">
        <v>452</v>
      </c>
      <c r="D9" s="248" t="s">
        <v>1892</v>
      </c>
      <c r="F9" s="242" t="s">
        <v>397</v>
      </c>
      <c r="G9" s="242" t="s">
        <v>40</v>
      </c>
      <c r="J9" s="243" t="b">
        <f>"BLETC "&amp;RACK!DW$11=A9</f>
        <v>1</v>
      </c>
    </row>
    <row r="10" spans="1:15">
      <c r="A10" s="2" t="s">
        <v>85</v>
      </c>
      <c r="B10" s="2"/>
      <c r="C10" s="2"/>
      <c r="D10" s="249" t="s">
        <v>1078</v>
      </c>
      <c r="E10" s="264"/>
      <c r="F10" s="239" t="s">
        <v>397</v>
      </c>
      <c r="G10" s="239" t="s">
        <v>86</v>
      </c>
      <c r="J10" s="239" t="s">
        <v>85</v>
      </c>
    </row>
    <row r="11" spans="1:15">
      <c r="A11" t="s">
        <v>406</v>
      </c>
      <c r="B11" t="s">
        <v>453</v>
      </c>
      <c r="C11" t="s">
        <v>454</v>
      </c>
      <c r="D11" s="248" t="s">
        <v>1893</v>
      </c>
      <c r="F11" s="242" t="s">
        <v>397</v>
      </c>
      <c r="G11" s="242" t="s">
        <v>41</v>
      </c>
      <c r="J11" s="243" t="b">
        <f>"BLETC "&amp;RACK!DY$11=A11</f>
        <v>1</v>
      </c>
    </row>
    <row r="12" spans="1:15">
      <c r="A12" t="s">
        <v>407</v>
      </c>
      <c r="B12" t="s">
        <v>455</v>
      </c>
      <c r="C12" t="s">
        <v>456</v>
      </c>
      <c r="D12" s="248" t="s">
        <v>1894</v>
      </c>
      <c r="F12" s="242" t="s">
        <v>397</v>
      </c>
      <c r="G12" s="242" t="s">
        <v>42</v>
      </c>
      <c r="J12" s="243" t="b">
        <f>"BLETC "&amp;RACK!DZ$11=A12</f>
        <v>1</v>
      </c>
    </row>
    <row r="13" spans="1:15">
      <c r="A13" t="s">
        <v>408</v>
      </c>
      <c r="B13" t="s">
        <v>457</v>
      </c>
      <c r="C13" t="s">
        <v>458</v>
      </c>
      <c r="D13" s="247" t="s">
        <v>1895</v>
      </c>
      <c r="F13" s="242" t="s">
        <v>397</v>
      </c>
      <c r="G13" s="242" t="s">
        <v>43</v>
      </c>
      <c r="J13" s="243" t="b">
        <f>"BLETC "&amp;RACK!EA$11=A13</f>
        <v>1</v>
      </c>
    </row>
    <row r="14" spans="1:15">
      <c r="A14" t="s">
        <v>409</v>
      </c>
      <c r="B14" t="s">
        <v>459</v>
      </c>
      <c r="C14" t="s">
        <v>460</v>
      </c>
      <c r="D14" s="248" t="s">
        <v>1896</v>
      </c>
      <c r="F14" s="242" t="s">
        <v>397</v>
      </c>
      <c r="G14" s="242" t="s">
        <v>44</v>
      </c>
      <c r="J14" s="243" t="b">
        <f>"BLETC "&amp;RACK!EB$11=A14</f>
        <v>1</v>
      </c>
    </row>
    <row r="15" spans="1:15">
      <c r="A15" t="s">
        <v>410</v>
      </c>
      <c r="B15" t="s">
        <v>461</v>
      </c>
      <c r="C15" t="s">
        <v>462</v>
      </c>
      <c r="D15" s="247" t="s">
        <v>1897</v>
      </c>
      <c r="F15" s="242" t="s">
        <v>397</v>
      </c>
      <c r="G15" s="242" t="s">
        <v>45</v>
      </c>
      <c r="J15" s="243" t="b">
        <f>"BLETC "&amp;RACK!EC$11=A15</f>
        <v>1</v>
      </c>
    </row>
    <row r="16" spans="1:15">
      <c r="A16" t="s">
        <v>411</v>
      </c>
      <c r="B16" t="s">
        <v>463</v>
      </c>
      <c r="C16" t="s">
        <v>464</v>
      </c>
      <c r="D16" s="247" t="s">
        <v>1898</v>
      </c>
      <c r="F16" s="242" t="s">
        <v>397</v>
      </c>
      <c r="G16" s="242" t="s">
        <v>46</v>
      </c>
      <c r="J16" s="243" t="b">
        <f>"BLETC "&amp;RACK!ED$11=A16</f>
        <v>1</v>
      </c>
    </row>
    <row r="17" spans="1:10">
      <c r="A17" s="3" t="s">
        <v>101</v>
      </c>
      <c r="B17" s="3"/>
      <c r="C17" s="3"/>
      <c r="D17" s="250" t="s">
        <v>1078</v>
      </c>
      <c r="E17" s="265"/>
      <c r="F17" s="241" t="s">
        <v>397</v>
      </c>
      <c r="G17" s="241" t="s">
        <v>47</v>
      </c>
      <c r="J17" s="244" t="s">
        <v>101</v>
      </c>
    </row>
    <row r="18" spans="1:10">
      <c r="A18" s="3" t="s">
        <v>101</v>
      </c>
      <c r="B18" s="3"/>
      <c r="C18" s="3"/>
      <c r="D18" s="250" t="s">
        <v>1078</v>
      </c>
      <c r="E18" s="265"/>
      <c r="F18" s="241" t="s">
        <v>397</v>
      </c>
      <c r="G18" s="241" t="s">
        <v>102</v>
      </c>
      <c r="J18" s="244" t="s">
        <v>101</v>
      </c>
    </row>
    <row r="19" spans="1:10">
      <c r="A19" s="20" t="s">
        <v>1059</v>
      </c>
      <c r="B19" s="20" t="s">
        <v>1060</v>
      </c>
      <c r="C19" s="20" t="s">
        <v>1061</v>
      </c>
      <c r="D19" s="247" t="s">
        <v>1899</v>
      </c>
      <c r="F19" s="253" t="s">
        <v>397</v>
      </c>
      <c r="G19" s="253" t="s">
        <v>49</v>
      </c>
      <c r="J19" s="243" t="b">
        <f>"BLETC "&amp;RACK!DP$23=A19</f>
        <v>1</v>
      </c>
    </row>
    <row r="20" spans="1:10">
      <c r="A20" t="s">
        <v>412</v>
      </c>
      <c r="B20" t="s">
        <v>465</v>
      </c>
      <c r="C20" t="s">
        <v>466</v>
      </c>
      <c r="D20" s="248" t="s">
        <v>1900</v>
      </c>
      <c r="E20" s="266"/>
      <c r="F20" s="253" t="s">
        <v>397</v>
      </c>
      <c r="G20" s="253" t="s">
        <v>105</v>
      </c>
      <c r="J20" s="243" t="b">
        <f>"BLETC "&amp;RACK!DQ$23=A20</f>
        <v>1</v>
      </c>
    </row>
    <row r="21" spans="1:10">
      <c r="A21" t="s">
        <v>413</v>
      </c>
      <c r="B21" t="s">
        <v>467</v>
      </c>
      <c r="C21" t="s">
        <v>468</v>
      </c>
      <c r="D21" s="248" t="s">
        <v>1901</v>
      </c>
      <c r="F21" s="253" t="s">
        <v>397</v>
      </c>
      <c r="G21" s="253" t="s">
        <v>108</v>
      </c>
      <c r="J21" s="243" t="b">
        <f>"BLETC "&amp;RACK!DR$23=A21</f>
        <v>1</v>
      </c>
    </row>
    <row r="22" spans="1:10">
      <c r="A22" t="s">
        <v>414</v>
      </c>
      <c r="B22" t="s">
        <v>469</v>
      </c>
      <c r="C22" t="s">
        <v>470</v>
      </c>
      <c r="D22" s="248" t="s">
        <v>1902</v>
      </c>
      <c r="F22" s="253" t="s">
        <v>397</v>
      </c>
      <c r="G22" s="253" t="s">
        <v>111</v>
      </c>
      <c r="J22" s="243" t="b">
        <f>"BLETC "&amp;RACK!DS$23=A22</f>
        <v>1</v>
      </c>
    </row>
    <row r="23" spans="1:10">
      <c r="A23" t="s">
        <v>415</v>
      </c>
      <c r="B23" t="s">
        <v>471</v>
      </c>
      <c r="C23" t="s">
        <v>472</v>
      </c>
      <c r="D23" s="247" t="s">
        <v>1903</v>
      </c>
      <c r="F23" s="253" t="s">
        <v>397</v>
      </c>
      <c r="G23" s="253" t="s">
        <v>112</v>
      </c>
      <c r="J23" s="243" t="b">
        <f>"BLETC "&amp;RACK!DT$23=A23</f>
        <v>1</v>
      </c>
    </row>
    <row r="24" spans="1:10">
      <c r="A24" s="32" t="s">
        <v>416</v>
      </c>
      <c r="B24" s="32" t="s">
        <v>473</v>
      </c>
      <c r="C24" s="32" t="s">
        <v>474</v>
      </c>
      <c r="D24" s="258" t="s">
        <v>1904</v>
      </c>
      <c r="E24" s="267"/>
      <c r="F24" s="260" t="s">
        <v>397</v>
      </c>
      <c r="G24" s="260" t="s">
        <v>113</v>
      </c>
      <c r="J24" s="243" t="b">
        <f>"BLETC "&amp;RACK!DU$23=A24</f>
        <v>1</v>
      </c>
    </row>
    <row r="25" spans="1:10">
      <c r="A25" t="s">
        <v>1062</v>
      </c>
      <c r="B25" t="s">
        <v>1063</v>
      </c>
      <c r="C25" t="s">
        <v>1064</v>
      </c>
      <c r="D25" s="255" t="s">
        <v>1905</v>
      </c>
      <c r="E25" s="267"/>
      <c r="F25" s="253" t="s">
        <v>397</v>
      </c>
      <c r="G25" s="253" t="s">
        <v>114</v>
      </c>
      <c r="H25" s="7"/>
      <c r="J25" s="243" t="b">
        <f>"BLETC "&amp;RACK!DV$23=A25</f>
        <v>1</v>
      </c>
    </row>
    <row r="26" spans="1:10">
      <c r="A26" s="6" t="s">
        <v>658</v>
      </c>
      <c r="B26" s="6" t="s">
        <v>664</v>
      </c>
      <c r="C26" s="6" t="s">
        <v>665</v>
      </c>
      <c r="D26" s="255" t="s">
        <v>1906</v>
      </c>
      <c r="E26" s="267"/>
      <c r="F26" s="261" t="s">
        <v>397</v>
      </c>
      <c r="G26" s="261" t="s">
        <v>115</v>
      </c>
      <c r="J26" s="243" t="b">
        <f>"BLETC "&amp;RACK!DW$23=A26</f>
        <v>1</v>
      </c>
    </row>
    <row r="27" spans="1:10">
      <c r="A27" s="2" t="s">
        <v>85</v>
      </c>
      <c r="B27" s="2"/>
      <c r="C27" s="2"/>
      <c r="D27" s="249" t="s">
        <v>1078</v>
      </c>
      <c r="E27" s="264"/>
      <c r="F27" s="239" t="s">
        <v>397</v>
      </c>
      <c r="G27" s="239" t="s">
        <v>116</v>
      </c>
      <c r="J27" s="239" t="s">
        <v>85</v>
      </c>
    </row>
    <row r="28" spans="1:10">
      <c r="A28" t="s">
        <v>417</v>
      </c>
      <c r="B28" t="s">
        <v>475</v>
      </c>
      <c r="C28" t="s">
        <v>476</v>
      </c>
      <c r="D28" s="248" t="s">
        <v>1907</v>
      </c>
      <c r="F28" s="242" t="s">
        <v>397</v>
      </c>
      <c r="G28" s="242" t="s">
        <v>50</v>
      </c>
      <c r="J28" s="243" t="b">
        <f>"BLETC "&amp;RACK!DY$23=A28</f>
        <v>0</v>
      </c>
    </row>
    <row r="29" spans="1:10">
      <c r="A29" t="s">
        <v>418</v>
      </c>
      <c r="B29" t="s">
        <v>477</v>
      </c>
      <c r="C29" t="s">
        <v>478</v>
      </c>
      <c r="D29" s="248" t="s">
        <v>1908</v>
      </c>
      <c r="F29" s="242" t="s">
        <v>397</v>
      </c>
      <c r="G29" s="242" t="s">
        <v>51</v>
      </c>
      <c r="J29" s="243" t="b">
        <f>"BLETC "&amp;RACK!DZ$23=A29</f>
        <v>1</v>
      </c>
    </row>
    <row r="30" spans="1:10">
      <c r="A30" t="s">
        <v>419</v>
      </c>
      <c r="B30" t="s">
        <v>479</v>
      </c>
      <c r="C30" t="s">
        <v>480</v>
      </c>
      <c r="D30" s="247" t="s">
        <v>1909</v>
      </c>
      <c r="F30" s="242" t="s">
        <v>397</v>
      </c>
      <c r="G30" s="242" t="s">
        <v>123</v>
      </c>
      <c r="J30" s="243" t="b">
        <f>"BLETC "&amp;RACK!EA$23=A30</f>
        <v>1</v>
      </c>
    </row>
    <row r="31" spans="1:10">
      <c r="A31" t="s">
        <v>420</v>
      </c>
      <c r="B31" t="s">
        <v>481</v>
      </c>
      <c r="C31" t="s">
        <v>482</v>
      </c>
      <c r="D31" s="247" t="s">
        <v>1910</v>
      </c>
      <c r="F31" s="242" t="s">
        <v>397</v>
      </c>
      <c r="G31" s="242" t="s">
        <v>124</v>
      </c>
      <c r="J31" s="243" t="b">
        <f>"BLETC "&amp;RACK!EB$23=A31</f>
        <v>1</v>
      </c>
    </row>
    <row r="32" spans="1:10">
      <c r="A32" t="s">
        <v>421</v>
      </c>
      <c r="B32" t="s">
        <v>483</v>
      </c>
      <c r="C32" t="s">
        <v>484</v>
      </c>
      <c r="D32" s="247" t="s">
        <v>1911</v>
      </c>
      <c r="F32" s="242" t="s">
        <v>397</v>
      </c>
      <c r="G32" s="242" t="s">
        <v>127</v>
      </c>
      <c r="J32" s="243" t="b">
        <f>"BLETC "&amp;RACK!EC$23=A32</f>
        <v>1</v>
      </c>
    </row>
    <row r="33" spans="1:10">
      <c r="A33" t="s">
        <v>422</v>
      </c>
      <c r="B33" t="s">
        <v>485</v>
      </c>
      <c r="C33" t="s">
        <v>486</v>
      </c>
      <c r="D33" s="247" t="s">
        <v>1912</v>
      </c>
      <c r="F33" s="242" t="s">
        <v>397</v>
      </c>
      <c r="G33" s="242" t="s">
        <v>128</v>
      </c>
      <c r="J33" s="243" t="b">
        <f>"BLETC "&amp;RACK!ED$23=A33</f>
        <v>1</v>
      </c>
    </row>
    <row r="34" spans="1:10">
      <c r="A34" s="6" t="s">
        <v>659</v>
      </c>
      <c r="B34" s="6" t="s">
        <v>666</v>
      </c>
      <c r="C34" s="6" t="s">
        <v>686</v>
      </c>
      <c r="D34" s="248" t="s">
        <v>1913</v>
      </c>
      <c r="F34" s="261" t="s">
        <v>397</v>
      </c>
      <c r="G34" s="261" t="s">
        <v>129</v>
      </c>
      <c r="J34" s="243" t="b">
        <f>"BLETC "&amp;RACK!EE$23=A34</f>
        <v>1</v>
      </c>
    </row>
    <row r="35" spans="1:10">
      <c r="A35" s="10" t="s">
        <v>660</v>
      </c>
      <c r="B35" s="10" t="s">
        <v>667</v>
      </c>
      <c r="C35" s="10" t="s">
        <v>668</v>
      </c>
      <c r="D35" s="251" t="s">
        <v>1914</v>
      </c>
      <c r="F35" s="253" t="s">
        <v>397</v>
      </c>
      <c r="G35" s="253" t="s">
        <v>130</v>
      </c>
      <c r="H35" s="10"/>
      <c r="J35" s="243" t="b">
        <f>"BLETC "&amp;RACK!EF$23=A35</f>
        <v>1</v>
      </c>
    </row>
    <row r="36" spans="1:10">
      <c r="A36" t="s">
        <v>956</v>
      </c>
      <c r="B36" t="s">
        <v>957</v>
      </c>
      <c r="C36" t="s">
        <v>958</v>
      </c>
      <c r="D36" s="247" t="s">
        <v>1915</v>
      </c>
      <c r="F36" s="262" t="s">
        <v>397</v>
      </c>
      <c r="G36" s="262" t="s">
        <v>52</v>
      </c>
      <c r="J36" s="243" t="b">
        <f>"BLETC "&amp;RACK!DP$35=A36</f>
        <v>1</v>
      </c>
    </row>
    <row r="37" spans="1:10">
      <c r="A37" t="s">
        <v>423</v>
      </c>
      <c r="B37" t="s">
        <v>487</v>
      </c>
      <c r="C37" t="s">
        <v>488</v>
      </c>
      <c r="D37" s="247" t="s">
        <v>1916</v>
      </c>
      <c r="F37" s="242" t="s">
        <v>397</v>
      </c>
      <c r="G37" s="242" t="s">
        <v>53</v>
      </c>
      <c r="J37" s="243" t="b">
        <f>"BLETC "&amp;RACK!DQ$35=A37</f>
        <v>1</v>
      </c>
    </row>
    <row r="38" spans="1:10">
      <c r="A38" t="s">
        <v>424</v>
      </c>
      <c r="B38" t="s">
        <v>489</v>
      </c>
      <c r="C38" t="s">
        <v>490</v>
      </c>
      <c r="D38" s="248" t="s">
        <v>1917</v>
      </c>
      <c r="F38" s="242" t="s">
        <v>397</v>
      </c>
      <c r="G38" s="242" t="s">
        <v>54</v>
      </c>
      <c r="J38" s="243" t="b">
        <f>"BLETC "&amp;RACK!DR$35=A38</f>
        <v>1</v>
      </c>
    </row>
    <row r="39" spans="1:10">
      <c r="A39" t="s">
        <v>425</v>
      </c>
      <c r="B39" t="s">
        <v>491</v>
      </c>
      <c r="C39" t="s">
        <v>492</v>
      </c>
      <c r="D39" s="247" t="s">
        <v>1918</v>
      </c>
      <c r="F39" s="242" t="s">
        <v>397</v>
      </c>
      <c r="G39" s="242" t="s">
        <v>55</v>
      </c>
      <c r="J39" s="243" t="b">
        <f>"BLETC "&amp;RACK!DS$35=A39</f>
        <v>1</v>
      </c>
    </row>
    <row r="40" spans="1:10">
      <c r="A40" t="s">
        <v>426</v>
      </c>
      <c r="B40" t="s">
        <v>493</v>
      </c>
      <c r="C40" t="s">
        <v>494</v>
      </c>
      <c r="D40" s="248" t="s">
        <v>1919</v>
      </c>
      <c r="F40" s="242" t="s">
        <v>397</v>
      </c>
      <c r="G40" s="242" t="s">
        <v>56</v>
      </c>
      <c r="J40" s="243" t="b">
        <f>"BLETC "&amp;RACK!DT$35=A40</f>
        <v>1</v>
      </c>
    </row>
    <row r="41" spans="1:10">
      <c r="A41" t="s">
        <v>427</v>
      </c>
      <c r="B41" t="s">
        <v>495</v>
      </c>
      <c r="C41" t="s">
        <v>496</v>
      </c>
      <c r="D41" s="247" t="s">
        <v>1920</v>
      </c>
      <c r="F41" s="242" t="s">
        <v>397</v>
      </c>
      <c r="G41" s="242" t="s">
        <v>57</v>
      </c>
      <c r="J41" s="243" t="b">
        <f>"BLETC "&amp;RACK!DU$35=A41</f>
        <v>1</v>
      </c>
    </row>
    <row r="42" spans="1:10">
      <c r="A42" t="s">
        <v>428</v>
      </c>
      <c r="B42" t="s">
        <v>497</v>
      </c>
      <c r="C42" t="s">
        <v>498</v>
      </c>
      <c r="D42" s="248" t="s">
        <v>1921</v>
      </c>
      <c r="F42" s="242" t="s">
        <v>397</v>
      </c>
      <c r="G42" s="242" t="s">
        <v>58</v>
      </c>
      <c r="J42" s="243" t="b">
        <f>"BLETC "&amp;RACK!DV$35=A42</f>
        <v>1</v>
      </c>
    </row>
    <row r="43" spans="1:10">
      <c r="A43" t="s">
        <v>429</v>
      </c>
      <c r="B43" t="s">
        <v>499</v>
      </c>
      <c r="C43" t="s">
        <v>500</v>
      </c>
      <c r="D43" s="247" t="s">
        <v>1922</v>
      </c>
      <c r="F43" s="242" t="s">
        <v>397</v>
      </c>
      <c r="G43" s="242" t="s">
        <v>59</v>
      </c>
      <c r="J43" s="243" t="b">
        <f>"BLETC "&amp;RACK!DW$35=A43</f>
        <v>1</v>
      </c>
    </row>
    <row r="44" spans="1:10">
      <c r="A44" s="2" t="s">
        <v>85</v>
      </c>
      <c r="B44" s="2"/>
      <c r="C44" s="2"/>
      <c r="D44" s="249" t="s">
        <v>1078</v>
      </c>
      <c r="E44" s="264"/>
      <c r="F44" s="239" t="s">
        <v>397</v>
      </c>
      <c r="G44" s="239" t="s">
        <v>147</v>
      </c>
      <c r="J44" s="239" t="s">
        <v>85</v>
      </c>
    </row>
    <row r="45" spans="1:10">
      <c r="A45" t="s">
        <v>430</v>
      </c>
      <c r="B45" t="s">
        <v>501</v>
      </c>
      <c r="C45" t="s">
        <v>502</v>
      </c>
      <c r="D45" s="248" t="s">
        <v>1923</v>
      </c>
      <c r="F45" s="242" t="s">
        <v>397</v>
      </c>
      <c r="G45" s="242" t="s">
        <v>60</v>
      </c>
      <c r="J45" s="243" t="b">
        <f>"BLETC "&amp;RACK!DY$35=A45</f>
        <v>1</v>
      </c>
    </row>
    <row r="46" spans="1:10">
      <c r="A46" t="s">
        <v>431</v>
      </c>
      <c r="B46" t="s">
        <v>503</v>
      </c>
      <c r="C46" t="s">
        <v>504</v>
      </c>
      <c r="D46" s="248" t="s">
        <v>1924</v>
      </c>
      <c r="F46" s="242" t="s">
        <v>397</v>
      </c>
      <c r="G46" s="242" t="s">
        <v>61</v>
      </c>
      <c r="J46" s="243" t="b">
        <f>"BLETC "&amp;RACK!DZ$35=A46</f>
        <v>1</v>
      </c>
    </row>
    <row r="47" spans="1:10">
      <c r="A47" t="s">
        <v>432</v>
      </c>
      <c r="B47" t="s">
        <v>505</v>
      </c>
      <c r="C47" t="s">
        <v>506</v>
      </c>
      <c r="D47" s="247" t="s">
        <v>1925</v>
      </c>
      <c r="F47" s="242" t="s">
        <v>397</v>
      </c>
      <c r="G47" s="242" t="s">
        <v>62</v>
      </c>
      <c r="J47" s="243" t="b">
        <f>"BLETC "&amp;RACK!EA$35=A47</f>
        <v>1</v>
      </c>
    </row>
    <row r="48" spans="1:10">
      <c r="A48" t="s">
        <v>433</v>
      </c>
      <c r="B48" t="s">
        <v>507</v>
      </c>
      <c r="C48" t="s">
        <v>508</v>
      </c>
      <c r="D48" s="248" t="s">
        <v>1926</v>
      </c>
      <c r="F48" s="242" t="s">
        <v>397</v>
      </c>
      <c r="G48" s="242" t="s">
        <v>63</v>
      </c>
      <c r="J48" s="243" t="b">
        <f>"BLETC "&amp;RACK!EB$35=A48</f>
        <v>1</v>
      </c>
    </row>
    <row r="49" spans="1:10">
      <c r="A49" t="s">
        <v>434</v>
      </c>
      <c r="B49" t="s">
        <v>509</v>
      </c>
      <c r="C49" t="s">
        <v>510</v>
      </c>
      <c r="D49" s="247" t="s">
        <v>1927</v>
      </c>
      <c r="F49" s="242" t="s">
        <v>397</v>
      </c>
      <c r="G49" s="242" t="s">
        <v>64</v>
      </c>
      <c r="J49" s="243" t="b">
        <f>"BLETC "&amp;RACK!EC$35=A49</f>
        <v>1</v>
      </c>
    </row>
    <row r="50" spans="1:10">
      <c r="A50" t="s">
        <v>435</v>
      </c>
      <c r="B50" t="s">
        <v>511</v>
      </c>
      <c r="C50" t="s">
        <v>512</v>
      </c>
      <c r="D50" s="247" t="s">
        <v>1928</v>
      </c>
      <c r="F50" s="242" t="s">
        <v>397</v>
      </c>
      <c r="G50" s="242" t="s">
        <v>65</v>
      </c>
      <c r="J50" s="243" t="b">
        <f>"BLETC "&amp;RACK!ED$35=A50</f>
        <v>1</v>
      </c>
    </row>
    <row r="51" spans="1:10">
      <c r="A51" t="s">
        <v>436</v>
      </c>
      <c r="B51" t="s">
        <v>513</v>
      </c>
      <c r="C51" t="s">
        <v>514</v>
      </c>
      <c r="D51" s="247" t="s">
        <v>1929</v>
      </c>
      <c r="F51" s="242" t="s">
        <v>397</v>
      </c>
      <c r="G51" s="242" t="s">
        <v>66</v>
      </c>
      <c r="J51" s="243" t="b">
        <f>"BLETC "&amp;RACK!EE$35=A51</f>
        <v>1</v>
      </c>
    </row>
    <row r="52" spans="1:10">
      <c r="A52" s="3" t="s">
        <v>101</v>
      </c>
      <c r="B52" s="3"/>
      <c r="C52" s="3"/>
      <c r="D52" s="250" t="s">
        <v>1078</v>
      </c>
      <c r="F52" s="241" t="s">
        <v>397</v>
      </c>
      <c r="G52" s="241" t="s">
        <v>164</v>
      </c>
      <c r="J52" s="244" t="s">
        <v>101</v>
      </c>
    </row>
  </sheetData>
  <phoneticPr fontId="3" type="noConversion"/>
  <conditionalFormatting sqref="J2:J52">
    <cfRule type="cellIs" dxfId="46" priority="4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L77"/>
  <sheetViews>
    <sheetView zoomScale="85" zoomScaleNormal="85" workbookViewId="0">
      <selection activeCell="J2" sqref="J2"/>
    </sheetView>
  </sheetViews>
  <sheetFormatPr defaultRowHeight="12.75"/>
  <cols>
    <col min="1" max="1" width="14.28515625" customWidth="1"/>
    <col min="2" max="2" width="16.42578125" customWidth="1"/>
    <col min="3" max="3" width="14.140625" customWidth="1"/>
    <col min="4" max="4" width="19.28515625" style="247" bestFit="1" customWidth="1"/>
    <col min="5" max="5" width="21.42578125" style="263" bestFit="1" customWidth="1"/>
    <col min="6" max="6" width="6.140625" style="242" customWidth="1"/>
    <col min="7" max="7" width="6.42578125" style="242" customWidth="1"/>
    <col min="9" max="9" width="11.7109375" bestFit="1" customWidth="1"/>
    <col min="10" max="10" width="13.7109375" style="223" customWidth="1"/>
  </cols>
  <sheetData>
    <row r="1" spans="1:12" s="1" customFormat="1">
      <c r="A1" s="4" t="s">
        <v>67</v>
      </c>
      <c r="B1" s="4" t="s">
        <v>396</v>
      </c>
      <c r="C1" s="4" t="s">
        <v>29</v>
      </c>
      <c r="D1" s="246" t="s">
        <v>1071</v>
      </c>
      <c r="E1" s="268" t="s">
        <v>2025</v>
      </c>
      <c r="F1" s="238" t="s">
        <v>31</v>
      </c>
      <c r="G1" s="238" t="s">
        <v>32</v>
      </c>
      <c r="J1" s="238" t="s">
        <v>67</v>
      </c>
    </row>
    <row r="2" spans="1:12">
      <c r="A2" t="s">
        <v>610</v>
      </c>
      <c r="B2" t="s">
        <v>515</v>
      </c>
      <c r="C2" t="s">
        <v>516</v>
      </c>
      <c r="D2" s="248" t="s">
        <v>1930</v>
      </c>
      <c r="F2" s="242" t="s">
        <v>609</v>
      </c>
      <c r="G2" s="242" t="s">
        <v>33</v>
      </c>
      <c r="J2" s="223" t="b">
        <f>"BLETC "&amp;RACK!FJ$11=A2</f>
        <v>1</v>
      </c>
    </row>
    <row r="3" spans="1:12" s="1" customFormat="1">
      <c r="A3" t="s">
        <v>611</v>
      </c>
      <c r="B3" t="s">
        <v>517</v>
      </c>
      <c r="C3" t="s">
        <v>518</v>
      </c>
      <c r="D3" s="247" t="s">
        <v>1931</v>
      </c>
      <c r="E3" s="263"/>
      <c r="F3" s="242" t="s">
        <v>609</v>
      </c>
      <c r="G3" s="242" t="s">
        <v>34</v>
      </c>
      <c r="J3" s="223" t="b">
        <f>"BLETC "&amp;RACK!FK$11=A3</f>
        <v>1</v>
      </c>
      <c r="K3"/>
      <c r="L3"/>
    </row>
    <row r="4" spans="1:12">
      <c r="A4" t="s">
        <v>612</v>
      </c>
      <c r="B4" t="s">
        <v>519</v>
      </c>
      <c r="C4" t="s">
        <v>520</v>
      </c>
      <c r="D4" s="247" t="s">
        <v>1932</v>
      </c>
      <c r="F4" s="242" t="s">
        <v>609</v>
      </c>
      <c r="G4" s="242" t="s">
        <v>35</v>
      </c>
      <c r="J4" s="223" t="b">
        <f>"BLETC "&amp;RACK!FL$11=A4</f>
        <v>1</v>
      </c>
    </row>
    <row r="5" spans="1:12">
      <c r="A5" t="s">
        <v>613</v>
      </c>
      <c r="B5" t="s">
        <v>521</v>
      </c>
      <c r="C5" t="s">
        <v>522</v>
      </c>
      <c r="D5" s="247" t="s">
        <v>1933</v>
      </c>
      <c r="F5" s="242" t="s">
        <v>609</v>
      </c>
      <c r="G5" s="242" t="s">
        <v>36</v>
      </c>
      <c r="J5" s="223" t="b">
        <f>"BLETC "&amp;RACK!FM$11=A5</f>
        <v>1</v>
      </c>
    </row>
    <row r="6" spans="1:12">
      <c r="A6" t="s">
        <v>614</v>
      </c>
      <c r="B6" t="s">
        <v>523</v>
      </c>
      <c r="C6" t="s">
        <v>524</v>
      </c>
      <c r="D6" s="247" t="s">
        <v>1934</v>
      </c>
      <c r="F6" s="242" t="s">
        <v>609</v>
      </c>
      <c r="G6" s="242" t="s">
        <v>37</v>
      </c>
      <c r="J6" s="223" t="b">
        <f>"BLETC "&amp;RACK!FN$11=A6</f>
        <v>1</v>
      </c>
    </row>
    <row r="7" spans="1:12">
      <c r="A7" t="s">
        <v>615</v>
      </c>
      <c r="B7" t="s">
        <v>525</v>
      </c>
      <c r="C7" t="s">
        <v>526</v>
      </c>
      <c r="D7" s="247" t="s">
        <v>1935</v>
      </c>
      <c r="F7" s="242" t="s">
        <v>609</v>
      </c>
      <c r="G7" s="242" t="s">
        <v>38</v>
      </c>
      <c r="J7" s="223" t="b">
        <f>"BLETC "&amp;RACK!FO$11=A7</f>
        <v>1</v>
      </c>
    </row>
    <row r="8" spans="1:12">
      <c r="A8" t="s">
        <v>616</v>
      </c>
      <c r="B8" t="s">
        <v>527</v>
      </c>
      <c r="C8" t="s">
        <v>528</v>
      </c>
      <c r="D8" s="247" t="s">
        <v>1936</v>
      </c>
      <c r="F8" s="242" t="s">
        <v>609</v>
      </c>
      <c r="G8" s="242" t="s">
        <v>39</v>
      </c>
      <c r="J8" s="223" t="b">
        <f>"BLETC "&amp;RACK!FP$11=A8</f>
        <v>1</v>
      </c>
    </row>
    <row r="9" spans="1:12">
      <c r="A9" t="s">
        <v>617</v>
      </c>
      <c r="B9" t="s">
        <v>529</v>
      </c>
      <c r="C9" t="s">
        <v>530</v>
      </c>
      <c r="D9" s="247" t="s">
        <v>1937</v>
      </c>
      <c r="F9" s="242" t="s">
        <v>609</v>
      </c>
      <c r="G9" s="242" t="s">
        <v>40</v>
      </c>
      <c r="J9" s="223" t="b">
        <f>"BLETC "&amp;RACK!FQ$11=A9</f>
        <v>1</v>
      </c>
    </row>
    <row r="10" spans="1:12">
      <c r="A10" s="2" t="s">
        <v>85</v>
      </c>
      <c r="B10" s="2"/>
      <c r="C10" s="2"/>
      <c r="D10" s="249" t="s">
        <v>1078</v>
      </c>
      <c r="E10" s="264"/>
      <c r="F10" s="239" t="s">
        <v>609</v>
      </c>
      <c r="G10" s="239" t="s">
        <v>86</v>
      </c>
      <c r="J10" s="239" t="s">
        <v>85</v>
      </c>
    </row>
    <row r="11" spans="1:12">
      <c r="A11" t="s">
        <v>618</v>
      </c>
      <c r="B11" t="s">
        <v>531</v>
      </c>
      <c r="C11" t="s">
        <v>532</v>
      </c>
      <c r="D11" s="248" t="s">
        <v>1938</v>
      </c>
      <c r="F11" s="242" t="s">
        <v>609</v>
      </c>
      <c r="G11" s="242" t="s">
        <v>41</v>
      </c>
      <c r="J11" s="223" t="b">
        <f>"BLETC "&amp;RACK!FS$11=A11</f>
        <v>1</v>
      </c>
    </row>
    <row r="12" spans="1:12">
      <c r="A12" t="s">
        <v>619</v>
      </c>
      <c r="B12" t="s">
        <v>533</v>
      </c>
      <c r="C12" t="s">
        <v>534</v>
      </c>
      <c r="D12" s="247" t="s">
        <v>1939</v>
      </c>
      <c r="F12" s="242" t="s">
        <v>609</v>
      </c>
      <c r="G12" s="242" t="s">
        <v>42</v>
      </c>
      <c r="J12" s="223" t="b">
        <f>"BLETC "&amp;RACK!FT$11=A12</f>
        <v>1</v>
      </c>
    </row>
    <row r="13" spans="1:12">
      <c r="A13" t="s">
        <v>620</v>
      </c>
      <c r="B13" t="s">
        <v>535</v>
      </c>
      <c r="C13" t="s">
        <v>536</v>
      </c>
      <c r="D13" s="247" t="s">
        <v>1940</v>
      </c>
      <c r="F13" s="242" t="s">
        <v>609</v>
      </c>
      <c r="G13" s="242" t="s">
        <v>43</v>
      </c>
      <c r="J13" s="223" t="b">
        <f>"BLETC "&amp;RACK!FU$11=A13</f>
        <v>1</v>
      </c>
    </row>
    <row r="14" spans="1:12">
      <c r="A14" t="s">
        <v>621</v>
      </c>
      <c r="B14" t="s">
        <v>537</v>
      </c>
      <c r="C14" t="s">
        <v>538</v>
      </c>
      <c r="D14" s="248" t="s">
        <v>1941</v>
      </c>
      <c r="F14" s="242" t="s">
        <v>609</v>
      </c>
      <c r="G14" s="242" t="s">
        <v>44</v>
      </c>
      <c r="J14" s="223" t="b">
        <f>"BLETC "&amp;RACK!FV$11=A14</f>
        <v>1</v>
      </c>
    </row>
    <row r="15" spans="1:12">
      <c r="A15" t="s">
        <v>622</v>
      </c>
      <c r="B15" t="s">
        <v>539</v>
      </c>
      <c r="C15" t="s">
        <v>540</v>
      </c>
      <c r="D15" s="247" t="s">
        <v>1942</v>
      </c>
      <c r="F15" s="242" t="s">
        <v>609</v>
      </c>
      <c r="G15" s="242" t="s">
        <v>45</v>
      </c>
      <c r="J15" s="223" t="b">
        <f>"BLETC "&amp;RACK!FW$11=A15</f>
        <v>0</v>
      </c>
    </row>
    <row r="16" spans="1:12">
      <c r="A16" t="s">
        <v>623</v>
      </c>
      <c r="B16" t="s">
        <v>541</v>
      </c>
      <c r="C16" t="s">
        <v>542</v>
      </c>
      <c r="D16" s="248" t="s">
        <v>1943</v>
      </c>
      <c r="F16" s="242" t="s">
        <v>609</v>
      </c>
      <c r="G16" s="242" t="s">
        <v>46</v>
      </c>
      <c r="J16" s="223" t="b">
        <f>"BLETC "&amp;RACK!FX$11=A16</f>
        <v>1</v>
      </c>
    </row>
    <row r="17" spans="1:12">
      <c r="A17" t="s">
        <v>624</v>
      </c>
      <c r="B17" t="s">
        <v>543</v>
      </c>
      <c r="C17" t="s">
        <v>544</v>
      </c>
      <c r="D17" s="248" t="s">
        <v>1944</v>
      </c>
      <c r="F17" s="242" t="s">
        <v>609</v>
      </c>
      <c r="G17" s="242" t="s">
        <v>47</v>
      </c>
      <c r="J17" s="223" t="b">
        <f>"BLETC "&amp;RACK!FY$11=A17</f>
        <v>1</v>
      </c>
    </row>
    <row r="18" spans="1:12">
      <c r="A18" s="3" t="s">
        <v>101</v>
      </c>
      <c r="B18" s="3"/>
      <c r="C18" s="3"/>
      <c r="D18" s="250" t="s">
        <v>1078</v>
      </c>
      <c r="E18" s="265"/>
      <c r="F18" s="241" t="s">
        <v>609</v>
      </c>
      <c r="G18" s="241" t="s">
        <v>102</v>
      </c>
      <c r="J18" s="143" t="s">
        <v>101</v>
      </c>
    </row>
    <row r="19" spans="1:12">
      <c r="A19" t="s">
        <v>625</v>
      </c>
      <c r="B19" t="s">
        <v>545</v>
      </c>
      <c r="C19" t="s">
        <v>546</v>
      </c>
      <c r="D19" s="247" t="s">
        <v>1945</v>
      </c>
      <c r="F19" s="242" t="s">
        <v>609</v>
      </c>
      <c r="G19" s="242" t="s">
        <v>49</v>
      </c>
      <c r="J19" s="223" t="b">
        <f>"BLETC "&amp;RACK!FJ$23=A19</f>
        <v>1</v>
      </c>
    </row>
    <row r="20" spans="1:12">
      <c r="A20" t="s">
        <v>626</v>
      </c>
      <c r="B20" t="s">
        <v>547</v>
      </c>
      <c r="C20" t="s">
        <v>548</v>
      </c>
      <c r="D20" s="247" t="s">
        <v>1946</v>
      </c>
      <c r="E20" s="266"/>
      <c r="F20" s="242" t="s">
        <v>609</v>
      </c>
      <c r="G20" s="242" t="s">
        <v>105</v>
      </c>
      <c r="J20" s="223" t="b">
        <f>"BLETC "&amp;RACK!FK$23=A20</f>
        <v>1</v>
      </c>
    </row>
    <row r="21" spans="1:12">
      <c r="A21" t="s">
        <v>627</v>
      </c>
      <c r="B21" t="s">
        <v>549</v>
      </c>
      <c r="C21" t="s">
        <v>550</v>
      </c>
      <c r="D21" s="247" t="s">
        <v>1947</v>
      </c>
      <c r="F21" s="242" t="s">
        <v>609</v>
      </c>
      <c r="G21" s="242" t="s">
        <v>108</v>
      </c>
      <c r="J21" s="223" t="b">
        <f>"BLETC "&amp;RACK!FL$23=A21</f>
        <v>1</v>
      </c>
    </row>
    <row r="22" spans="1:12">
      <c r="A22" t="s">
        <v>628</v>
      </c>
      <c r="B22" t="s">
        <v>551</v>
      </c>
      <c r="C22" t="s">
        <v>552</v>
      </c>
      <c r="D22" s="248" t="s">
        <v>1948</v>
      </c>
      <c r="F22" s="242" t="s">
        <v>609</v>
      </c>
      <c r="G22" s="242" t="s">
        <v>111</v>
      </c>
      <c r="J22" s="223" t="b">
        <f>"BLETC "&amp;RACK!FM$23=A22</f>
        <v>1</v>
      </c>
    </row>
    <row r="23" spans="1:12">
      <c r="A23" t="s">
        <v>629</v>
      </c>
      <c r="B23" t="s">
        <v>553</v>
      </c>
      <c r="C23" t="s">
        <v>554</v>
      </c>
      <c r="D23" s="247" t="s">
        <v>1949</v>
      </c>
      <c r="F23" s="242" t="s">
        <v>609</v>
      </c>
      <c r="G23" s="242" t="s">
        <v>112</v>
      </c>
      <c r="J23" s="223" t="b">
        <f>"BLETC "&amp;RACK!FN$23=A23</f>
        <v>1</v>
      </c>
    </row>
    <row r="24" spans="1:12">
      <c r="A24" t="s">
        <v>630</v>
      </c>
      <c r="B24" t="s">
        <v>555</v>
      </c>
      <c r="C24" t="s">
        <v>556</v>
      </c>
      <c r="D24" s="258" t="s">
        <v>1950</v>
      </c>
      <c r="E24" s="267"/>
      <c r="F24" s="242" t="s">
        <v>609</v>
      </c>
      <c r="G24" s="242" t="s">
        <v>113</v>
      </c>
      <c r="J24" s="223" t="b">
        <f>"BLETC "&amp;RACK!FO$23=A24</f>
        <v>1</v>
      </c>
    </row>
    <row r="25" spans="1:12">
      <c r="A25" t="s">
        <v>631</v>
      </c>
      <c r="B25" t="s">
        <v>557</v>
      </c>
      <c r="C25" t="s">
        <v>558</v>
      </c>
      <c r="D25" s="251" t="s">
        <v>1951</v>
      </c>
      <c r="E25" s="265"/>
      <c r="F25" s="152" t="s">
        <v>609</v>
      </c>
      <c r="G25" s="152" t="s">
        <v>114</v>
      </c>
      <c r="J25" s="143" t="s">
        <v>101</v>
      </c>
      <c r="K25" s="5"/>
      <c r="L25" s="5"/>
    </row>
    <row r="26" spans="1:12">
      <c r="A26" t="s">
        <v>632</v>
      </c>
      <c r="B26" t="s">
        <v>559</v>
      </c>
      <c r="C26" t="s">
        <v>560</v>
      </c>
      <c r="D26" s="255" t="s">
        <v>1952</v>
      </c>
      <c r="E26" s="265"/>
      <c r="F26" s="152" t="s">
        <v>609</v>
      </c>
      <c r="G26" s="152" t="s">
        <v>115</v>
      </c>
      <c r="J26" s="143" t="s">
        <v>101</v>
      </c>
      <c r="K26" s="5"/>
      <c r="L26" s="5"/>
    </row>
    <row r="27" spans="1:12">
      <c r="A27" s="2" t="s">
        <v>85</v>
      </c>
      <c r="B27" s="2"/>
      <c r="C27" s="2"/>
      <c r="D27" s="249" t="s">
        <v>1078</v>
      </c>
      <c r="E27" s="264"/>
      <c r="F27" s="239" t="s">
        <v>609</v>
      </c>
      <c r="G27" s="239" t="s">
        <v>116</v>
      </c>
      <c r="J27" s="239" t="s">
        <v>85</v>
      </c>
      <c r="K27" s="5"/>
      <c r="L27" s="5"/>
    </row>
    <row r="28" spans="1:12">
      <c r="A28" t="s">
        <v>633</v>
      </c>
      <c r="B28" t="s">
        <v>561</v>
      </c>
      <c r="C28" t="s">
        <v>562</v>
      </c>
      <c r="D28" s="248" t="s">
        <v>1953</v>
      </c>
      <c r="F28" s="242" t="s">
        <v>609</v>
      </c>
      <c r="G28" s="242" t="s">
        <v>50</v>
      </c>
      <c r="J28" s="223" t="b">
        <f>"BLETC "&amp;RACK!FS$23=A28</f>
        <v>1</v>
      </c>
    </row>
    <row r="29" spans="1:12">
      <c r="A29" t="s">
        <v>634</v>
      </c>
      <c r="B29" t="s">
        <v>563</v>
      </c>
      <c r="C29" t="s">
        <v>564</v>
      </c>
      <c r="D29" s="248" t="s">
        <v>1954</v>
      </c>
      <c r="F29" s="242" t="s">
        <v>609</v>
      </c>
      <c r="G29" s="242" t="s">
        <v>51</v>
      </c>
      <c r="J29" s="223" t="b">
        <f>"BLETC "&amp;RACK!FT$23=A29</f>
        <v>1</v>
      </c>
    </row>
    <row r="30" spans="1:12">
      <c r="A30" t="s">
        <v>635</v>
      </c>
      <c r="B30" t="s">
        <v>565</v>
      </c>
      <c r="C30" t="s">
        <v>566</v>
      </c>
      <c r="D30" s="247" t="s">
        <v>1955</v>
      </c>
      <c r="F30" s="242" t="s">
        <v>609</v>
      </c>
      <c r="G30" s="242" t="s">
        <v>123</v>
      </c>
      <c r="J30" s="223" t="b">
        <f>"BLETC "&amp;RACK!FU$23=A30</f>
        <v>1</v>
      </c>
    </row>
    <row r="31" spans="1:12">
      <c r="A31" t="s">
        <v>636</v>
      </c>
      <c r="B31" t="s">
        <v>567</v>
      </c>
      <c r="C31" t="s">
        <v>568</v>
      </c>
      <c r="D31" s="247" t="s">
        <v>1956</v>
      </c>
      <c r="F31" s="242" t="s">
        <v>609</v>
      </c>
      <c r="G31" s="242" t="s">
        <v>124</v>
      </c>
      <c r="J31" s="223" t="b">
        <f>"BLETC "&amp;RACK!FV$23=A31</f>
        <v>1</v>
      </c>
    </row>
    <row r="32" spans="1:12">
      <c r="A32" t="s">
        <v>637</v>
      </c>
      <c r="B32" t="s">
        <v>569</v>
      </c>
      <c r="C32" t="s">
        <v>570</v>
      </c>
      <c r="D32" s="258" t="s">
        <v>1957</v>
      </c>
      <c r="F32" s="242" t="s">
        <v>609</v>
      </c>
      <c r="G32" s="242" t="s">
        <v>127</v>
      </c>
      <c r="J32" s="223" t="b">
        <f>"BLETC "&amp;RACK!FW$23=A32</f>
        <v>1</v>
      </c>
    </row>
    <row r="33" spans="1:12">
      <c r="A33" t="s">
        <v>638</v>
      </c>
      <c r="B33" t="s">
        <v>571</v>
      </c>
      <c r="C33" t="s">
        <v>572</v>
      </c>
      <c r="D33" s="248" t="s">
        <v>1958</v>
      </c>
      <c r="F33" s="242" t="s">
        <v>609</v>
      </c>
      <c r="G33" s="242" t="s">
        <v>128</v>
      </c>
      <c r="J33" s="223" t="b">
        <f>"BLETC "&amp;RACK!FX$23=A33</f>
        <v>1</v>
      </c>
    </row>
    <row r="34" spans="1:12">
      <c r="A34" t="s">
        <v>639</v>
      </c>
      <c r="B34" t="s">
        <v>573</v>
      </c>
      <c r="C34" t="s">
        <v>574</v>
      </c>
      <c r="D34" s="248" t="s">
        <v>1959</v>
      </c>
      <c r="E34" s="265"/>
      <c r="F34" s="242" t="s">
        <v>609</v>
      </c>
      <c r="G34" s="242" t="s">
        <v>129</v>
      </c>
      <c r="J34" s="223" t="b">
        <f>"BLETC "&amp;RACK!FY$23=A34</f>
        <v>1</v>
      </c>
    </row>
    <row r="35" spans="1:12">
      <c r="A35" t="s">
        <v>640</v>
      </c>
      <c r="B35" t="s">
        <v>575</v>
      </c>
      <c r="C35" t="s">
        <v>576</v>
      </c>
      <c r="D35" s="255" t="s">
        <v>1960</v>
      </c>
      <c r="E35" s="265"/>
      <c r="F35" s="152" t="s">
        <v>609</v>
      </c>
      <c r="G35" s="152" t="s">
        <v>130</v>
      </c>
      <c r="J35" s="143" t="s">
        <v>101</v>
      </c>
      <c r="K35" s="5"/>
      <c r="L35" s="5"/>
    </row>
    <row r="36" spans="1:12">
      <c r="A36" t="s">
        <v>641</v>
      </c>
      <c r="B36" t="s">
        <v>577</v>
      </c>
      <c r="C36" t="s">
        <v>578</v>
      </c>
      <c r="D36" s="247" t="s">
        <v>1961</v>
      </c>
      <c r="F36" s="242" t="s">
        <v>609</v>
      </c>
      <c r="G36" s="242" t="s">
        <v>52</v>
      </c>
      <c r="J36" s="223" t="b">
        <f>"BLETC "&amp;RACK!FJ$35=A36</f>
        <v>1</v>
      </c>
    </row>
    <row r="37" spans="1:12">
      <c r="A37" t="s">
        <v>642</v>
      </c>
      <c r="B37" t="s">
        <v>579</v>
      </c>
      <c r="C37" t="s">
        <v>580</v>
      </c>
      <c r="D37" s="247" t="s">
        <v>1962</v>
      </c>
      <c r="F37" s="242" t="s">
        <v>609</v>
      </c>
      <c r="G37" s="242" t="s">
        <v>53</v>
      </c>
      <c r="J37" s="223" t="b">
        <f>"BLETC "&amp;RACK!FK$35=A37</f>
        <v>1</v>
      </c>
    </row>
    <row r="38" spans="1:12">
      <c r="A38" t="s">
        <v>643</v>
      </c>
      <c r="B38" t="s">
        <v>581</v>
      </c>
      <c r="C38" t="s">
        <v>582</v>
      </c>
      <c r="D38" s="247" t="s">
        <v>1963</v>
      </c>
      <c r="F38" s="242" t="s">
        <v>609</v>
      </c>
      <c r="G38" s="242" t="s">
        <v>54</v>
      </c>
      <c r="J38" s="223" t="b">
        <f>"BLETC "&amp;RACK!FL$35=A38</f>
        <v>1</v>
      </c>
    </row>
    <row r="39" spans="1:12">
      <c r="A39" t="s">
        <v>644</v>
      </c>
      <c r="B39" t="s">
        <v>583</v>
      </c>
      <c r="C39" t="s">
        <v>584</v>
      </c>
      <c r="D39" s="247" t="s">
        <v>1964</v>
      </c>
      <c r="F39" s="242" t="s">
        <v>609</v>
      </c>
      <c r="G39" s="242" t="s">
        <v>55</v>
      </c>
      <c r="J39" s="223" t="b">
        <f>"BLETC "&amp;RACK!FM$35=A39</f>
        <v>1</v>
      </c>
    </row>
    <row r="40" spans="1:12">
      <c r="A40" t="s">
        <v>645</v>
      </c>
      <c r="B40" t="s">
        <v>585</v>
      </c>
      <c r="C40" t="s">
        <v>586</v>
      </c>
      <c r="D40" s="248" t="s">
        <v>1965</v>
      </c>
      <c r="F40" s="242" t="s">
        <v>609</v>
      </c>
      <c r="G40" s="242" t="s">
        <v>56</v>
      </c>
      <c r="J40" s="223" t="b">
        <f>"BLETC "&amp;RACK!FN$35=A40</f>
        <v>1</v>
      </c>
    </row>
    <row r="41" spans="1:12">
      <c r="A41" t="s">
        <v>646</v>
      </c>
      <c r="B41" t="s">
        <v>587</v>
      </c>
      <c r="C41" t="s">
        <v>588</v>
      </c>
      <c r="D41" s="247" t="s">
        <v>1966</v>
      </c>
      <c r="F41" s="242" t="s">
        <v>609</v>
      </c>
      <c r="G41" s="242" t="s">
        <v>57</v>
      </c>
      <c r="J41" s="223" t="b">
        <f>"BLETC "&amp;RACK!FO$35=A41</f>
        <v>1</v>
      </c>
    </row>
    <row r="42" spans="1:12">
      <c r="A42" t="s">
        <v>647</v>
      </c>
      <c r="B42" t="s">
        <v>589</v>
      </c>
      <c r="C42" t="s">
        <v>590</v>
      </c>
      <c r="D42" s="247" t="s">
        <v>1967</v>
      </c>
      <c r="F42" s="242" t="s">
        <v>609</v>
      </c>
      <c r="G42" s="242" t="s">
        <v>58</v>
      </c>
      <c r="J42" s="223" t="b">
        <f>"BLETC "&amp;RACK!FP$35=A42</f>
        <v>1</v>
      </c>
    </row>
    <row r="43" spans="1:12">
      <c r="A43" t="s">
        <v>648</v>
      </c>
      <c r="B43" t="s">
        <v>591</v>
      </c>
      <c r="C43" t="s">
        <v>592</v>
      </c>
      <c r="D43" s="248" t="s">
        <v>1968</v>
      </c>
      <c r="F43" s="242" t="s">
        <v>609</v>
      </c>
      <c r="G43" s="242" t="s">
        <v>59</v>
      </c>
      <c r="J43" s="223" t="b">
        <f>"BLETC "&amp;RACK!FQ$35=A43</f>
        <v>1</v>
      </c>
    </row>
    <row r="44" spans="1:12">
      <c r="A44" s="2" t="s">
        <v>85</v>
      </c>
      <c r="B44" s="2"/>
      <c r="C44" s="2"/>
      <c r="D44" s="249" t="s">
        <v>1078</v>
      </c>
      <c r="E44" s="264"/>
      <c r="F44" s="239" t="s">
        <v>609</v>
      </c>
      <c r="G44" s="239" t="s">
        <v>147</v>
      </c>
      <c r="J44" s="239" t="s">
        <v>85</v>
      </c>
    </row>
    <row r="45" spans="1:12">
      <c r="A45" t="s">
        <v>649</v>
      </c>
      <c r="B45" t="s">
        <v>593</v>
      </c>
      <c r="C45" t="s">
        <v>594</v>
      </c>
      <c r="D45" s="247" t="s">
        <v>1969</v>
      </c>
      <c r="F45" s="242" t="s">
        <v>609</v>
      </c>
      <c r="G45" s="242" t="s">
        <v>60</v>
      </c>
      <c r="J45" s="223" t="b">
        <f>"BLETC "&amp;RACK!FS$35=A45</f>
        <v>0</v>
      </c>
    </row>
    <row r="46" spans="1:12">
      <c r="A46" t="s">
        <v>650</v>
      </c>
      <c r="B46" t="s">
        <v>595</v>
      </c>
      <c r="C46" t="s">
        <v>596</v>
      </c>
      <c r="D46" s="247" t="s">
        <v>1970</v>
      </c>
      <c r="F46" s="242" t="s">
        <v>609</v>
      </c>
      <c r="G46" s="242" t="s">
        <v>61</v>
      </c>
      <c r="J46" s="223" t="b">
        <f>"BLETC "&amp;RACK!FT$35=A46</f>
        <v>1</v>
      </c>
    </row>
    <row r="47" spans="1:12">
      <c r="A47" t="s">
        <v>651</v>
      </c>
      <c r="B47" t="s">
        <v>597</v>
      </c>
      <c r="C47" t="s">
        <v>598</v>
      </c>
      <c r="D47" s="247" t="s">
        <v>1971</v>
      </c>
      <c r="F47" s="242" t="s">
        <v>609</v>
      </c>
      <c r="G47" s="242" t="s">
        <v>62</v>
      </c>
      <c r="J47" s="223" t="b">
        <f>"BLETC "&amp;RACK!FU$35=A47</f>
        <v>1</v>
      </c>
    </row>
    <row r="48" spans="1:12">
      <c r="A48" t="s">
        <v>652</v>
      </c>
      <c r="B48" t="s">
        <v>599</v>
      </c>
      <c r="C48" t="s">
        <v>600</v>
      </c>
      <c r="D48" s="247" t="s">
        <v>1972</v>
      </c>
      <c r="F48" s="242" t="s">
        <v>609</v>
      </c>
      <c r="G48" s="242" t="s">
        <v>63</v>
      </c>
      <c r="J48" s="223" t="b">
        <f>"BLETC "&amp;RACK!FV$35=A48</f>
        <v>1</v>
      </c>
    </row>
    <row r="49" spans="1:10">
      <c r="A49" t="s">
        <v>653</v>
      </c>
      <c r="B49" t="s">
        <v>601</v>
      </c>
      <c r="C49" t="s">
        <v>602</v>
      </c>
      <c r="D49" s="247" t="s">
        <v>1973</v>
      </c>
      <c r="F49" s="242" t="s">
        <v>609</v>
      </c>
      <c r="G49" s="242" t="s">
        <v>64</v>
      </c>
      <c r="J49" s="223" t="b">
        <f>"BLETC "&amp;RACK!FW$35=A49</f>
        <v>1</v>
      </c>
    </row>
    <row r="50" spans="1:10">
      <c r="A50" t="s">
        <v>654</v>
      </c>
      <c r="B50" t="s">
        <v>603</v>
      </c>
      <c r="C50" t="s">
        <v>604</v>
      </c>
      <c r="D50" s="247" t="s">
        <v>1974</v>
      </c>
      <c r="F50" s="242" t="s">
        <v>609</v>
      </c>
      <c r="G50" s="242" t="s">
        <v>65</v>
      </c>
      <c r="J50" s="223" t="b">
        <f>"BLETC "&amp;RACK!FX$35=A50</f>
        <v>1</v>
      </c>
    </row>
    <row r="51" spans="1:10">
      <c r="A51" t="s">
        <v>655</v>
      </c>
      <c r="B51" t="s">
        <v>605</v>
      </c>
      <c r="C51" t="s">
        <v>606</v>
      </c>
      <c r="D51" s="247" t="s">
        <v>1975</v>
      </c>
      <c r="F51" s="242" t="s">
        <v>609</v>
      </c>
      <c r="G51" s="242" t="s">
        <v>66</v>
      </c>
      <c r="J51" s="223" t="b">
        <f>"BLETC "&amp;RACK!FY$35=A51</f>
        <v>1</v>
      </c>
    </row>
    <row r="52" spans="1:10">
      <c r="A52" t="s">
        <v>656</v>
      </c>
      <c r="B52" t="s">
        <v>607</v>
      </c>
      <c r="C52" t="s">
        <v>608</v>
      </c>
      <c r="D52" s="248" t="s">
        <v>1976</v>
      </c>
      <c r="F52" s="242" t="s">
        <v>609</v>
      </c>
      <c r="G52" s="242" t="s">
        <v>164</v>
      </c>
      <c r="J52" s="223" t="b">
        <f>"BLETC "&amp;RACK!FZ$35=A52</f>
        <v>1</v>
      </c>
    </row>
    <row r="53" spans="1:10">
      <c r="A53" t="s">
        <v>924</v>
      </c>
      <c r="B53" t="s">
        <v>945</v>
      </c>
      <c r="C53" t="s">
        <v>946</v>
      </c>
      <c r="D53" s="248" t="s">
        <v>1977</v>
      </c>
      <c r="F53" s="242" t="s">
        <v>609</v>
      </c>
      <c r="G53" s="242" t="s">
        <v>928</v>
      </c>
      <c r="J53" s="223" t="b">
        <f>"BLETC "&amp;RACK!EN$11=A53</f>
        <v>1</v>
      </c>
    </row>
    <row r="54" spans="1:10">
      <c r="A54" t="s">
        <v>925</v>
      </c>
      <c r="B54" t="s">
        <v>947</v>
      </c>
      <c r="C54" t="s">
        <v>948</v>
      </c>
      <c r="D54" s="247" t="s">
        <v>1978</v>
      </c>
      <c r="F54" s="242" t="s">
        <v>609</v>
      </c>
      <c r="G54" s="242" t="s">
        <v>929</v>
      </c>
      <c r="J54" s="223" t="b">
        <f>"BLETC "&amp;RACK!EO$11=A54</f>
        <v>1</v>
      </c>
    </row>
    <row r="55" spans="1:10">
      <c r="A55" s="3" t="s">
        <v>101</v>
      </c>
      <c r="B55" s="3"/>
      <c r="C55" s="3"/>
      <c r="D55" s="250" t="s">
        <v>1078</v>
      </c>
      <c r="F55" s="241" t="s">
        <v>609</v>
      </c>
      <c r="G55" s="241" t="s">
        <v>930</v>
      </c>
      <c r="J55" s="143" t="s">
        <v>101</v>
      </c>
    </row>
    <row r="56" spans="1:10">
      <c r="A56" s="3" t="s">
        <v>101</v>
      </c>
      <c r="B56" s="3"/>
      <c r="C56" s="3"/>
      <c r="D56" s="250" t="s">
        <v>1078</v>
      </c>
      <c r="F56" s="241" t="s">
        <v>609</v>
      </c>
      <c r="G56" s="241" t="s">
        <v>934</v>
      </c>
      <c r="J56" s="143" t="s">
        <v>101</v>
      </c>
    </row>
    <row r="57" spans="1:10">
      <c r="A57" s="3" t="s">
        <v>101</v>
      </c>
      <c r="B57" s="3"/>
      <c r="C57" s="3"/>
      <c r="D57" s="250" t="s">
        <v>1078</v>
      </c>
      <c r="F57" s="241" t="s">
        <v>609</v>
      </c>
      <c r="G57" s="241" t="s">
        <v>935</v>
      </c>
      <c r="J57" s="143" t="s">
        <v>101</v>
      </c>
    </row>
    <row r="58" spans="1:10">
      <c r="A58" s="3" t="s">
        <v>101</v>
      </c>
      <c r="B58" s="3"/>
      <c r="C58" s="3"/>
      <c r="D58" s="250" t="s">
        <v>1078</v>
      </c>
      <c r="F58" s="241" t="s">
        <v>609</v>
      </c>
      <c r="G58" s="241" t="s">
        <v>936</v>
      </c>
      <c r="J58" s="143" t="s">
        <v>101</v>
      </c>
    </row>
    <row r="59" spans="1:10">
      <c r="A59" s="3" t="s">
        <v>101</v>
      </c>
      <c r="B59" s="3"/>
      <c r="C59" s="3"/>
      <c r="D59" s="250" t="s">
        <v>1078</v>
      </c>
      <c r="F59" s="241" t="s">
        <v>609</v>
      </c>
      <c r="G59" s="241" t="s">
        <v>937</v>
      </c>
      <c r="J59" s="143" t="s">
        <v>101</v>
      </c>
    </row>
    <row r="60" spans="1:10">
      <c r="A60" s="3" t="s">
        <v>101</v>
      </c>
      <c r="B60" s="3"/>
      <c r="C60" s="3"/>
      <c r="D60" s="250" t="s">
        <v>1078</v>
      </c>
      <c r="F60" s="241" t="s">
        <v>609</v>
      </c>
      <c r="G60" s="241" t="s">
        <v>938</v>
      </c>
      <c r="J60" s="143" t="s">
        <v>101</v>
      </c>
    </row>
    <row r="61" spans="1:10">
      <c r="A61" s="2" t="s">
        <v>85</v>
      </c>
      <c r="B61" s="2"/>
      <c r="C61" s="2"/>
      <c r="D61" s="249" t="s">
        <v>1078</v>
      </c>
      <c r="F61" s="239" t="s">
        <v>609</v>
      </c>
      <c r="G61" s="239" t="s">
        <v>933</v>
      </c>
      <c r="J61" s="239" t="s">
        <v>85</v>
      </c>
    </row>
    <row r="62" spans="1:10">
      <c r="A62" t="s">
        <v>926</v>
      </c>
      <c r="B62" t="s">
        <v>949</v>
      </c>
      <c r="C62" t="s">
        <v>950</v>
      </c>
      <c r="D62" s="248" t="s">
        <v>1979</v>
      </c>
      <c r="F62" s="242" t="s">
        <v>609</v>
      </c>
      <c r="G62" s="242" t="s">
        <v>931</v>
      </c>
      <c r="J62" s="223" t="b">
        <f>"BLETC "&amp;RACK!EW11=A62</f>
        <v>1</v>
      </c>
    </row>
    <row r="63" spans="1:10">
      <c r="A63" t="s">
        <v>927</v>
      </c>
      <c r="B63" t="s">
        <v>951</v>
      </c>
      <c r="C63" t="s">
        <v>952</v>
      </c>
      <c r="D63" s="248" t="s">
        <v>1980</v>
      </c>
      <c r="F63" s="242" t="s">
        <v>609</v>
      </c>
      <c r="G63" s="242" t="s">
        <v>932</v>
      </c>
      <c r="J63" s="223" t="b">
        <f>"BLETC "&amp;RACK!EX11=A63</f>
        <v>0</v>
      </c>
    </row>
    <row r="64" spans="1:10">
      <c r="A64" s="3" t="s">
        <v>101</v>
      </c>
      <c r="B64" s="3"/>
      <c r="C64" s="3"/>
      <c r="D64" s="250" t="s">
        <v>1078</v>
      </c>
      <c r="F64" s="241" t="s">
        <v>609</v>
      </c>
      <c r="G64" s="241" t="s">
        <v>939</v>
      </c>
      <c r="J64" s="143" t="s">
        <v>101</v>
      </c>
    </row>
    <row r="65" spans="1:10">
      <c r="A65" s="3" t="s">
        <v>101</v>
      </c>
      <c r="B65" s="3"/>
      <c r="C65" s="3"/>
      <c r="D65" s="250" t="s">
        <v>1078</v>
      </c>
      <c r="F65" s="241" t="s">
        <v>609</v>
      </c>
      <c r="G65" s="241" t="s">
        <v>940</v>
      </c>
      <c r="J65" s="143" t="s">
        <v>101</v>
      </c>
    </row>
    <row r="66" spans="1:10">
      <c r="A66" s="3" t="s">
        <v>101</v>
      </c>
      <c r="B66" s="3"/>
      <c r="C66" s="3"/>
      <c r="D66" s="250" t="s">
        <v>1078</v>
      </c>
      <c r="F66" s="241" t="s">
        <v>609</v>
      </c>
      <c r="G66" s="241" t="s">
        <v>941</v>
      </c>
      <c r="J66" s="143" t="s">
        <v>101</v>
      </c>
    </row>
    <row r="67" spans="1:10">
      <c r="A67" s="3" t="s">
        <v>101</v>
      </c>
      <c r="B67" s="3"/>
      <c r="C67" s="3"/>
      <c r="D67" s="250" t="s">
        <v>1078</v>
      </c>
      <c r="F67" s="241" t="s">
        <v>609</v>
      </c>
      <c r="G67" s="241" t="s">
        <v>942</v>
      </c>
      <c r="J67" s="143" t="s">
        <v>101</v>
      </c>
    </row>
    <row r="68" spans="1:10">
      <c r="A68" s="3" t="s">
        <v>101</v>
      </c>
      <c r="B68" s="3"/>
      <c r="C68" s="3"/>
      <c r="D68" s="250" t="s">
        <v>1078</v>
      </c>
      <c r="F68" s="241" t="s">
        <v>609</v>
      </c>
      <c r="G68" s="241" t="s">
        <v>943</v>
      </c>
      <c r="J68" s="143" t="s">
        <v>101</v>
      </c>
    </row>
    <row r="69" spans="1:10">
      <c r="A69" s="3" t="s">
        <v>101</v>
      </c>
      <c r="B69" s="3"/>
      <c r="C69" s="3"/>
      <c r="D69" s="250" t="s">
        <v>1078</v>
      </c>
      <c r="F69" s="241" t="s">
        <v>609</v>
      </c>
      <c r="G69" s="241" t="s">
        <v>944</v>
      </c>
      <c r="J69" s="143" t="s">
        <v>101</v>
      </c>
    </row>
    <row r="70" spans="1:10">
      <c r="A70" s="5"/>
      <c r="B70" s="5"/>
      <c r="C70" s="5"/>
      <c r="F70" s="152"/>
      <c r="G70" s="152"/>
    </row>
    <row r="71" spans="1:10">
      <c r="A71" s="5"/>
      <c r="B71" s="5"/>
      <c r="C71" s="5"/>
      <c r="F71" s="152"/>
      <c r="G71" s="152"/>
    </row>
    <row r="72" spans="1:10">
      <c r="A72" s="5"/>
      <c r="B72" s="5"/>
      <c r="C72" s="5"/>
      <c r="F72" s="152"/>
      <c r="G72" s="152"/>
    </row>
    <row r="73" spans="1:10">
      <c r="A73" s="11"/>
      <c r="B73" s="12"/>
      <c r="C73" s="11"/>
      <c r="F73" s="152"/>
      <c r="G73" s="152"/>
    </row>
    <row r="74" spans="1:10">
      <c r="A74" s="11"/>
      <c r="B74" s="12"/>
      <c r="C74" s="11"/>
      <c r="F74" s="152"/>
      <c r="G74" s="152"/>
    </row>
    <row r="75" spans="1:10">
      <c r="A75" s="11"/>
      <c r="B75" s="12"/>
      <c r="C75" s="11"/>
      <c r="F75" s="152"/>
      <c r="G75" s="152"/>
    </row>
    <row r="76" spans="1:10">
      <c r="A76" s="11"/>
      <c r="B76" s="12"/>
      <c r="C76" s="11"/>
      <c r="F76" s="152"/>
      <c r="G76" s="152"/>
    </row>
    <row r="77" spans="1:10">
      <c r="A77" s="5"/>
      <c r="B77" s="5"/>
      <c r="C77" s="5"/>
      <c r="F77" s="152"/>
      <c r="G77" s="152"/>
    </row>
  </sheetData>
  <phoneticPr fontId="3" type="noConversion"/>
  <conditionalFormatting sqref="J2:J52">
    <cfRule type="cellIs" dxfId="51" priority="4" operator="equal">
      <formula>FALSE</formula>
    </cfRule>
  </conditionalFormatting>
  <conditionalFormatting sqref="J53:J69">
    <cfRule type="cellIs" dxfId="50" priority="3" operator="equal">
      <formula>FALSE</formula>
    </cfRule>
  </conditionalFormatting>
  <conditionalFormatting sqref="J55:J60">
    <cfRule type="cellIs" dxfId="49" priority="2" operator="equal">
      <formula>FALSE</formula>
    </cfRule>
  </conditionalFormatting>
  <conditionalFormatting sqref="J64:J69">
    <cfRule type="cellIs" dxfId="48" priority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</vt:lpstr>
      <vt:lpstr>RACK</vt:lpstr>
      <vt:lpstr>SR1</vt:lpstr>
      <vt:lpstr>SR2</vt:lpstr>
      <vt:lpstr>SR3</vt:lpstr>
      <vt:lpstr>SX4</vt:lpstr>
      <vt:lpstr>SR5</vt:lpstr>
      <vt:lpstr>SR6</vt:lpstr>
      <vt:lpstr>SR7</vt:lpstr>
      <vt:lpstr>SR8</vt:lpstr>
      <vt:lpstr>All_pre20090513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Zamantzas</dc:creator>
  <cp:lastModifiedBy>czam</cp:lastModifiedBy>
  <cp:lastPrinted>2008-02-28T16:00:33Z</cp:lastPrinted>
  <dcterms:created xsi:type="dcterms:W3CDTF">1996-10-14T23:33:28Z</dcterms:created>
  <dcterms:modified xsi:type="dcterms:W3CDTF">2009-05-13T12:40:11Z</dcterms:modified>
</cp:coreProperties>
</file>