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65" windowWidth="17355" windowHeight="11505" activeTab="0"/>
  </bookViews>
  <sheets>
    <sheet name="Chart1" sheetId="1" r:id="rId1"/>
    <sheet name="209" sheetId="2" r:id="rId2"/>
  </sheets>
  <definedNames/>
  <calcPr fullCalcOnLoad="1"/>
</workbook>
</file>

<file path=xl/sharedStrings.xml><?xml version="1.0" encoding="utf-8"?>
<sst xmlns="http://schemas.openxmlformats.org/spreadsheetml/2006/main" count="66" uniqueCount="24">
  <si>
    <t>CH 01</t>
  </si>
  <si>
    <t>Time in seconds from 00:00, 1 Jan 1904</t>
  </si>
  <si>
    <t>Time</t>
  </si>
  <si>
    <t>Amps</t>
  </si>
  <si>
    <t>Hz</t>
  </si>
  <si>
    <t>Sigma [1/s]</t>
  </si>
  <si>
    <t>Periods [s]</t>
  </si>
  <si>
    <t>average</t>
  </si>
  <si>
    <t>stdev</t>
  </si>
  <si>
    <t>before</t>
  </si>
  <si>
    <t xml:space="preserve"> during</t>
  </si>
  <si>
    <t xml:space="preserve"> after</t>
  </si>
  <si>
    <t>delta during %</t>
  </si>
  <si>
    <t>delta after %</t>
  </si>
  <si>
    <t>delta during</t>
  </si>
  <si>
    <t>CH 02</t>
  </si>
  <si>
    <t>CH 03</t>
  </si>
  <si>
    <t>CH 04</t>
  </si>
  <si>
    <t>Energy   :    60.12 [MeV]</t>
  </si>
  <si>
    <t xml:space="preserve"> Run time :      693 [sec]</t>
  </si>
  <si>
    <t xml:space="preserve"> Fluence  : 1.529e+11 [p/cm2]</t>
  </si>
  <si>
    <t xml:space="preserve"> Dose     : 2.094e+04 [rad]</t>
  </si>
  <si>
    <t xml:space="preserve"> Flux     : 2.206e+08 [p/cm2/sec]</t>
  </si>
  <si>
    <t xml:space="preserve"> Doserate : 3.022e+01 [rad/sec]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</si>
</sst>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809]dd\ mmmm\ yyyy"/>
    <numFmt numFmtId="170" formatCode="[$-F400]h:mm:ss\ AM/PM"/>
    <numFmt numFmtId="171" formatCode="hh:mm:ss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209.4 Gy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95"/>
          <c:w val="0.87275"/>
          <c:h val="0.8335"/>
        </c:manualLayout>
      </c:layout>
      <c:scatterChart>
        <c:scatterStyle val="lineMarker"/>
        <c:varyColors val="0"/>
        <c:ser>
          <c:idx val="1"/>
          <c:order val="0"/>
          <c:tx>
            <c:strRef>
              <c:f>'209'!$B$12</c:f>
              <c:strCache>
                <c:ptCount val="1"/>
                <c:pt idx="0">
                  <c:v>CH 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'209'!$A$16:$A$32</c:f>
              <c:strCache>
                <c:ptCount val="17"/>
                <c:pt idx="0">
                  <c:v>37751.23756945602</c:v>
                </c:pt>
                <c:pt idx="1">
                  <c:v>37751.2380555787</c:v>
                </c:pt>
                <c:pt idx="2">
                  <c:v>37751.23853589121</c:v>
                </c:pt>
                <c:pt idx="3">
                  <c:v>37751.23899883102</c:v>
                </c:pt>
                <c:pt idx="4">
                  <c:v>37751.23957755787</c:v>
                </c:pt>
                <c:pt idx="5">
                  <c:v>37751.2401446875</c:v>
                </c:pt>
                <c:pt idx="6">
                  <c:v>37751.24060762731</c:v>
                </c:pt>
                <c:pt idx="7">
                  <c:v>37751.241186354164</c:v>
                </c:pt>
                <c:pt idx="8">
                  <c:v>37751.241759282406</c:v>
                </c:pt>
                <c:pt idx="9">
                  <c:v>37751.24256368056</c:v>
                </c:pt>
                <c:pt idx="10">
                  <c:v>37751.24302660879</c:v>
                </c:pt>
                <c:pt idx="11">
                  <c:v>37751.24370953703</c:v>
                </c:pt>
                <c:pt idx="12">
                  <c:v>37751.24427667824</c:v>
                </c:pt>
                <c:pt idx="13">
                  <c:v>37751.24485539352</c:v>
                </c:pt>
                <c:pt idx="14">
                  <c:v>37751.245318333335</c:v>
                </c:pt>
                <c:pt idx="15">
                  <c:v>37751.24589706019</c:v>
                </c:pt>
                <c:pt idx="16">
                  <c:v>37751.24646418982</c:v>
                </c:pt>
              </c:strCache>
            </c:strRef>
          </c:xVal>
          <c:yVal>
            <c:numRef>
              <c:f>'209'!$D$16:$D$32</c:f>
              <c:numCache>
                <c:ptCount val="17"/>
                <c:pt idx="0">
                  <c:v>4.915397408</c:v>
                </c:pt>
                <c:pt idx="1">
                  <c:v>4.917304853</c:v>
                </c:pt>
                <c:pt idx="2">
                  <c:v>11.2258242</c:v>
                </c:pt>
                <c:pt idx="3">
                  <c:v>10.71503737</c:v>
                </c:pt>
                <c:pt idx="4">
                  <c:v>9.76280841</c:v>
                </c:pt>
                <c:pt idx="5">
                  <c:v>9.44926291</c:v>
                </c:pt>
                <c:pt idx="6">
                  <c:v>9.30603822</c:v>
                </c:pt>
                <c:pt idx="7">
                  <c:v>8.96846813</c:v>
                </c:pt>
                <c:pt idx="8">
                  <c:v>9.33910135</c:v>
                </c:pt>
                <c:pt idx="9">
                  <c:v>9.13263445</c:v>
                </c:pt>
                <c:pt idx="10">
                  <c:v>9.08464715</c:v>
                </c:pt>
                <c:pt idx="11">
                  <c:v>9.11150455</c:v>
                </c:pt>
                <c:pt idx="12">
                  <c:v>8.957524652</c:v>
                </c:pt>
                <c:pt idx="13">
                  <c:v>9.13003457</c:v>
                </c:pt>
                <c:pt idx="14">
                  <c:v>9.15715707</c:v>
                </c:pt>
                <c:pt idx="15">
                  <c:v>9.03913085</c:v>
                </c:pt>
                <c:pt idx="16">
                  <c:v>9.13512746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'209'!$J$12</c:f>
              <c:strCache>
                <c:ptCount val="1"/>
                <c:pt idx="0">
                  <c:v>CH 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'209'!$I$16:$I$32</c:f>
              <c:strCache>
                <c:ptCount val="17"/>
                <c:pt idx="0">
                  <c:v>37751.23769104167</c:v>
                </c:pt>
                <c:pt idx="1">
                  <c:v>37751.238177164356</c:v>
                </c:pt>
                <c:pt idx="2">
                  <c:v>37751.2386458912</c:v>
                </c:pt>
                <c:pt idx="3">
                  <c:v>37751.23911461805</c:v>
                </c:pt>
                <c:pt idx="4">
                  <c:v>37751.239687546295</c:v>
                </c:pt>
                <c:pt idx="5">
                  <c:v>37751.24026048611</c:v>
                </c:pt>
                <c:pt idx="6">
                  <c:v>37751.240723414354</c:v>
                </c:pt>
                <c:pt idx="7">
                  <c:v>37751.2413021412</c:v>
                </c:pt>
                <c:pt idx="8">
                  <c:v>37751.241990752314</c:v>
                </c:pt>
                <c:pt idx="9">
                  <c:v>37751.24267946759</c:v>
                </c:pt>
                <c:pt idx="10">
                  <c:v>37751.2431424074</c:v>
                </c:pt>
                <c:pt idx="11">
                  <c:v>37751.243825219906</c:v>
                </c:pt>
                <c:pt idx="12">
                  <c:v>37751.24450234954</c:v>
                </c:pt>
                <c:pt idx="13">
                  <c:v>37751.24496527778</c:v>
                </c:pt>
                <c:pt idx="14">
                  <c:v>37751.245434004624</c:v>
                </c:pt>
                <c:pt idx="15">
                  <c:v>37751.246012731484</c:v>
                </c:pt>
                <c:pt idx="16">
                  <c:v>37751.246579872684</c:v>
                </c:pt>
              </c:strCache>
            </c:strRef>
          </c:xVal>
          <c:yVal>
            <c:numRef>
              <c:f>'209'!$L$16:$L$32</c:f>
              <c:numCache>
                <c:ptCount val="17"/>
                <c:pt idx="0">
                  <c:v>5.086380346</c:v>
                </c:pt>
                <c:pt idx="1">
                  <c:v>5.087126744</c:v>
                </c:pt>
                <c:pt idx="2">
                  <c:v>8.885668623</c:v>
                </c:pt>
                <c:pt idx="3">
                  <c:v>8.3684201</c:v>
                </c:pt>
                <c:pt idx="4">
                  <c:v>8.203171893</c:v>
                </c:pt>
                <c:pt idx="5">
                  <c:v>8.129309078</c:v>
                </c:pt>
                <c:pt idx="6">
                  <c:v>8.141114496</c:v>
                </c:pt>
                <c:pt idx="7">
                  <c:v>8.101032867</c:v>
                </c:pt>
                <c:pt idx="8">
                  <c:v>8.102018241</c:v>
                </c:pt>
                <c:pt idx="9">
                  <c:v>8.161392657</c:v>
                </c:pt>
                <c:pt idx="10">
                  <c:v>8.166389044</c:v>
                </c:pt>
                <c:pt idx="11">
                  <c:v>8.215475644</c:v>
                </c:pt>
                <c:pt idx="12">
                  <c:v>8.20287555</c:v>
                </c:pt>
                <c:pt idx="13">
                  <c:v>8.291118975</c:v>
                </c:pt>
                <c:pt idx="14">
                  <c:v>8.359136559</c:v>
                </c:pt>
                <c:pt idx="15">
                  <c:v>8.364523678</c:v>
                </c:pt>
                <c:pt idx="16">
                  <c:v>5.22433385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'209'!$R$12</c:f>
              <c:strCache>
                <c:ptCount val="1"/>
                <c:pt idx="0">
                  <c:v>CH 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'209'!$Q$16:$Q$32</c:f>
              <c:strCache>
                <c:ptCount val="17"/>
                <c:pt idx="0">
                  <c:v>37751.23781252315</c:v>
                </c:pt>
                <c:pt idx="1">
                  <c:v>37751.238298634256</c:v>
                </c:pt>
                <c:pt idx="2">
                  <c:v>37751.238767361116</c:v>
                </c:pt>
                <c:pt idx="3">
                  <c:v>37751.23934608796</c:v>
                </c:pt>
                <c:pt idx="4">
                  <c:v>37751.23980902778</c:v>
                </c:pt>
                <c:pt idx="5">
                  <c:v>37751.24037615741</c:v>
                </c:pt>
                <c:pt idx="6">
                  <c:v>37751.24094908565</c:v>
                </c:pt>
                <c:pt idx="7">
                  <c:v>37751.2414178125</c:v>
                </c:pt>
                <c:pt idx="8">
                  <c:v>37751.24222800926</c:v>
                </c:pt>
                <c:pt idx="9">
                  <c:v>37751.242795150465</c:v>
                </c:pt>
                <c:pt idx="10">
                  <c:v>37751.243478067125</c:v>
                </c:pt>
                <c:pt idx="11">
                  <c:v>37751.24394100694</c:v>
                </c:pt>
                <c:pt idx="12">
                  <c:v>37751.24462381944</c:v>
                </c:pt>
                <c:pt idx="13">
                  <c:v>37751.245086863426</c:v>
                </c:pt>
                <c:pt idx="14">
                  <c:v>37751.245549803236</c:v>
                </c:pt>
                <c:pt idx="15">
                  <c:v>37751.24612853009</c:v>
                </c:pt>
                <c:pt idx="16">
                  <c:v>37751.24669565972</c:v>
                </c:pt>
              </c:strCache>
            </c:strRef>
          </c:xVal>
          <c:yVal>
            <c:numRef>
              <c:f>'209'!$T$16:$T$32</c:f>
              <c:numCache>
                <c:ptCount val="17"/>
                <c:pt idx="0">
                  <c:v>5.043600707</c:v>
                </c:pt>
                <c:pt idx="1">
                  <c:v>5.044706438</c:v>
                </c:pt>
                <c:pt idx="2">
                  <c:v>6.241867248</c:v>
                </c:pt>
                <c:pt idx="3">
                  <c:v>6.242071684</c:v>
                </c:pt>
                <c:pt idx="4">
                  <c:v>6.476914342</c:v>
                </c:pt>
                <c:pt idx="5">
                  <c:v>6.542171067</c:v>
                </c:pt>
                <c:pt idx="6">
                  <c:v>6.558482717</c:v>
                </c:pt>
                <c:pt idx="7">
                  <c:v>6.685409173</c:v>
                </c:pt>
                <c:pt idx="8">
                  <c:v>6.815646364</c:v>
                </c:pt>
                <c:pt idx="9">
                  <c:v>6.917730835</c:v>
                </c:pt>
                <c:pt idx="10">
                  <c:v>7.01690064</c:v>
                </c:pt>
                <c:pt idx="11">
                  <c:v>7.074461562</c:v>
                </c:pt>
                <c:pt idx="12">
                  <c:v>7.192715376</c:v>
                </c:pt>
                <c:pt idx="13">
                  <c:v>7.259132367</c:v>
                </c:pt>
                <c:pt idx="14">
                  <c:v>7.325200572</c:v>
                </c:pt>
                <c:pt idx="15">
                  <c:v>7.388247245</c:v>
                </c:pt>
                <c:pt idx="16">
                  <c:v>4.989051311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'209'!$Z$12</c:f>
              <c:strCache>
                <c:ptCount val="1"/>
                <c:pt idx="0">
                  <c:v>CH 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'209'!$Y$16:$Y$31</c:f>
              <c:strCache>
                <c:ptCount val="16"/>
                <c:pt idx="0">
                  <c:v>37751.237934108794</c:v>
                </c:pt>
                <c:pt idx="1">
                  <c:v>37751.23842021991</c:v>
                </c:pt>
                <c:pt idx="2">
                  <c:v>37751.23888315972</c:v>
                </c:pt>
                <c:pt idx="3">
                  <c:v>37751.239461875004</c:v>
                </c:pt>
                <c:pt idx="4">
                  <c:v>37751.239924814814</c:v>
                </c:pt>
                <c:pt idx="5">
                  <c:v>37751.240491944445</c:v>
                </c:pt>
                <c:pt idx="6">
                  <c:v>37751.2410706713</c:v>
                </c:pt>
                <c:pt idx="7">
                  <c:v>37751.2415278125</c:v>
                </c:pt>
                <c:pt idx="8">
                  <c:v>37751.24234379629</c:v>
                </c:pt>
                <c:pt idx="9">
                  <c:v>37751.24291093749</c:v>
                </c:pt>
                <c:pt idx="10">
                  <c:v>37751.24359375</c:v>
                </c:pt>
                <c:pt idx="11">
                  <c:v>37751.24416087963</c:v>
                </c:pt>
                <c:pt idx="12">
                  <c:v>37751.24473960648</c:v>
                </c:pt>
                <c:pt idx="13">
                  <c:v>37751.2452025463</c:v>
                </c:pt>
                <c:pt idx="14">
                  <c:v>37751.245775474534</c:v>
                </c:pt>
                <c:pt idx="15">
                  <c:v>37751.246348402776</c:v>
                </c:pt>
              </c:strCache>
            </c:strRef>
          </c:xVal>
          <c:yVal>
            <c:numRef>
              <c:f>'209'!$AB$16:$AB$31</c:f>
              <c:numCache>
                <c:ptCount val="16"/>
                <c:pt idx="0">
                  <c:v>4.993132368</c:v>
                </c:pt>
                <c:pt idx="1">
                  <c:v>4.994110254</c:v>
                </c:pt>
                <c:pt idx="2">
                  <c:v>7.11134477</c:v>
                </c:pt>
                <c:pt idx="3">
                  <c:v>6.964398944</c:v>
                </c:pt>
                <c:pt idx="4">
                  <c:v>6.901121119</c:v>
                </c:pt>
                <c:pt idx="5">
                  <c:v>6.907743585</c:v>
                </c:pt>
                <c:pt idx="6">
                  <c:v>6.851683177</c:v>
                </c:pt>
                <c:pt idx="7">
                  <c:v>6.847545517</c:v>
                </c:pt>
                <c:pt idx="8">
                  <c:v>6.896917639</c:v>
                </c:pt>
                <c:pt idx="9">
                  <c:v>6.903433466</c:v>
                </c:pt>
                <c:pt idx="10">
                  <c:v>6.931171217</c:v>
                </c:pt>
                <c:pt idx="11">
                  <c:v>6.876245713</c:v>
                </c:pt>
                <c:pt idx="12">
                  <c:v>6.926545791</c:v>
                </c:pt>
                <c:pt idx="13">
                  <c:v>6.932784498</c:v>
                </c:pt>
                <c:pt idx="14">
                  <c:v>6.919316437</c:v>
                </c:pt>
                <c:pt idx="15">
                  <c:v>6.95945095</c:v>
                </c:pt>
              </c:numCache>
            </c:numRef>
          </c:yVal>
          <c:smooth val="0"/>
        </c:ser>
        <c:axId val="40132636"/>
        <c:axId val="25649405"/>
      </c:scatterChart>
      <c:valAx>
        <c:axId val="4013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49405"/>
        <c:crosses val="autoZero"/>
        <c:crossBetween val="midCat"/>
        <c:dispUnits/>
      </c:valAx>
      <c:valAx>
        <c:axId val="25649405"/>
        <c:scaling>
          <c:orientation val="minMax"/>
          <c:max val="11.5"/>
          <c:min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0132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409" verticalDpi="409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6">
      <selection activeCell="D5" sqref="D5"/>
    </sheetView>
  </sheetViews>
  <sheetFormatPr defaultColWidth="9.140625" defaultRowHeight="12.75"/>
  <cols>
    <col min="1" max="1" width="10.140625" style="0" bestFit="1" customWidth="1"/>
    <col min="2" max="2" width="10.57421875" style="0" customWidth="1"/>
    <col min="6" max="6" width="12.57421875" style="0" customWidth="1"/>
    <col min="12" max="12" width="11.28125" style="0" customWidth="1"/>
    <col min="14" max="14" width="13.7109375" style="0" bestFit="1" customWidth="1"/>
    <col min="30" max="30" width="10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6" ht="12.75">
      <c r="A6" t="s">
        <v>22</v>
      </c>
    </row>
    <row r="7" ht="12.75">
      <c r="A7" t="s">
        <v>23</v>
      </c>
    </row>
    <row r="8" spans="3:32" s="5" customFormat="1" ht="25.5">
      <c r="C8" s="5" t="s">
        <v>9</v>
      </c>
      <c r="D8" s="5" t="s">
        <v>10</v>
      </c>
      <c r="E8" s="5" t="s">
        <v>11</v>
      </c>
      <c r="F8" s="5" t="s">
        <v>13</v>
      </c>
      <c r="G8" s="5" t="s">
        <v>12</v>
      </c>
      <c r="H8" s="5" t="s">
        <v>14</v>
      </c>
      <c r="K8" s="5" t="s">
        <v>9</v>
      </c>
      <c r="L8" s="5" t="s">
        <v>10</v>
      </c>
      <c r="M8" s="5" t="s">
        <v>11</v>
      </c>
      <c r="N8" s="5" t="s">
        <v>13</v>
      </c>
      <c r="O8" s="5" t="s">
        <v>12</v>
      </c>
      <c r="P8" s="5" t="s">
        <v>14</v>
      </c>
      <c r="S8" s="5" t="s">
        <v>9</v>
      </c>
      <c r="T8" s="5" t="s">
        <v>10</v>
      </c>
      <c r="U8" s="5" t="s">
        <v>11</v>
      </c>
      <c r="V8" s="5" t="s">
        <v>13</v>
      </c>
      <c r="W8" s="5" t="s">
        <v>12</v>
      </c>
      <c r="X8" s="5" t="s">
        <v>14</v>
      </c>
      <c r="AA8" s="5" t="s">
        <v>9</v>
      </c>
      <c r="AB8" s="5" t="s">
        <v>10</v>
      </c>
      <c r="AC8" s="5" t="s">
        <v>11</v>
      </c>
      <c r="AD8" s="5" t="s">
        <v>13</v>
      </c>
      <c r="AE8" s="5" t="s">
        <v>12</v>
      </c>
      <c r="AF8" s="5" t="s">
        <v>14</v>
      </c>
    </row>
    <row r="9" spans="2:32" ht="12.75">
      <c r="B9" t="s">
        <v>7</v>
      </c>
      <c r="C9" s="3">
        <f>AVERAGE(D16:D18)</f>
        <v>7.019508820333333</v>
      </c>
      <c r="D9" s="3">
        <f>AVERAGE(D19:D31)</f>
        <v>9.319488437076924</v>
      </c>
      <c r="E9" s="3" t="e">
        <f>AVERAGE(D44:D47)</f>
        <v>#DIV/0!</v>
      </c>
      <c r="F9" s="3" t="e">
        <f>(E9/C9-1)*100</f>
        <v>#DIV/0!</v>
      </c>
      <c r="G9" s="4">
        <f>(D9/C9-1)*100</f>
        <v>32.7655349628063</v>
      </c>
      <c r="H9" s="3">
        <f>D9-C9</f>
        <v>2.299979616743591</v>
      </c>
      <c r="J9" t="s">
        <v>7</v>
      </c>
      <c r="K9" s="3">
        <f>AVERAGE(L16:L18)</f>
        <v>6.353058571000001</v>
      </c>
      <c r="L9" s="3">
        <f>AVERAGE(L19:L31)</f>
        <v>8.215844521692308</v>
      </c>
      <c r="M9" s="3" t="e">
        <f>AVERAGE(L44:L47)</f>
        <v>#DIV/0!</v>
      </c>
      <c r="N9" s="3" t="e">
        <f>(M9/K9-1)*100</f>
        <v>#DIV/0!</v>
      </c>
      <c r="O9" s="4">
        <f>(L9/K9-1)*100</f>
        <v>29.321088887727598</v>
      </c>
      <c r="P9" s="3">
        <f>L9-K9</f>
        <v>1.8627859506923068</v>
      </c>
      <c r="R9" t="s">
        <v>7</v>
      </c>
      <c r="S9" s="3">
        <f>AVERAGE(T16:T18)</f>
        <v>5.443391464333334</v>
      </c>
      <c r="T9" s="3">
        <f>AVERAGE(T19:T31)</f>
        <v>6.88423722646154</v>
      </c>
      <c r="U9" s="3" t="e">
        <f>AVERAGE(T44:T47)</f>
        <v>#DIV/0!</v>
      </c>
      <c r="V9" s="3" t="e">
        <f>(U9/S9-1)*100</f>
        <v>#DIV/0!</v>
      </c>
      <c r="W9" s="4">
        <f>(T9/S9-1)*100</f>
        <v>26.469633344745503</v>
      </c>
      <c r="X9" s="3">
        <f>T9-S9</f>
        <v>1.4408457621282063</v>
      </c>
      <c r="Z9" t="s">
        <v>7</v>
      </c>
      <c r="AA9" s="3">
        <f>AVERAGE(AB16:AB18)</f>
        <v>5.699529130666666</v>
      </c>
      <c r="AB9" s="3">
        <f>AVERAGE(AB19:AB31)</f>
        <v>6.909104465615386</v>
      </c>
      <c r="AC9" s="3" t="e">
        <f>AVERAGE(AB44:AB47)</f>
        <v>#DIV/0!</v>
      </c>
      <c r="AD9" s="3" t="e">
        <f>(AC9/AA9-1)*100</f>
        <v>#DIV/0!</v>
      </c>
      <c r="AE9" s="4">
        <f>(AB9/AA9-1)*100</f>
        <v>21.222373063075082</v>
      </c>
      <c r="AF9" s="3">
        <f>AB9-AA9</f>
        <v>1.2095753349487204</v>
      </c>
    </row>
    <row r="10" spans="2:32" ht="12.75">
      <c r="B10" t="s">
        <v>8</v>
      </c>
      <c r="C10">
        <f>STDEV(D16:D18)</f>
        <v>3.642776099968521</v>
      </c>
      <c r="D10">
        <f>STDEV(D19:D31)</f>
        <v>0.47345328929957486</v>
      </c>
      <c r="E10" t="e">
        <f>STDEV(D44:D47)</f>
        <v>#DIV/0!</v>
      </c>
      <c r="G10" s="4">
        <f>(D10/C10-1)*100</f>
        <v>-87.0029538926736</v>
      </c>
      <c r="H10">
        <f>SQRT(C10^2+D10^2)</f>
        <v>3.67341472361214</v>
      </c>
      <c r="J10" t="s">
        <v>8</v>
      </c>
      <c r="K10">
        <f>STDEV(L16:L18)</f>
        <v>2.193304674662432</v>
      </c>
      <c r="L10">
        <f>STDEV(L19:L31)</f>
        <v>0.09854547323244517</v>
      </c>
      <c r="M10" t="e">
        <f>STDEV(L44:L47)</f>
        <v>#DIV/0!</v>
      </c>
      <c r="O10" s="4">
        <f>(L10/K10-1)*100</f>
        <v>-95.50698658645716</v>
      </c>
      <c r="P10">
        <f>SQRT(K10^2+L10^2)</f>
        <v>2.1955173891797544</v>
      </c>
      <c r="R10" t="s">
        <v>8</v>
      </c>
      <c r="S10">
        <f>STDEV(T16:T18)</f>
        <v>0.6915005339743706</v>
      </c>
      <c r="T10">
        <f>STDEV(T19:T31)</f>
        <v>0.3634026327922355</v>
      </c>
      <c r="U10" t="e">
        <f>STDEV(T44:T47)</f>
        <v>#DIV/0!</v>
      </c>
      <c r="W10" s="4">
        <f>(T10/S10-1)*100</f>
        <v>-47.44723757426564</v>
      </c>
      <c r="X10">
        <f>SQRT(S10^2+T10^2)</f>
        <v>0.7811750520895864</v>
      </c>
      <c r="Z10" t="s">
        <v>8</v>
      </c>
      <c r="AA10">
        <f>STDEV(AB16:AB18)</f>
        <v>1.2226683068865842</v>
      </c>
      <c r="AB10">
        <f>STDEV(AB19:AB31)</f>
        <v>0.03589462405622586</v>
      </c>
      <c r="AC10" t="e">
        <f>STDEV(AB44:AB47)</f>
        <v>#DIV/0!</v>
      </c>
      <c r="AE10" s="4">
        <f>(AB10/AA10-1)*100</f>
        <v>-97.06423861205428</v>
      </c>
      <c r="AF10">
        <f>SQRT(AA10^2+AB10^2)</f>
        <v>1.223195083664517</v>
      </c>
    </row>
    <row r="12" spans="2:26" ht="12.75">
      <c r="B12" t="s">
        <v>0</v>
      </c>
      <c r="J12" t="s">
        <v>15</v>
      </c>
      <c r="R12" t="s">
        <v>16</v>
      </c>
      <c r="Z12" t="s">
        <v>17</v>
      </c>
    </row>
    <row r="13" spans="2:27" ht="12.75">
      <c r="B13" s="1">
        <v>37899</v>
      </c>
      <c r="C13" s="2">
        <v>0.23680555555555557</v>
      </c>
      <c r="J13" s="1">
        <v>37899</v>
      </c>
      <c r="K13" s="2">
        <v>0.23680555555555557</v>
      </c>
      <c r="R13" s="1">
        <v>37899</v>
      </c>
      <c r="S13" s="2">
        <v>0.23680555555555557</v>
      </c>
      <c r="Z13" s="1">
        <v>37899</v>
      </c>
      <c r="AA13" s="2">
        <v>0.23680555555555557</v>
      </c>
    </row>
    <row r="14" spans="2:26" ht="12.75">
      <c r="B14" t="s">
        <v>1</v>
      </c>
      <c r="J14" t="s">
        <v>1</v>
      </c>
      <c r="R14" t="s">
        <v>1</v>
      </c>
      <c r="Z14" t="s">
        <v>1</v>
      </c>
    </row>
    <row r="15" spans="2:30" ht="12.75">
      <c r="B15" t="s">
        <v>2</v>
      </c>
      <c r="C15" t="s">
        <v>3</v>
      </c>
      <c r="D15" t="s">
        <v>4</v>
      </c>
      <c r="E15" t="s">
        <v>5</v>
      </c>
      <c r="F15" t="s">
        <v>6</v>
      </c>
      <c r="J15" t="s">
        <v>2</v>
      </c>
      <c r="K15" t="s">
        <v>3</v>
      </c>
      <c r="L15" t="s">
        <v>4</v>
      </c>
      <c r="M15" t="s">
        <v>5</v>
      </c>
      <c r="N15" t="s">
        <v>6</v>
      </c>
      <c r="R15" t="s">
        <v>2</v>
      </c>
      <c r="S15" t="s">
        <v>3</v>
      </c>
      <c r="T15" t="s">
        <v>4</v>
      </c>
      <c r="U15" t="s">
        <v>5</v>
      </c>
      <c r="V15" t="s">
        <v>6</v>
      </c>
      <c r="Z15" t="s">
        <v>2</v>
      </c>
      <c r="AA15" t="s">
        <v>3</v>
      </c>
      <c r="AB15" t="s">
        <v>4</v>
      </c>
      <c r="AC15" t="s">
        <v>5</v>
      </c>
      <c r="AD15" t="s">
        <v>6</v>
      </c>
    </row>
    <row r="16" spans="1:28" ht="12.75">
      <c r="A16" s="6">
        <f aca="true" t="shared" si="0" ref="A16:A32">(DATE(2003,5,9)+TIME(22,27,54))+(B16-3135356873.833)/(24*3600)</f>
        <v>37751.23756945602</v>
      </c>
      <c r="B16">
        <v>3135382925.834</v>
      </c>
      <c r="C16" s="3">
        <v>9.999841E-10</v>
      </c>
      <c r="D16" s="3">
        <v>4.915397408</v>
      </c>
      <c r="I16" s="6">
        <f aca="true" t="shared" si="1" ref="I16:I32">(DATE(2003,5,9)+TIME(22,27,54))+(J16-3135356873.833)/(24*3600)</f>
        <v>37751.23769104167</v>
      </c>
      <c r="J16">
        <v>3135382936.339</v>
      </c>
      <c r="K16" s="3">
        <v>9.999832E-10</v>
      </c>
      <c r="L16" s="3">
        <v>5.086380346</v>
      </c>
      <c r="Q16" s="6">
        <f aca="true" t="shared" si="2" ref="Q16:Q32">(DATE(2003,5,9)+TIME(22,27,54))+(R16-3135356873.833)/(24*3600)</f>
        <v>37751.23781252315</v>
      </c>
      <c r="R16">
        <v>3135382946.835</v>
      </c>
      <c r="S16" s="3">
        <v>9.999838E-10</v>
      </c>
      <c r="T16" s="3">
        <v>5.043600707</v>
      </c>
      <c r="Y16" s="6">
        <f aca="true" t="shared" si="3" ref="Y16:Y32">(DATE(2003,5,9)+TIME(22,27,54))+(Z16-3135356873.833)/(24*3600)</f>
        <v>37751.237934108794</v>
      </c>
      <c r="Z16">
        <v>3135382957.34</v>
      </c>
      <c r="AA16" s="3">
        <v>9.999834E-10</v>
      </c>
      <c r="AB16" s="3">
        <v>4.993132368</v>
      </c>
    </row>
    <row r="17" spans="1:28" ht="12.75">
      <c r="A17" s="6">
        <f t="shared" si="0"/>
        <v>37751.2380555787</v>
      </c>
      <c r="B17">
        <v>3135382967.835</v>
      </c>
      <c r="C17" s="3">
        <v>9.999831E-10</v>
      </c>
      <c r="D17" s="3">
        <v>4.917304853</v>
      </c>
      <c r="I17" s="6">
        <f t="shared" si="1"/>
        <v>37751.238177164356</v>
      </c>
      <c r="J17">
        <v>3135382978.34</v>
      </c>
      <c r="K17" s="3">
        <v>9.999838E-10</v>
      </c>
      <c r="L17" s="3">
        <v>5.087126744</v>
      </c>
      <c r="Q17" s="6">
        <f t="shared" si="2"/>
        <v>37751.238298634256</v>
      </c>
      <c r="R17">
        <v>3135382988.835</v>
      </c>
      <c r="S17" s="3">
        <v>9.999835E-10</v>
      </c>
      <c r="T17" s="3">
        <v>5.044706438</v>
      </c>
      <c r="Y17" s="6">
        <f t="shared" si="3"/>
        <v>37751.23842021991</v>
      </c>
      <c r="Z17">
        <v>3135382999.34</v>
      </c>
      <c r="AA17" s="3">
        <v>9.999843E-10</v>
      </c>
      <c r="AB17" s="3">
        <v>4.994110254</v>
      </c>
    </row>
    <row r="18" spans="1:28" ht="12.75">
      <c r="A18" s="6">
        <f t="shared" si="0"/>
        <v>37751.23853589121</v>
      </c>
      <c r="B18">
        <v>3135383009.334</v>
      </c>
      <c r="C18" s="3">
        <v>9.999837E-10</v>
      </c>
      <c r="D18" s="3">
        <v>11.2258242</v>
      </c>
      <c r="I18" s="6">
        <f t="shared" si="1"/>
        <v>37751.2386458912</v>
      </c>
      <c r="J18">
        <v>3135383018.838</v>
      </c>
      <c r="K18" s="3">
        <v>9.99984E-10</v>
      </c>
      <c r="L18" s="3">
        <v>8.885668623</v>
      </c>
      <c r="Q18" s="6">
        <f t="shared" si="2"/>
        <v>37751.238767361116</v>
      </c>
      <c r="R18">
        <v>3135383029.333</v>
      </c>
      <c r="S18" s="3">
        <v>9.999837E-10</v>
      </c>
      <c r="T18" s="3">
        <v>6.241867248</v>
      </c>
      <c r="Y18" s="6">
        <f t="shared" si="3"/>
        <v>37751.23888315972</v>
      </c>
      <c r="Z18">
        <v>3135383039.338</v>
      </c>
      <c r="AA18" s="3">
        <v>9.999837E-10</v>
      </c>
      <c r="AB18" s="3">
        <v>7.11134477</v>
      </c>
    </row>
    <row r="19" spans="1:28" ht="12.75">
      <c r="A19" s="6">
        <f t="shared" si="0"/>
        <v>37751.23899883102</v>
      </c>
      <c r="B19">
        <v>3135383049.332</v>
      </c>
      <c r="C19" s="3">
        <v>9.999834E-10</v>
      </c>
      <c r="D19" s="3">
        <v>10.71503737</v>
      </c>
      <c r="I19" s="6">
        <f t="shared" si="1"/>
        <v>37751.23911461805</v>
      </c>
      <c r="J19">
        <v>3135383059.336</v>
      </c>
      <c r="K19" s="3">
        <v>9.999839E-10</v>
      </c>
      <c r="L19" s="3">
        <v>8.3684201</v>
      </c>
      <c r="Q19" s="6">
        <f t="shared" si="2"/>
        <v>37751.23934608796</v>
      </c>
      <c r="R19">
        <v>3135383079.335</v>
      </c>
      <c r="S19" s="3">
        <v>9.999831E-10</v>
      </c>
      <c r="T19" s="3">
        <v>6.242071684</v>
      </c>
      <c r="Y19" s="6">
        <f t="shared" si="3"/>
        <v>37751.239461875004</v>
      </c>
      <c r="Z19">
        <v>3135383089.339</v>
      </c>
      <c r="AA19" s="3">
        <v>9.999837E-10</v>
      </c>
      <c r="AB19" s="3">
        <v>6.964398944</v>
      </c>
    </row>
    <row r="20" spans="1:28" ht="12.75">
      <c r="A20" s="6">
        <f t="shared" si="0"/>
        <v>37751.23957755787</v>
      </c>
      <c r="B20">
        <v>3135383099.334</v>
      </c>
      <c r="C20" s="3">
        <v>9.999844E-10</v>
      </c>
      <c r="D20" s="3">
        <v>9.76280841</v>
      </c>
      <c r="I20" s="6">
        <f t="shared" si="1"/>
        <v>37751.239687546295</v>
      </c>
      <c r="J20">
        <v>3135383108.837</v>
      </c>
      <c r="K20" s="3">
        <v>9.999839E-10</v>
      </c>
      <c r="L20" s="3">
        <v>8.203171893</v>
      </c>
      <c r="Q20" s="6">
        <f t="shared" si="2"/>
        <v>37751.23980902778</v>
      </c>
      <c r="R20">
        <v>3135383119.333</v>
      </c>
      <c r="S20" s="3">
        <v>9.999832E-10</v>
      </c>
      <c r="T20" s="3">
        <v>6.476914342</v>
      </c>
      <c r="Y20" s="6">
        <f t="shared" si="3"/>
        <v>37751.239924814814</v>
      </c>
      <c r="Z20">
        <v>3135383129.337</v>
      </c>
      <c r="AA20" s="3">
        <v>9.999837E-10</v>
      </c>
      <c r="AB20" s="3">
        <v>6.901121119</v>
      </c>
    </row>
    <row r="21" spans="1:28" ht="12.75">
      <c r="A21" s="6">
        <f t="shared" si="0"/>
        <v>37751.2401446875</v>
      </c>
      <c r="B21">
        <v>3135383148.334</v>
      </c>
      <c r="C21" s="3">
        <v>9.999832E-10</v>
      </c>
      <c r="D21" s="3">
        <v>9.44926291</v>
      </c>
      <c r="I21" s="6">
        <f t="shared" si="1"/>
        <v>37751.24026048611</v>
      </c>
      <c r="J21">
        <v>3135383158.339</v>
      </c>
      <c r="K21" s="3">
        <v>9.99984E-10</v>
      </c>
      <c r="L21" s="3">
        <v>8.129309078</v>
      </c>
      <c r="Q21" s="6">
        <f t="shared" si="2"/>
        <v>37751.24037615741</v>
      </c>
      <c r="R21">
        <v>3135383168.333</v>
      </c>
      <c r="S21" s="3">
        <v>9.999832E-10</v>
      </c>
      <c r="T21" s="3">
        <v>6.542171067</v>
      </c>
      <c r="Y21" s="6">
        <f t="shared" si="3"/>
        <v>37751.240491944445</v>
      </c>
      <c r="Z21">
        <v>3135383178.337</v>
      </c>
      <c r="AA21" s="3">
        <v>9.999834E-10</v>
      </c>
      <c r="AB21" s="3">
        <v>6.907743585</v>
      </c>
    </row>
    <row r="22" spans="1:28" ht="12.75">
      <c r="A22" s="6">
        <f t="shared" si="0"/>
        <v>37751.24060762731</v>
      </c>
      <c r="B22">
        <v>3135383188.332</v>
      </c>
      <c r="C22" s="3">
        <v>9.999831E-10</v>
      </c>
      <c r="D22" s="3">
        <v>9.30603822</v>
      </c>
      <c r="I22" s="6">
        <f t="shared" si="1"/>
        <v>37751.240723414354</v>
      </c>
      <c r="J22">
        <v>3135383198.336</v>
      </c>
      <c r="K22" s="3">
        <v>9.999837E-10</v>
      </c>
      <c r="L22" s="3">
        <v>8.141114496</v>
      </c>
      <c r="Q22" s="6">
        <f t="shared" si="2"/>
        <v>37751.24094908565</v>
      </c>
      <c r="R22">
        <v>3135383217.834</v>
      </c>
      <c r="S22" s="3">
        <v>9.999841E-10</v>
      </c>
      <c r="T22" s="3">
        <v>6.558482717</v>
      </c>
      <c r="Y22" s="6">
        <f t="shared" si="3"/>
        <v>37751.2410706713</v>
      </c>
      <c r="Z22">
        <v>3135383228.339</v>
      </c>
      <c r="AA22" s="3">
        <v>9.999835E-10</v>
      </c>
      <c r="AB22" s="3">
        <v>6.851683177</v>
      </c>
    </row>
    <row r="23" spans="1:28" ht="12.75">
      <c r="A23" s="6">
        <f t="shared" si="0"/>
        <v>37751.241186354164</v>
      </c>
      <c r="B23">
        <v>3135383238.334</v>
      </c>
      <c r="C23" s="3">
        <v>9.999842E-10</v>
      </c>
      <c r="D23" s="3">
        <v>8.96846813</v>
      </c>
      <c r="I23" s="6">
        <f t="shared" si="1"/>
        <v>37751.2413021412</v>
      </c>
      <c r="J23">
        <v>3135383248.338</v>
      </c>
      <c r="K23" s="3">
        <v>9.999838E-10</v>
      </c>
      <c r="L23" s="3">
        <v>8.101032867</v>
      </c>
      <c r="Q23" s="6">
        <f t="shared" si="2"/>
        <v>37751.2414178125</v>
      </c>
      <c r="R23">
        <v>3135383258.332</v>
      </c>
      <c r="S23" s="3">
        <v>9.999834E-10</v>
      </c>
      <c r="T23" s="3">
        <v>6.685409173</v>
      </c>
      <c r="Y23" s="6">
        <f t="shared" si="3"/>
        <v>37751.2415278125</v>
      </c>
      <c r="Z23">
        <v>3135383267.836</v>
      </c>
      <c r="AA23" s="3">
        <v>9.999839E-10</v>
      </c>
      <c r="AB23" s="3">
        <v>6.847545517</v>
      </c>
    </row>
    <row r="24" spans="1:28" ht="12.75">
      <c r="A24" s="6">
        <f t="shared" si="0"/>
        <v>37751.241759282406</v>
      </c>
      <c r="B24">
        <v>3135383287.835</v>
      </c>
      <c r="C24" s="3">
        <v>9.999834E-10</v>
      </c>
      <c r="D24" s="3">
        <v>9.33910135</v>
      </c>
      <c r="I24" s="6">
        <f t="shared" si="1"/>
        <v>37751.241990752314</v>
      </c>
      <c r="J24">
        <v>3135383307.834</v>
      </c>
      <c r="K24" s="3">
        <v>9.999834E-10</v>
      </c>
      <c r="L24" s="3">
        <v>8.102018241</v>
      </c>
      <c r="Q24" s="6">
        <f t="shared" si="2"/>
        <v>37751.24222800926</v>
      </c>
      <c r="R24">
        <v>3135383328.333</v>
      </c>
      <c r="S24" s="3">
        <v>9.999835E-10</v>
      </c>
      <c r="T24" s="3">
        <v>6.815646364</v>
      </c>
      <c r="Y24" s="6">
        <f t="shared" si="3"/>
        <v>37751.24234379629</v>
      </c>
      <c r="Z24">
        <v>3135383338.337</v>
      </c>
      <c r="AA24" s="3">
        <v>9.999834E-10</v>
      </c>
      <c r="AB24" s="3">
        <v>6.896917639</v>
      </c>
    </row>
    <row r="25" spans="1:28" ht="12.75">
      <c r="A25" s="6">
        <f t="shared" si="0"/>
        <v>37751.24256368056</v>
      </c>
      <c r="B25">
        <v>3135383357.335</v>
      </c>
      <c r="C25" s="3">
        <v>9.999842E-10</v>
      </c>
      <c r="D25" s="3">
        <v>9.13263445</v>
      </c>
      <c r="I25" s="6">
        <f t="shared" si="1"/>
        <v>37751.24267946759</v>
      </c>
      <c r="J25">
        <v>3135383367.339</v>
      </c>
      <c r="K25" s="3">
        <v>9.999837E-10</v>
      </c>
      <c r="L25" s="3">
        <v>8.161392657</v>
      </c>
      <c r="Q25" s="6">
        <f t="shared" si="2"/>
        <v>37751.242795150465</v>
      </c>
      <c r="R25">
        <v>3135383377.334</v>
      </c>
      <c r="S25" s="3">
        <v>9.999842E-10</v>
      </c>
      <c r="T25" s="3">
        <v>6.917730835</v>
      </c>
      <c r="Y25" s="6">
        <f t="shared" si="3"/>
        <v>37751.24291093749</v>
      </c>
      <c r="Z25">
        <v>3135383387.338</v>
      </c>
      <c r="AA25" s="3">
        <v>9.999835E-10</v>
      </c>
      <c r="AB25" s="3">
        <v>6.903433466</v>
      </c>
    </row>
    <row r="26" spans="1:28" ht="12.75">
      <c r="A26" s="6">
        <f t="shared" si="0"/>
        <v>37751.24302660879</v>
      </c>
      <c r="B26">
        <v>3135383397.332</v>
      </c>
      <c r="C26" s="3">
        <v>9.999859E-10</v>
      </c>
      <c r="D26" s="3">
        <v>9.08464715</v>
      </c>
      <c r="I26" s="6">
        <f t="shared" si="1"/>
        <v>37751.2431424074</v>
      </c>
      <c r="J26">
        <v>3135383407.337</v>
      </c>
      <c r="K26" s="3">
        <v>9.999837E-10</v>
      </c>
      <c r="L26" s="3">
        <v>8.166389044</v>
      </c>
      <c r="Q26" s="6">
        <f t="shared" si="2"/>
        <v>37751.243478067125</v>
      </c>
      <c r="R26">
        <v>3135383436.338</v>
      </c>
      <c r="S26" s="3">
        <v>9.999831E-10</v>
      </c>
      <c r="T26" s="3">
        <v>7.01690064</v>
      </c>
      <c r="Y26" s="6">
        <f t="shared" si="3"/>
        <v>37751.24359375</v>
      </c>
      <c r="Z26">
        <v>3135383446.333</v>
      </c>
      <c r="AA26" s="3">
        <v>9.99984E-10</v>
      </c>
      <c r="AB26" s="3">
        <v>6.931171217</v>
      </c>
    </row>
    <row r="27" spans="1:28" ht="12.75">
      <c r="A27" s="6">
        <f t="shared" si="0"/>
        <v>37751.24370953703</v>
      </c>
      <c r="B27">
        <v>3135383456.337</v>
      </c>
      <c r="C27" s="3">
        <v>9.999834E-10</v>
      </c>
      <c r="D27" s="3">
        <v>9.11150455</v>
      </c>
      <c r="I27" s="6">
        <f t="shared" si="1"/>
        <v>37751.243825219906</v>
      </c>
      <c r="J27">
        <v>3135383466.332</v>
      </c>
      <c r="K27" s="3">
        <v>9.999832E-10</v>
      </c>
      <c r="L27" s="3">
        <v>8.215475644</v>
      </c>
      <c r="Q27" s="6">
        <f t="shared" si="2"/>
        <v>37751.24394100694</v>
      </c>
      <c r="R27">
        <v>3135383476.336</v>
      </c>
      <c r="S27" s="3">
        <v>9.999839E-10</v>
      </c>
      <c r="T27" s="3">
        <v>7.074461562</v>
      </c>
      <c r="Y27" s="6">
        <f t="shared" si="3"/>
        <v>37751.24416087963</v>
      </c>
      <c r="Z27">
        <v>3135383495.333</v>
      </c>
      <c r="AA27" s="3">
        <v>9.999832E-10</v>
      </c>
      <c r="AB27" s="3">
        <v>6.876245713</v>
      </c>
    </row>
    <row r="28" spans="1:28" ht="12.75">
      <c r="A28" s="6">
        <f t="shared" si="0"/>
        <v>37751.24427667824</v>
      </c>
      <c r="B28">
        <v>3135383505.338</v>
      </c>
      <c r="C28" s="3">
        <v>9.999834E-10</v>
      </c>
      <c r="D28" s="3">
        <v>8.957524652</v>
      </c>
      <c r="I28" s="6">
        <f t="shared" si="1"/>
        <v>37751.24450234954</v>
      </c>
      <c r="J28">
        <v>3135383524.836</v>
      </c>
      <c r="K28" s="3">
        <v>9.999838E-10</v>
      </c>
      <c r="L28" s="3">
        <v>8.20287555</v>
      </c>
      <c r="Q28" s="6">
        <f t="shared" si="2"/>
        <v>37751.24462381944</v>
      </c>
      <c r="R28">
        <v>3135383535.331</v>
      </c>
      <c r="S28" s="3">
        <v>9.999844E-10</v>
      </c>
      <c r="T28" s="3">
        <v>7.192715376</v>
      </c>
      <c r="Y28" s="6">
        <f t="shared" si="3"/>
        <v>37751.24473960648</v>
      </c>
      <c r="Z28">
        <v>3135383545.335</v>
      </c>
      <c r="AA28" s="3">
        <v>9.999834E-10</v>
      </c>
      <c r="AB28" s="3">
        <v>6.926545791</v>
      </c>
    </row>
    <row r="29" spans="1:28" ht="12.75">
      <c r="A29" s="6">
        <f t="shared" si="0"/>
        <v>37751.24485539352</v>
      </c>
      <c r="B29">
        <v>3135383555.339</v>
      </c>
      <c r="C29" s="3">
        <v>9.999837E-10</v>
      </c>
      <c r="D29" s="3">
        <v>9.13003457</v>
      </c>
      <c r="I29" s="6">
        <f t="shared" si="1"/>
        <v>37751.24496527778</v>
      </c>
      <c r="J29">
        <v>3135383564.833</v>
      </c>
      <c r="K29" s="3">
        <v>9.999837E-10</v>
      </c>
      <c r="L29" s="3">
        <v>8.291118975</v>
      </c>
      <c r="Q29" s="6">
        <f t="shared" si="2"/>
        <v>37751.245086863426</v>
      </c>
      <c r="R29">
        <v>3135383575.338</v>
      </c>
      <c r="S29" s="3">
        <v>9.999837E-10</v>
      </c>
      <c r="T29" s="3">
        <v>7.259132367</v>
      </c>
      <c r="Y29" s="6">
        <f t="shared" si="3"/>
        <v>37751.2452025463</v>
      </c>
      <c r="Z29">
        <v>3135383585.333</v>
      </c>
      <c r="AA29" s="3">
        <v>9.999831E-10</v>
      </c>
      <c r="AB29" s="3">
        <v>6.932784498</v>
      </c>
    </row>
    <row r="30" spans="1:28" ht="12.75">
      <c r="A30" s="6">
        <f t="shared" si="0"/>
        <v>37751.245318333335</v>
      </c>
      <c r="B30">
        <v>3135383595.337</v>
      </c>
      <c r="C30" s="3">
        <v>9.99984E-10</v>
      </c>
      <c r="D30" s="3">
        <v>9.15715707</v>
      </c>
      <c r="I30" s="6">
        <f t="shared" si="1"/>
        <v>37751.245434004624</v>
      </c>
      <c r="J30">
        <v>3135383605.331</v>
      </c>
      <c r="K30" s="3">
        <v>9.999843E-10</v>
      </c>
      <c r="L30" s="3">
        <v>8.359136559</v>
      </c>
      <c r="Q30" s="6">
        <f t="shared" si="2"/>
        <v>37751.245549803236</v>
      </c>
      <c r="R30">
        <v>3135383615.336</v>
      </c>
      <c r="S30" s="3">
        <v>9.999834E-10</v>
      </c>
      <c r="T30" s="3">
        <v>7.325200572</v>
      </c>
      <c r="Y30" s="6">
        <f t="shared" si="3"/>
        <v>37751.245775474534</v>
      </c>
      <c r="Z30">
        <v>3135383634.834</v>
      </c>
      <c r="AA30" s="3">
        <v>9.999837E-10</v>
      </c>
      <c r="AB30" s="3">
        <v>6.919316437</v>
      </c>
    </row>
    <row r="31" spans="1:28" ht="12.75">
      <c r="A31" s="6">
        <f t="shared" si="0"/>
        <v>37751.24589706019</v>
      </c>
      <c r="B31">
        <v>3135383645.339</v>
      </c>
      <c r="C31" s="3">
        <v>9.999841E-10</v>
      </c>
      <c r="D31" s="3">
        <v>9.03913085</v>
      </c>
      <c r="I31" s="6">
        <f t="shared" si="1"/>
        <v>37751.246012731484</v>
      </c>
      <c r="J31">
        <v>3135383655.333</v>
      </c>
      <c r="K31" s="3">
        <v>9.999837E-10</v>
      </c>
      <c r="L31" s="3">
        <v>8.364523678</v>
      </c>
      <c r="Q31" s="6">
        <f t="shared" si="2"/>
        <v>37751.24612853009</v>
      </c>
      <c r="R31">
        <v>3135383665.338</v>
      </c>
      <c r="S31" s="3">
        <v>9.999842E-10</v>
      </c>
      <c r="T31" s="3">
        <v>7.388247245</v>
      </c>
      <c r="Y31" s="6">
        <f t="shared" si="3"/>
        <v>37751.246348402776</v>
      </c>
      <c r="Z31">
        <v>3135383684.335</v>
      </c>
      <c r="AA31" s="3">
        <v>9.99984E-10</v>
      </c>
      <c r="AB31" s="3">
        <v>6.95945095</v>
      </c>
    </row>
    <row r="32" spans="1:27" ht="12.75">
      <c r="A32" s="6">
        <f t="shared" si="0"/>
        <v>37751.24646418982</v>
      </c>
      <c r="B32">
        <v>3135383694.339</v>
      </c>
      <c r="C32" s="3">
        <v>9.999837E-10</v>
      </c>
      <c r="D32" s="3">
        <v>9.13512746</v>
      </c>
      <c r="I32" s="6">
        <f t="shared" si="1"/>
        <v>37751.246579872684</v>
      </c>
      <c r="J32">
        <v>3135383704.334</v>
      </c>
      <c r="K32" s="3">
        <v>9.999834E-10</v>
      </c>
      <c r="L32" s="3">
        <v>5.22433385</v>
      </c>
      <c r="Q32" s="6">
        <f t="shared" si="2"/>
        <v>37751.24669565972</v>
      </c>
      <c r="R32">
        <v>3135383714.338</v>
      </c>
      <c r="S32" s="3">
        <v>9.999833E-10</v>
      </c>
      <c r="T32" s="3">
        <v>4.989051311</v>
      </c>
      <c r="Y32" s="6">
        <f t="shared" si="3"/>
        <v>37751.24682872685</v>
      </c>
      <c r="Z32">
        <v>3135383725.835</v>
      </c>
      <c r="AA32" s="3">
        <v>9.999831E-10</v>
      </c>
    </row>
    <row r="33" spans="1:3" ht="12.75">
      <c r="A33" s="6"/>
      <c r="C33" s="3"/>
    </row>
    <row r="34" spans="1:12" ht="12.75">
      <c r="A34" s="6"/>
      <c r="K34" s="3"/>
      <c r="L34" s="3"/>
    </row>
    <row r="35" spans="1:20" ht="12.75">
      <c r="A35" s="6"/>
      <c r="K35" s="3"/>
      <c r="L35" s="3"/>
      <c r="S35" s="3"/>
      <c r="T35" s="3"/>
    </row>
    <row r="36" spans="1:20" ht="12.75">
      <c r="A36" s="6"/>
      <c r="K36" s="3"/>
      <c r="L36" s="3"/>
      <c r="S36" s="3"/>
      <c r="T36" s="3"/>
    </row>
    <row r="37" spans="1:20" ht="12.75">
      <c r="A37" s="6"/>
      <c r="K37" s="3"/>
      <c r="L37" s="3"/>
      <c r="S37" s="3"/>
      <c r="T37" s="3"/>
    </row>
    <row r="38" spans="1:20" ht="12.75">
      <c r="A38" s="6"/>
      <c r="K38" s="3"/>
      <c r="L38" s="3"/>
      <c r="S38" s="3"/>
      <c r="T38" s="3"/>
    </row>
    <row r="39" spans="1:20" ht="12.75">
      <c r="A39" s="6"/>
      <c r="K39" s="3"/>
      <c r="L39" s="3"/>
      <c r="S39" s="3"/>
      <c r="T39" s="3"/>
    </row>
    <row r="40" spans="1:28" ht="12.75">
      <c r="A40" s="6"/>
      <c r="C40" s="3"/>
      <c r="D40" s="3"/>
      <c r="K40" s="3"/>
      <c r="L40" s="3"/>
      <c r="S40" s="3"/>
      <c r="T40" s="3"/>
      <c r="AA40" s="3"/>
      <c r="AB40" s="3"/>
    </row>
    <row r="41" spans="1:28" ht="12.75">
      <c r="A41" s="6"/>
      <c r="C41" s="3"/>
      <c r="D41" s="3"/>
      <c r="K41" s="3"/>
      <c r="L41" s="3"/>
      <c r="S41" s="3"/>
      <c r="T41" s="3"/>
      <c r="AA41" s="3"/>
      <c r="AB41" s="3"/>
    </row>
    <row r="42" spans="1:28" ht="12.75">
      <c r="A42" s="6"/>
      <c r="C42" s="3"/>
      <c r="D42" s="3"/>
      <c r="K42" s="3"/>
      <c r="L42" s="3"/>
      <c r="S42" s="3"/>
      <c r="T42" s="3"/>
      <c r="AA42" s="3"/>
      <c r="AB42" s="3"/>
    </row>
    <row r="43" spans="1:28" ht="12.75">
      <c r="A43" s="6"/>
      <c r="C43" s="3"/>
      <c r="D43" s="3"/>
      <c r="K43" s="3"/>
      <c r="L43" s="3"/>
      <c r="S43" s="3"/>
      <c r="T43" s="3"/>
      <c r="AA43" s="3"/>
      <c r="AB43" s="3"/>
    </row>
    <row r="44" spans="1:28" ht="12.75">
      <c r="A44" s="6"/>
      <c r="C44" s="3"/>
      <c r="D44" s="3"/>
      <c r="K44" s="3"/>
      <c r="L44" s="3"/>
      <c r="S44" s="3"/>
      <c r="T44" s="3"/>
      <c r="AA44" s="3"/>
      <c r="AB44" s="3"/>
    </row>
    <row r="45" spans="1:28" ht="12.75">
      <c r="A45" s="6"/>
      <c r="C45" s="3"/>
      <c r="D45" s="3"/>
      <c r="K45" s="3"/>
      <c r="L45" s="3"/>
      <c r="S45" s="3"/>
      <c r="T45" s="3"/>
      <c r="AA45" s="3"/>
      <c r="AB45" s="3"/>
    </row>
    <row r="46" spans="1:28" ht="12.75">
      <c r="A46" s="6"/>
      <c r="C46" s="3"/>
      <c r="D46" s="3"/>
      <c r="K46" s="3"/>
      <c r="L46" s="3"/>
      <c r="S46" s="3"/>
      <c r="T46" s="3"/>
      <c r="AA46" s="3"/>
      <c r="AB46" s="3"/>
    </row>
    <row r="47" spans="3:28" ht="12.75">
      <c r="C47" s="3"/>
      <c r="D47" s="3"/>
      <c r="K47" s="3"/>
      <c r="L47" s="3"/>
      <c r="S47" s="3"/>
      <c r="T47" s="3"/>
      <c r="AA47" s="3"/>
      <c r="AB47" s="3"/>
    </row>
    <row r="48" spans="3:19" ht="12.75">
      <c r="C48" s="3"/>
      <c r="D48" s="3"/>
      <c r="K48" s="3"/>
      <c r="S48" s="3"/>
    </row>
    <row r="49" ht="12.75">
      <c r="C49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gguaglio</dc:creator>
  <cp:keywords/>
  <dc:description/>
  <cp:lastModifiedBy>gguaglio</cp:lastModifiedBy>
  <cp:lastPrinted>2003-05-20T13:25:36Z</cp:lastPrinted>
  <dcterms:created xsi:type="dcterms:W3CDTF">2003-05-19T13:29:59Z</dcterms:created>
  <dcterms:modified xsi:type="dcterms:W3CDTF">2003-05-23T12:15:20Z</dcterms:modified>
  <cp:category/>
  <cp:version/>
  <cp:contentType/>
  <cp:contentStatus/>
</cp:coreProperties>
</file>