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75" windowHeight="11760" activeTab="4"/>
  </bookViews>
  <sheets>
    <sheet name="0" sheetId="1" r:id="rId1"/>
    <sheet name="5E6" sheetId="2" r:id="rId2"/>
    <sheet name="1E7" sheetId="3" r:id="rId3"/>
    <sheet name="5E8" sheetId="4" r:id="rId4"/>
    <sheet name="Chart1" sheetId="5" r:id="rId5"/>
  </sheets>
  <definedNames/>
  <calcPr fullCalcOnLoad="1"/>
</workbook>
</file>

<file path=xl/sharedStrings.xml><?xml version="1.0" encoding="utf-8"?>
<sst xmlns="http://schemas.openxmlformats.org/spreadsheetml/2006/main" count="272" uniqueCount="41">
  <si>
    <t>before</t>
  </si>
  <si>
    <t xml:space="preserve"> during</t>
  </si>
  <si>
    <t xml:space="preserve"> after</t>
  </si>
  <si>
    <t>delta after %</t>
  </si>
  <si>
    <t>delta during %</t>
  </si>
  <si>
    <t>delta during</t>
  </si>
  <si>
    <t>average</t>
  </si>
  <si>
    <t>stdev</t>
  </si>
  <si>
    <t>CH 01</t>
  </si>
  <si>
    <t>CH 02</t>
  </si>
  <si>
    <t>CH 03</t>
  </si>
  <si>
    <t>CH 04</t>
  </si>
  <si>
    <t>Time</t>
  </si>
  <si>
    <t>Amps</t>
  </si>
  <si>
    <t>Hz</t>
  </si>
  <si>
    <t>Sigma [1/s]</t>
  </si>
  <si>
    <t>Periods [s]</t>
  </si>
  <si>
    <t>10pA+1</t>
  </si>
  <si>
    <t>C:\local labview  vi\local data\lauvainLN\20030602_1846_01_zero</t>
  </si>
  <si>
    <t>C:\local labview  vi\local data\lauvainLN\20030602_1846_03_zero</t>
  </si>
  <si>
    <t>10pA</t>
  </si>
  <si>
    <t>C:\local labview  vi\local data\lauvainLN\20030602_1846_04_zero</t>
  </si>
  <si>
    <t>C:\local labview  vi\local data\lauvainLN\20030602_1846_02_zero</t>
  </si>
  <si>
    <t>Energy   :    ~ 60 [MeV]</t>
  </si>
  <si>
    <t>[p/cm2]</t>
  </si>
  <si>
    <t xml:space="preserve"> Fluence  :</t>
  </si>
  <si>
    <t>[p/cm2/sec]</t>
  </si>
  <si>
    <t xml:space="preserve"> Flux     : </t>
  </si>
  <si>
    <t>NaN</t>
  </si>
  <si>
    <t>C:\local labview  vi\local data\lauvainLN\20030603_0440_01_fixCOMP1</t>
  </si>
  <si>
    <t>C:\local labview  vi\local data\lauvainLN\20030603_0440_02_fixCOMP1</t>
  </si>
  <si>
    <t>C:\local labview  vi\local data\lauvainLN\20030603_0440_04_fixCOMP1</t>
  </si>
  <si>
    <t>C:\local labview  vi\local data\lauvainLN\20030603_0440_03_fixCOMP1</t>
  </si>
  <si>
    <t>C:\local labview  vi\local data\lauvainLN\20030603_0455_04_fixCOMP1</t>
  </si>
  <si>
    <t>C:\local labview  vi\local data\lauvainLN\20030603_0455_03_fixCOMP1</t>
  </si>
  <si>
    <t>C:\local labview  vi\local data\lauvainLN\20030603_0455_02_fixCOMP1</t>
  </si>
  <si>
    <t>C:\local labview  vi\local data\lauvainLN\20030603_0455_01_fixCOMP1</t>
  </si>
  <si>
    <t>C:\local labview  vi\local data\lauvainLN\20030603_0512_02_fixCOMP3</t>
  </si>
  <si>
    <t>C:\local labview  vi\local data\lauvainLN\20030603_0512_01_fixCOMP3</t>
  </si>
  <si>
    <t>C:\local labview  vi\local data\lauvainLN\20030603_0512_03_fixCOMP3</t>
  </si>
  <si>
    <t>C:\local labview  vi\local data\lauvainLN\20030603_0512_04_fixCOMP3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</si>
</sst>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[$-809]dd\ mmmm\ yyyy"/>
    <numFmt numFmtId="170" formatCode="[$-F400]h:mm:ss\ AM/PM"/>
    <numFmt numFmtId="171" formatCode="0.000000000000000000"/>
    <numFmt numFmtId="172" formatCode="0.00000000000000000"/>
    <numFmt numFmtId="173" formatCode="0.0000000000000000"/>
    <numFmt numFmtId="174" formatCode="0.000000000000000"/>
    <numFmt numFmtId="175" formatCode="0.00000000000000"/>
    <numFmt numFmtId="176" formatCode="0.0000000000000"/>
    <numFmt numFmtId="177" formatCode="0.000000000000"/>
    <numFmt numFmtId="178" formatCode="0.00000000000"/>
    <numFmt numFmtId="179" formatCode="0.0000000000"/>
    <numFmt numFmtId="180" formatCode="0.00000000"/>
    <numFmt numFmtId="181" formatCode="0.000000000"/>
    <numFmt numFmtId="182" formatCode="hh:mm:ss;@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sz val="15"/>
      <color indexed="10"/>
      <name val="Arial"/>
      <family val="2"/>
    </font>
    <font>
      <b/>
      <sz val="9.5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170" fontId="0" fillId="0" borderId="0" xfId="0" applyNumberFormat="1" applyAlignment="1">
      <alignment/>
    </xf>
    <xf numFmtId="20" fontId="0" fillId="0" borderId="0" xfId="0" applyNumberFormat="1" applyAlignment="1">
      <alignment/>
    </xf>
    <xf numFmtId="21" fontId="0" fillId="0" borderId="0" xfId="0" applyNumberFormat="1" applyAlignment="1">
      <alignment/>
    </xf>
    <xf numFmtId="18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FIX</a:t>
            </a:r>
          </a:p>
        </c:rich>
      </c:tx>
      <c:layout>
        <c:manualLayout>
          <c:xMode val="factor"/>
          <c:yMode val="factor"/>
          <c:x val="-0.0057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4175"/>
          <c:w val="0.79525"/>
          <c:h val="0.7705"/>
        </c:manualLayout>
      </c:layout>
      <c:scatterChart>
        <c:scatterStyle val="lineMarker"/>
        <c:varyColors val="0"/>
        <c:ser>
          <c:idx val="1"/>
          <c:order val="0"/>
          <c:tx>
            <c:strRef>
              <c:f>0!$A$9</c:f>
              <c:strCache>
                <c:ptCount val="1"/>
                <c:pt idx="0">
                  <c:v>CH 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0!$A$13:$A$39</c:f>
              <c:strCache>
                <c:ptCount val="27"/>
                <c:pt idx="0">
                  <c:v>0.7842592592592593</c:v>
                </c:pt>
                <c:pt idx="1">
                  <c:v>0.7907638888888888</c:v>
                </c:pt>
                <c:pt idx="2">
                  <c:v>0.7975</c:v>
                </c:pt>
                <c:pt idx="3">
                  <c:v>0.8039814814814815</c:v>
                </c:pt>
                <c:pt idx="4">
                  <c:v>0.8103356481481482</c:v>
                </c:pt>
                <c:pt idx="5">
                  <c:v>0.8169097222222222</c:v>
                </c:pt>
                <c:pt idx="6">
                  <c:v>0.822511574074074</c:v>
                </c:pt>
                <c:pt idx="7">
                  <c:v>0.8291550925925927</c:v>
                </c:pt>
                <c:pt idx="8">
                  <c:v>0.8360648148148148</c:v>
                </c:pt>
                <c:pt idx="9">
                  <c:v>0.8428935185185185</c:v>
                </c:pt>
                <c:pt idx="10">
                  <c:v>0.849675925925926</c:v>
                </c:pt>
                <c:pt idx="11">
                  <c:v>0.8575462962962962</c:v>
                </c:pt>
                <c:pt idx="12">
                  <c:v>0.8636689814814815</c:v>
                </c:pt>
                <c:pt idx="13">
                  <c:v>0.870173611111111</c:v>
                </c:pt>
                <c:pt idx="14">
                  <c:v>0.877337962962963</c:v>
                </c:pt>
                <c:pt idx="15">
                  <c:v>0.8847569444444444</c:v>
                </c:pt>
                <c:pt idx="16">
                  <c:v>0.8912847222222222</c:v>
                </c:pt>
                <c:pt idx="17">
                  <c:v>0.897361111111111</c:v>
                </c:pt>
                <c:pt idx="18">
                  <c:v>0.903587962962963</c:v>
                </c:pt>
                <c:pt idx="19">
                  <c:v>0.9100810185185185</c:v>
                </c:pt>
                <c:pt idx="20">
                  <c:v>0.9159375</c:v>
                </c:pt>
                <c:pt idx="21">
                  <c:v>0.9216203703703704</c:v>
                </c:pt>
                <c:pt idx="22">
                  <c:v>0.9275462962962964</c:v>
                </c:pt>
                <c:pt idx="23">
                  <c:v>0.9329050925925926</c:v>
                </c:pt>
                <c:pt idx="24">
                  <c:v>0.9388541666666667</c:v>
                </c:pt>
                <c:pt idx="25">
                  <c:v>0.9442708333333334</c:v>
                </c:pt>
                <c:pt idx="26">
                  <c:v>0.9502314814814815</c:v>
                </c:pt>
              </c:strCache>
            </c:strRef>
          </c:xVal>
          <c:yVal>
            <c:numRef>
              <c:f>0!$C$13:$C$39</c:f>
              <c:numCache>
                <c:ptCount val="27"/>
                <c:pt idx="0">
                  <c:v>0.05036095862</c:v>
                </c:pt>
                <c:pt idx="1">
                  <c:v>0.05818051638</c:v>
                </c:pt>
                <c:pt idx="2">
                  <c:v>0.0617666336</c:v>
                </c:pt>
                <c:pt idx="3">
                  <c:v>0.06220759364</c:v>
                </c:pt>
                <c:pt idx="4">
                  <c:v>0.06517276722</c:v>
                </c:pt>
                <c:pt idx="5">
                  <c:v>0.06334251657</c:v>
                </c:pt>
                <c:pt idx="6">
                  <c:v>0.05641858321</c:v>
                </c:pt>
                <c:pt idx="7">
                  <c:v>0.05207239053</c:v>
                </c:pt>
                <c:pt idx="8">
                  <c:v>0.04804456724</c:v>
                </c:pt>
                <c:pt idx="9">
                  <c:v>0.04770871715</c:v>
                </c:pt>
                <c:pt idx="10">
                  <c:v>0.04881940663</c:v>
                </c:pt>
                <c:pt idx="11">
                  <c:v>0.04726649087</c:v>
                </c:pt>
                <c:pt idx="12">
                  <c:v>0.04800862767</c:v>
                </c:pt>
                <c:pt idx="13">
                  <c:v>0.04780536124</c:v>
                </c:pt>
                <c:pt idx="14">
                  <c:v>0.04782983258</c:v>
                </c:pt>
                <c:pt idx="15">
                  <c:v>0.04858342889</c:v>
                </c:pt>
                <c:pt idx="16">
                  <c:v>0.04833482475</c:v>
                </c:pt>
                <c:pt idx="17">
                  <c:v>0.06502968423</c:v>
                </c:pt>
                <c:pt idx="18">
                  <c:v>0.05045497049</c:v>
                </c:pt>
                <c:pt idx="19">
                  <c:v>0.04985837866</c:v>
                </c:pt>
                <c:pt idx="20">
                  <c:v>0.05035316765</c:v>
                </c:pt>
                <c:pt idx="21">
                  <c:v>0.05554221144</c:v>
                </c:pt>
                <c:pt idx="22">
                  <c:v>0.05591031655</c:v>
                </c:pt>
                <c:pt idx="23">
                  <c:v>0.05702869609</c:v>
                </c:pt>
                <c:pt idx="24">
                  <c:v>0.05409430759</c:v>
                </c:pt>
                <c:pt idx="25">
                  <c:v>0.05715479839</c:v>
                </c:pt>
                <c:pt idx="26">
                  <c:v>0.05638020435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0!$I$9</c:f>
              <c:strCache>
                <c:ptCount val="1"/>
                <c:pt idx="0">
                  <c:v>CH 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0!$I$13:$I$50</c:f>
              <c:strCache>
                <c:ptCount val="38"/>
                <c:pt idx="0">
                  <c:v>0.7858449074074074</c:v>
                </c:pt>
                <c:pt idx="1">
                  <c:v>0.7921180555555556</c:v>
                </c:pt>
                <c:pt idx="2">
                  <c:v>0.7986921296296297</c:v>
                </c:pt>
                <c:pt idx="3">
                  <c:v>0.8047453703703704</c:v>
                </c:pt>
                <c:pt idx="4">
                  <c:v>0.8110995370370371</c:v>
                </c:pt>
                <c:pt idx="5">
                  <c:v>0.8175</c:v>
                </c:pt>
                <c:pt idx="6">
                  <c:v>0.8234259259259259</c:v>
                </c:pt>
                <c:pt idx="7">
                  <c:v>0.8301041666666666</c:v>
                </c:pt>
                <c:pt idx="8">
                  <c:v>0.836875</c:v>
                </c:pt>
                <c:pt idx="9">
                  <c:v>0.84375</c:v>
                </c:pt>
                <c:pt idx="10">
                  <c:v>0.8505324074074073</c:v>
                </c:pt>
                <c:pt idx="11">
                  <c:v>0.8581944444444445</c:v>
                </c:pt>
                <c:pt idx="12">
                  <c:v>0.8642592592592592</c:v>
                </c:pt>
                <c:pt idx="13">
                  <c:v>0.870775462962963</c:v>
                </c:pt>
                <c:pt idx="14">
                  <c:v>0.8780902777777778</c:v>
                </c:pt>
                <c:pt idx="15">
                  <c:v>0.8853935185185186</c:v>
                </c:pt>
                <c:pt idx="16">
                  <c:v>0.8919791666666667</c:v>
                </c:pt>
                <c:pt idx="17">
                  <c:v>0.8977546296296296</c:v>
                </c:pt>
                <c:pt idx="18">
                  <c:v>0.904074074074074</c:v>
                </c:pt>
                <c:pt idx="19">
                  <c:v>0.9105671296296296</c:v>
                </c:pt>
                <c:pt idx="20">
                  <c:v>0.9164120370370371</c:v>
                </c:pt>
                <c:pt idx="21">
                  <c:v>0.9220949074074074</c:v>
                </c:pt>
                <c:pt idx="22">
                  <c:v>0.9280092592592593</c:v>
                </c:pt>
                <c:pt idx="23">
                  <c:v>0.9336458333333333</c:v>
                </c:pt>
                <c:pt idx="24">
                  <c:v>0.9393287037037038</c:v>
                </c:pt>
                <c:pt idx="25">
                  <c:v>0.944699074074074</c:v>
                </c:pt>
                <c:pt idx="26">
                  <c:v>0.950925925925926</c:v>
                </c:pt>
              </c:strCache>
            </c:strRef>
          </c:xVal>
          <c:yVal>
            <c:numRef>
              <c:f>0!$K$13:$K$50</c:f>
              <c:numCache>
                <c:ptCount val="38"/>
                <c:pt idx="0">
                  <c:v>0.04611060459</c:v>
                </c:pt>
                <c:pt idx="1">
                  <c:v>0.073610097</c:v>
                </c:pt>
                <c:pt idx="2">
                  <c:v>0.08468785012</c:v>
                </c:pt>
                <c:pt idx="3">
                  <c:v>0.09978144033</c:v>
                </c:pt>
                <c:pt idx="4">
                  <c:v>0.132843055</c:v>
                </c:pt>
                <c:pt idx="5">
                  <c:v>0.1294190751</c:v>
                </c:pt>
                <c:pt idx="6">
                  <c:v>0.1109050223</c:v>
                </c:pt>
                <c:pt idx="7">
                  <c:v>0.1045237836</c:v>
                </c:pt>
                <c:pt idx="8">
                  <c:v>0.09659380985</c:v>
                </c:pt>
                <c:pt idx="9">
                  <c:v>0.118117353</c:v>
                </c:pt>
                <c:pt idx="10">
                  <c:v>0.1190784145</c:v>
                </c:pt>
                <c:pt idx="11">
                  <c:v>0.1160165333</c:v>
                </c:pt>
                <c:pt idx="12">
                  <c:v>0.1321617563</c:v>
                </c:pt>
                <c:pt idx="13">
                  <c:v>0.1265080046</c:v>
                </c:pt>
                <c:pt idx="14">
                  <c:v>0.1329766991</c:v>
                </c:pt>
                <c:pt idx="15">
                  <c:v>0.157062286</c:v>
                </c:pt>
                <c:pt idx="16">
                  <c:v>0.1451782988</c:v>
                </c:pt>
                <c:pt idx="17">
                  <c:v>0.1989223642</c:v>
                </c:pt>
                <c:pt idx="18">
                  <c:v>0.1565100183</c:v>
                </c:pt>
                <c:pt idx="19">
                  <c:v>0.1601084026</c:v>
                </c:pt>
                <c:pt idx="20">
                  <c:v>0.1648883293</c:v>
                </c:pt>
                <c:pt idx="21">
                  <c:v>0.1639726263</c:v>
                </c:pt>
                <c:pt idx="22">
                  <c:v>0.1712560344</c:v>
                </c:pt>
                <c:pt idx="23">
                  <c:v>0.1691612463</c:v>
                </c:pt>
                <c:pt idx="24">
                  <c:v>0.1645944373</c:v>
                </c:pt>
                <c:pt idx="25">
                  <c:v>0.189975527</c:v>
                </c:pt>
                <c:pt idx="26">
                  <c:v>0.1793602111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0!$Q$9</c:f>
              <c:strCache>
                <c:ptCount val="1"/>
                <c:pt idx="0">
                  <c:v>CH 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0!$Q$13:$Q$72</c:f>
              <c:strCache>
                <c:ptCount val="60"/>
                <c:pt idx="0">
                  <c:v>0.7877314814814814</c:v>
                </c:pt>
                <c:pt idx="1">
                  <c:v>0.7939930555555555</c:v>
                </c:pt>
                <c:pt idx="2">
                  <c:v>0.8005555555555556</c:v>
                </c:pt>
                <c:pt idx="3">
                  <c:v>0.8072106481481481</c:v>
                </c:pt>
                <c:pt idx="4">
                  <c:v>0.8135879629629629</c:v>
                </c:pt>
                <c:pt idx="5">
                  <c:v>0.8194212962962962</c:v>
                </c:pt>
                <c:pt idx="6">
                  <c:v>0.8253356481481481</c:v>
                </c:pt>
                <c:pt idx="7">
                  <c:v>0.8320717592592594</c:v>
                </c:pt>
                <c:pt idx="8">
                  <c:v>0.8392939814814815</c:v>
                </c:pt>
                <c:pt idx="9">
                  <c:v>0.8461574074074073</c:v>
                </c:pt>
                <c:pt idx="10">
                  <c:v>0.8535069444444444</c:v>
                </c:pt>
                <c:pt idx="11">
                  <c:v>0.8600925925925926</c:v>
                </c:pt>
                <c:pt idx="12">
                  <c:v>0.8660532407407407</c:v>
                </c:pt>
                <c:pt idx="13">
                  <c:v>0.8732175925925926</c:v>
                </c:pt>
                <c:pt idx="14">
                  <c:v>0.8800347222222222</c:v>
                </c:pt>
                <c:pt idx="15">
                  <c:v>0.887800925925926</c:v>
                </c:pt>
                <c:pt idx="16">
                  <c:v>0.8944791666666667</c:v>
                </c:pt>
                <c:pt idx="17">
                  <c:v>0.9001388888888888</c:v>
                </c:pt>
                <c:pt idx="18">
                  <c:v>0.9060300925925926</c:v>
                </c:pt>
                <c:pt idx="19">
                  <c:v>0.9124421296296297</c:v>
                </c:pt>
                <c:pt idx="20">
                  <c:v>0.9182986111111111</c:v>
                </c:pt>
                <c:pt idx="21">
                  <c:v>0.9239699074074075</c:v>
                </c:pt>
                <c:pt idx="22">
                  <c:v>0.9298263888888889</c:v>
                </c:pt>
                <c:pt idx="23">
                  <c:v>0.935613425925926</c:v>
                </c:pt>
                <c:pt idx="24">
                  <c:v>0.9412152777777778</c:v>
                </c:pt>
                <c:pt idx="25">
                  <c:v>0.9465046296296297</c:v>
                </c:pt>
                <c:pt idx="26">
                  <c:v>0.9531481481481481</c:v>
                </c:pt>
              </c:strCache>
            </c:strRef>
          </c:xVal>
          <c:yVal>
            <c:numRef>
              <c:f>0!$S$13:$S$72</c:f>
              <c:numCache>
                <c:ptCount val="60"/>
                <c:pt idx="0">
                  <c:v>0.04042542529</c:v>
                </c:pt>
                <c:pt idx="1">
                  <c:v>0.04109901047</c:v>
                </c:pt>
                <c:pt idx="2">
                  <c:v>0.04103829187</c:v>
                </c:pt>
                <c:pt idx="3">
                  <c:v>0.04061966462</c:v>
                </c:pt>
                <c:pt idx="4">
                  <c:v>0.0394647934</c:v>
                </c:pt>
                <c:pt idx="5">
                  <c:v>0.04008051754</c:v>
                </c:pt>
                <c:pt idx="6">
                  <c:v>0.04030591142</c:v>
                </c:pt>
                <c:pt idx="7">
                  <c:v>0.040009612</c:v>
                </c:pt>
                <c:pt idx="8">
                  <c:v>0.0409822016</c:v>
                </c:pt>
                <c:pt idx="9">
                  <c:v>0.04102298622</c:v>
                </c:pt>
                <c:pt idx="10">
                  <c:v>0.04082548681</c:v>
                </c:pt>
                <c:pt idx="11">
                  <c:v>0.04028226826</c:v>
                </c:pt>
                <c:pt idx="12">
                  <c:v>0.04062533581</c:v>
                </c:pt>
                <c:pt idx="13">
                  <c:v>0.04085061072</c:v>
                </c:pt>
                <c:pt idx="14">
                  <c:v>0.03919882083</c:v>
                </c:pt>
                <c:pt idx="15">
                  <c:v>0.04119609257</c:v>
                </c:pt>
                <c:pt idx="16">
                  <c:v>0.03988888479</c:v>
                </c:pt>
                <c:pt idx="17">
                  <c:v>0.0405213099</c:v>
                </c:pt>
                <c:pt idx="18">
                  <c:v>0.03898887777</c:v>
                </c:pt>
                <c:pt idx="19">
                  <c:v>0.04058516051</c:v>
                </c:pt>
                <c:pt idx="20">
                  <c:v>0.03943237603</c:v>
                </c:pt>
                <c:pt idx="21">
                  <c:v>0.04071497606</c:v>
                </c:pt>
                <c:pt idx="22">
                  <c:v>0.04049370472</c:v>
                </c:pt>
                <c:pt idx="23">
                  <c:v>0.0385307565</c:v>
                </c:pt>
                <c:pt idx="24">
                  <c:v>0.04047801127</c:v>
                </c:pt>
                <c:pt idx="25">
                  <c:v>0.04059160002</c:v>
                </c:pt>
                <c:pt idx="26">
                  <c:v>0.03851564893</c:v>
                </c:pt>
              </c:numCache>
            </c:numRef>
          </c:yVal>
          <c:smooth val="0"/>
        </c:ser>
        <c:axId val="4091949"/>
        <c:axId val="64650094"/>
      </c:scatterChart>
      <c:scatterChart>
        <c:scatterStyle val="lineMarker"/>
        <c:varyColors val="0"/>
        <c:ser>
          <c:idx val="3"/>
          <c:order val="3"/>
          <c:tx>
            <c:strRef>
              <c:f>0!$Y$9</c:f>
              <c:strCache>
                <c:ptCount val="1"/>
                <c:pt idx="0">
                  <c:v>CH 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0!$Y$13:$Y$39</c:f>
              <c:strCache>
                <c:ptCount val="27"/>
                <c:pt idx="0">
                  <c:v>0.7894560185185185</c:v>
                </c:pt>
                <c:pt idx="1">
                  <c:v>0.7959143518518519</c:v>
                </c:pt>
                <c:pt idx="2">
                  <c:v>0.8023611111111112</c:v>
                </c:pt>
                <c:pt idx="3">
                  <c:v>0.8091782407407407</c:v>
                </c:pt>
                <c:pt idx="4">
                  <c:v>0.8153587962962963</c:v>
                </c:pt>
                <c:pt idx="5">
                  <c:v>0.8211921296296296</c:v>
                </c:pt>
                <c:pt idx="6">
                  <c:v>0.8276851851851852</c:v>
                </c:pt>
                <c:pt idx="7">
                  <c:v>0.8344907407407408</c:v>
                </c:pt>
                <c:pt idx="8">
                  <c:v>0.8412847222222223</c:v>
                </c:pt>
                <c:pt idx="9">
                  <c:v>0.8481134259259259</c:v>
                </c:pt>
                <c:pt idx="10">
                  <c:v>0.8559259259259259</c:v>
                </c:pt>
                <c:pt idx="11">
                  <c:v>0.8620833333333334</c:v>
                </c:pt>
                <c:pt idx="12">
                  <c:v>0.8685879629629629</c:v>
                </c:pt>
                <c:pt idx="13">
                  <c:v>0.8757407407407407</c:v>
                </c:pt>
                <c:pt idx="14">
                  <c:v>0.8832060185185185</c:v>
                </c:pt>
                <c:pt idx="15">
                  <c:v>0.8897337962962962</c:v>
                </c:pt>
                <c:pt idx="16">
                  <c:v>0.8962152777777778</c:v>
                </c:pt>
                <c:pt idx="17">
                  <c:v>0.9020717592592593</c:v>
                </c:pt>
                <c:pt idx="18">
                  <c:v>0.9085532407407407</c:v>
                </c:pt>
                <c:pt idx="19">
                  <c:v>0.9144212962962963</c:v>
                </c:pt>
                <c:pt idx="20">
                  <c:v>0.9202546296296297</c:v>
                </c:pt>
                <c:pt idx="21">
                  <c:v>0.925775462962963</c:v>
                </c:pt>
                <c:pt idx="22">
                  <c:v>0.9316087962962962</c:v>
                </c:pt>
                <c:pt idx="23">
                  <c:v>0.9374305555555557</c:v>
                </c:pt>
                <c:pt idx="24">
                  <c:v>0.9429398148148148</c:v>
                </c:pt>
                <c:pt idx="25">
                  <c:v>0.9484722222222222</c:v>
                </c:pt>
                <c:pt idx="26">
                  <c:v>0.9549768518518519</c:v>
                </c:pt>
              </c:strCache>
            </c:strRef>
          </c:xVal>
          <c:yVal>
            <c:numRef>
              <c:f>0!$AA$13:$AA$39</c:f>
              <c:numCache>
                <c:ptCount val="27"/>
                <c:pt idx="0">
                  <c:v>0.03583494933</c:v>
                </c:pt>
                <c:pt idx="1">
                  <c:v>0.03590377067</c:v>
                </c:pt>
                <c:pt idx="2">
                  <c:v>0.03574876062</c:v>
                </c:pt>
                <c:pt idx="3">
                  <c:v>0.03559662506</c:v>
                </c:pt>
                <c:pt idx="4">
                  <c:v>0.03568259409</c:v>
                </c:pt>
                <c:pt idx="5">
                  <c:v>0.03568527758</c:v>
                </c:pt>
                <c:pt idx="6">
                  <c:v>0.0356827598</c:v>
                </c:pt>
                <c:pt idx="7">
                  <c:v>0.03576101846</c:v>
                </c:pt>
                <c:pt idx="8">
                  <c:v>0.03567476452</c:v>
                </c:pt>
                <c:pt idx="9">
                  <c:v>0.0357445286</c:v>
                </c:pt>
                <c:pt idx="10">
                  <c:v>0.03556018886</c:v>
                </c:pt>
                <c:pt idx="11">
                  <c:v>0.03563424312</c:v>
                </c:pt>
                <c:pt idx="12">
                  <c:v>0.03577125221</c:v>
                </c:pt>
                <c:pt idx="13">
                  <c:v>0.03558449098</c:v>
                </c:pt>
                <c:pt idx="14">
                  <c:v>0.03565772858</c:v>
                </c:pt>
                <c:pt idx="15">
                  <c:v>0.03559155777</c:v>
                </c:pt>
                <c:pt idx="16">
                  <c:v>0.03584534477</c:v>
                </c:pt>
                <c:pt idx="17">
                  <c:v>0.03559585764</c:v>
                </c:pt>
                <c:pt idx="18">
                  <c:v>0.0356618848</c:v>
                </c:pt>
                <c:pt idx="19">
                  <c:v>0.03554191584</c:v>
                </c:pt>
                <c:pt idx="20">
                  <c:v>0.03582096824</c:v>
                </c:pt>
                <c:pt idx="21">
                  <c:v>0.03569923715</c:v>
                </c:pt>
                <c:pt idx="22">
                  <c:v>0.03570968764</c:v>
                </c:pt>
                <c:pt idx="23">
                  <c:v>0.03590052184</c:v>
                </c:pt>
                <c:pt idx="24">
                  <c:v>0.0357101451</c:v>
                </c:pt>
                <c:pt idx="25">
                  <c:v>0.03558981575</c:v>
                </c:pt>
                <c:pt idx="26">
                  <c:v>0.03577224409</c:v>
                </c:pt>
              </c:numCache>
            </c:numRef>
          </c:yVal>
          <c:smooth val="0"/>
        </c:ser>
        <c:axId val="41506543"/>
        <c:axId val="13570736"/>
      </c:scatterChart>
      <c:valAx>
        <c:axId val="4091949"/>
        <c:scaling>
          <c:orientation val="minMax"/>
          <c:min val="0.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hh:mm:ss;@" sourceLinked="0"/>
        <c:majorTickMark val="out"/>
        <c:minorTickMark val="none"/>
        <c:tickLblPos val="nextTo"/>
        <c:crossAx val="64650094"/>
        <c:crosses val="autoZero"/>
        <c:crossBetween val="midCat"/>
        <c:dispUnits/>
      </c:valAx>
      <c:valAx>
        <c:axId val="646500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91949"/>
        <c:crosses val="autoZero"/>
        <c:crossBetween val="midCat"/>
        <c:dispUnits/>
      </c:valAx>
      <c:valAx>
        <c:axId val="41506543"/>
        <c:scaling>
          <c:orientation val="minMax"/>
        </c:scaling>
        <c:axPos val="b"/>
        <c:delete val="1"/>
        <c:majorTickMark val="in"/>
        <c:minorTickMark val="none"/>
        <c:tickLblPos val="nextTo"/>
        <c:crossAx val="13570736"/>
        <c:crosses val="max"/>
        <c:crossBetween val="midCat"/>
        <c:dispUnits/>
      </c:valAx>
      <c:valAx>
        <c:axId val="13570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Hz CH4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50654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5E6</a:t>
            </a:r>
          </a:p>
        </c:rich>
      </c:tx>
      <c:layout>
        <c:manualLayout>
          <c:xMode val="factor"/>
          <c:yMode val="factor"/>
          <c:x val="-0.00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4075"/>
          <c:w val="0.81225"/>
          <c:h val="0.7615"/>
        </c:manualLayout>
      </c:layout>
      <c:scatterChart>
        <c:scatterStyle val="lineMarker"/>
        <c:varyColors val="0"/>
        <c:ser>
          <c:idx val="1"/>
          <c:order val="0"/>
          <c:tx>
            <c:strRef>
              <c:f>5E6!$A$9</c:f>
              <c:strCache>
                <c:ptCount val="1"/>
                <c:pt idx="0">
                  <c:v>CH 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5E6!$A$13:$A$22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xVal>
          <c:yVal>
            <c:numRef>
              <c:f>5E6!$C$13:$C$22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5E6!$I$9</c:f>
              <c:strCache>
                <c:ptCount val="1"/>
                <c:pt idx="0">
                  <c:v>CH 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5E6!$I$13:$I$31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xVal>
          <c:yVal>
            <c:numRef>
              <c:f>5E6!$K$13:$K$31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5E6!$Q$9</c:f>
              <c:strCache>
                <c:ptCount val="1"/>
                <c:pt idx="0">
                  <c:v>CH 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5E6!$Q$13:$Q$53</c:f>
              <c:str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strCache>
            </c:strRef>
          </c:xVal>
          <c:yVal>
            <c:numRef>
              <c:f>5E6!$S$13:$S$53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axId val="9682609"/>
        <c:axId val="25389810"/>
      </c:scatterChart>
      <c:scatterChart>
        <c:scatterStyle val="lineMarker"/>
        <c:varyColors val="0"/>
        <c:ser>
          <c:idx val="3"/>
          <c:order val="3"/>
          <c:tx>
            <c:strRef>
              <c:f>5E6!$Y$9</c:f>
              <c:strCache>
                <c:ptCount val="1"/>
                <c:pt idx="0">
                  <c:v>CH 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5E6!$Y$13:$Y$20</c:f>
              <c:str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strCache>
            </c:strRef>
          </c:xVal>
          <c:yVal>
            <c:numRef>
              <c:f>5E6!$AA$13:$AA$20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39724915"/>
        <c:axId val="31982644"/>
      </c:scatterChart>
      <c:valAx>
        <c:axId val="9682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hh:mm:ss;@" sourceLinked="0"/>
        <c:majorTickMark val="out"/>
        <c:minorTickMark val="none"/>
        <c:tickLblPos val="nextTo"/>
        <c:crossAx val="25389810"/>
        <c:crosses val="autoZero"/>
        <c:crossBetween val="midCat"/>
        <c:dispUnits/>
      </c:valAx>
      <c:valAx>
        <c:axId val="253898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682609"/>
        <c:crosses val="autoZero"/>
        <c:crossBetween val="midCat"/>
        <c:dispUnits/>
      </c:valAx>
      <c:valAx>
        <c:axId val="39724915"/>
        <c:scaling>
          <c:orientation val="minMax"/>
        </c:scaling>
        <c:axPos val="b"/>
        <c:delete val="1"/>
        <c:majorTickMark val="in"/>
        <c:minorTickMark val="none"/>
        <c:tickLblPos val="nextTo"/>
        <c:crossAx val="31982644"/>
        <c:crosses val="max"/>
        <c:crossBetween val="midCat"/>
        <c:dispUnits/>
      </c:valAx>
      <c:valAx>
        <c:axId val="3198264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Hz CH4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72491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1E7</a:t>
            </a:r>
          </a:p>
        </c:rich>
      </c:tx>
      <c:layout>
        <c:manualLayout>
          <c:xMode val="factor"/>
          <c:yMode val="factor"/>
          <c:x val="-0.00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4075"/>
          <c:w val="0.8155"/>
          <c:h val="0.7615"/>
        </c:manualLayout>
      </c:layout>
      <c:scatterChart>
        <c:scatterStyle val="lineMarker"/>
        <c:varyColors val="0"/>
        <c:ser>
          <c:idx val="1"/>
          <c:order val="0"/>
          <c:tx>
            <c:strRef>
              <c:f>1E7!$A$9</c:f>
              <c:strCache>
                <c:ptCount val="1"/>
                <c:pt idx="0">
                  <c:v>CH 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1E7!$A$13:$A$26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xVal>
          <c:yVal>
            <c:numRef>
              <c:f>1E7!$C$13:$C$26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1E7!$I$9</c:f>
              <c:strCache>
                <c:ptCount val="1"/>
                <c:pt idx="0">
                  <c:v>CH 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1E7!$I$13:$I$31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xVal>
          <c:yVal>
            <c:numRef>
              <c:f>1E7!$K$13:$K$31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1E7!$Q$9</c:f>
              <c:strCache>
                <c:ptCount val="1"/>
                <c:pt idx="0">
                  <c:v>CH 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1E7!$Q$13:$Q$53</c:f>
              <c:str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strCache>
            </c:strRef>
          </c:xVal>
          <c:yVal>
            <c:numRef>
              <c:f>1E7!$S$13:$S$53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axId val="65605941"/>
        <c:axId val="36527734"/>
      </c:scatterChart>
      <c:scatterChart>
        <c:scatterStyle val="lineMarker"/>
        <c:varyColors val="0"/>
        <c:ser>
          <c:idx val="3"/>
          <c:order val="3"/>
          <c:tx>
            <c:strRef>
              <c:f>1E7!$Y$9</c:f>
              <c:strCache>
                <c:ptCount val="1"/>
                <c:pt idx="0">
                  <c:v>CH 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1E7!$Y$13:$Y$24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xVal>
          <c:yVal>
            <c:numRef>
              <c:f>1E7!$AA$13:$AA$24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25492471"/>
        <c:axId val="46397880"/>
      </c:scatterChart>
      <c:valAx>
        <c:axId val="656059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hh:mm:ss;@" sourceLinked="0"/>
        <c:majorTickMark val="out"/>
        <c:minorTickMark val="none"/>
        <c:tickLblPos val="nextTo"/>
        <c:crossAx val="36527734"/>
        <c:crosses val="autoZero"/>
        <c:crossBetween val="midCat"/>
        <c:dispUnits/>
      </c:valAx>
      <c:valAx>
        <c:axId val="36527734"/>
        <c:scaling>
          <c:orientation val="minMax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605941"/>
        <c:crosses val="autoZero"/>
        <c:crossBetween val="midCat"/>
        <c:dispUnits/>
      </c:valAx>
      <c:valAx>
        <c:axId val="25492471"/>
        <c:scaling>
          <c:orientation val="minMax"/>
        </c:scaling>
        <c:axPos val="b"/>
        <c:delete val="1"/>
        <c:majorTickMark val="in"/>
        <c:minorTickMark val="none"/>
        <c:tickLblPos val="nextTo"/>
        <c:crossAx val="46397880"/>
        <c:crosses val="max"/>
        <c:crossBetween val="midCat"/>
        <c:dispUnits/>
      </c:valAx>
      <c:valAx>
        <c:axId val="4639788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Hz CH4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49247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5E8</a:t>
            </a:r>
          </a:p>
        </c:rich>
      </c:tx>
      <c:layout>
        <c:manualLayout>
          <c:xMode val="factor"/>
          <c:yMode val="factor"/>
          <c:x val="-0.00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4075"/>
          <c:w val="0.8155"/>
          <c:h val="0.7615"/>
        </c:manualLayout>
      </c:layout>
      <c:scatterChart>
        <c:scatterStyle val="lineMarker"/>
        <c:varyColors val="0"/>
        <c:ser>
          <c:idx val="1"/>
          <c:order val="0"/>
          <c:tx>
            <c:strRef>
              <c:f>5E8!$A$9</c:f>
              <c:strCache>
                <c:ptCount val="1"/>
                <c:pt idx="0">
                  <c:v>CH 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5E8!$A$13:$A$23</c:f>
              <c:strCache/>
            </c:strRef>
          </c:xVal>
          <c:yVal>
            <c:numRef>
              <c:f>5E8!$C$13:$C$23</c:f>
              <c:numCache/>
            </c:numRef>
          </c:yVal>
          <c:smooth val="0"/>
        </c:ser>
        <c:ser>
          <c:idx val="0"/>
          <c:order val="1"/>
          <c:tx>
            <c:strRef>
              <c:f>5E8!$I$9</c:f>
              <c:strCache>
                <c:ptCount val="1"/>
                <c:pt idx="0">
                  <c:v>CH 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5E8!$I$13:$I$23</c:f>
              <c:strCache/>
            </c:strRef>
          </c:xVal>
          <c:yVal>
            <c:numRef>
              <c:f>5E8!$K$13:$K$23</c:f>
              <c:numCache/>
            </c:numRef>
          </c:yVal>
          <c:smooth val="0"/>
        </c:ser>
        <c:ser>
          <c:idx val="2"/>
          <c:order val="2"/>
          <c:tx>
            <c:strRef>
              <c:f>5E8!$Q$9</c:f>
              <c:strCache>
                <c:ptCount val="1"/>
                <c:pt idx="0">
                  <c:v>CH 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5E8!$Q$13:$Q$23</c:f>
              <c:strCache/>
            </c:strRef>
          </c:xVal>
          <c:yVal>
            <c:numRef>
              <c:f>5E8!$S$13:$S$23</c:f>
              <c:numCache/>
            </c:numRef>
          </c:yVal>
          <c:smooth val="0"/>
        </c:ser>
        <c:axId val="63072185"/>
        <c:axId val="6051322"/>
      </c:scatterChart>
      <c:scatterChart>
        <c:scatterStyle val="lineMarker"/>
        <c:varyColors val="0"/>
        <c:ser>
          <c:idx val="3"/>
          <c:order val="3"/>
          <c:tx>
            <c:strRef>
              <c:f>5E8!$Y$9</c:f>
              <c:strCache>
                <c:ptCount val="1"/>
                <c:pt idx="0">
                  <c:v>CH 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5E8!$Y$13:$Y$23</c:f>
              <c:strCache/>
            </c:strRef>
          </c:xVal>
          <c:yVal>
            <c:numRef>
              <c:f>5E8!$AA$13:$AA$23</c:f>
              <c:numCache/>
            </c:numRef>
          </c:yVal>
          <c:smooth val="0"/>
        </c:ser>
        <c:axId val="57791611"/>
        <c:axId val="65467196"/>
      </c:scatterChart>
      <c:valAx>
        <c:axId val="63072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hh:mm:ss;@" sourceLinked="0"/>
        <c:majorTickMark val="out"/>
        <c:minorTickMark val="none"/>
        <c:tickLblPos val="nextTo"/>
        <c:crossAx val="6051322"/>
        <c:crosses val="autoZero"/>
        <c:crossBetween val="midCat"/>
        <c:dispUnits/>
      </c:valAx>
      <c:valAx>
        <c:axId val="60513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072185"/>
        <c:crosses val="autoZero"/>
        <c:crossBetween val="midCat"/>
        <c:dispUnits/>
      </c:valAx>
      <c:valAx>
        <c:axId val="57791611"/>
        <c:scaling>
          <c:orientation val="minMax"/>
        </c:scaling>
        <c:axPos val="b"/>
        <c:delete val="1"/>
        <c:majorTickMark val="in"/>
        <c:minorTickMark val="none"/>
        <c:tickLblPos val="nextTo"/>
        <c:crossAx val="65467196"/>
        <c:crosses val="max"/>
        <c:crossBetween val="midCat"/>
        <c:dispUnits/>
      </c:valAx>
      <c:valAx>
        <c:axId val="65467196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Hz CH4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79161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COMP</a:t>
            </a:r>
          </a:p>
        </c:rich>
      </c:tx>
      <c:layout>
        <c:manualLayout>
          <c:xMode val="factor"/>
          <c:yMode val="factor"/>
          <c:x val="-0.00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086"/>
          <c:w val="0.88825"/>
          <c:h val="0.8695"/>
        </c:manualLayout>
      </c:layout>
      <c:scatterChart>
        <c:scatterStyle val="lineMarker"/>
        <c:varyColors val="0"/>
        <c:ser>
          <c:idx val="1"/>
          <c:order val="0"/>
          <c:tx>
            <c:strRef>
              <c:f>5E8!$A$9</c:f>
              <c:strCache>
                <c:ptCount val="1"/>
                <c:pt idx="0">
                  <c:v>CH 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5E8!$A$13:$A$23</c:f>
              <c:strCache>
                <c:ptCount val="11"/>
                <c:pt idx="0">
                  <c:v>0.21703703703703703</c:v>
                </c:pt>
                <c:pt idx="1">
                  <c:v>0.2183101851851852</c:v>
                </c:pt>
                <c:pt idx="2">
                  <c:v>0.2195949074074074</c:v>
                </c:pt>
                <c:pt idx="3">
                  <c:v>0.22096064814814817</c:v>
                </c:pt>
                <c:pt idx="4">
                  <c:v>0.22137731481481482</c:v>
                </c:pt>
                <c:pt idx="5">
                  <c:v>0.22158564814814816</c:v>
                </c:pt>
                <c:pt idx="6">
                  <c:v>0.22179398148148147</c:v>
                </c:pt>
                <c:pt idx="7">
                  <c:v>0.22201388888888887</c:v>
                </c:pt>
                <c:pt idx="8">
                  <c:v>0.22223379629629628</c:v>
                </c:pt>
                <c:pt idx="9">
                  <c:v>0.22246527777777778</c:v>
                </c:pt>
                <c:pt idx="10">
                  <c:v>0.22268518518518518</c:v>
                </c:pt>
              </c:strCache>
            </c:strRef>
          </c:xVal>
          <c:yVal>
            <c:numRef>
              <c:f>5E8!$C$13:$C$23</c:f>
              <c:numCache>
                <c:ptCount val="11"/>
                <c:pt idx="0">
                  <c:v>5.160391735</c:v>
                </c:pt>
                <c:pt idx="1">
                  <c:v>5.164719655</c:v>
                </c:pt>
                <c:pt idx="2">
                  <c:v>5.146177436</c:v>
                </c:pt>
                <c:pt idx="3">
                  <c:v>5.146475185</c:v>
                </c:pt>
                <c:pt idx="4">
                  <c:v>5.480645353</c:v>
                </c:pt>
                <c:pt idx="5">
                  <c:v>5.442388915</c:v>
                </c:pt>
                <c:pt idx="6">
                  <c:v>5.452054298</c:v>
                </c:pt>
                <c:pt idx="7">
                  <c:v>5.421960102</c:v>
                </c:pt>
                <c:pt idx="8">
                  <c:v>5.415100997</c:v>
                </c:pt>
                <c:pt idx="9">
                  <c:v>5.441487807</c:v>
                </c:pt>
                <c:pt idx="10">
                  <c:v>5.156267798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5E8!$I$9</c:f>
              <c:strCache>
                <c:ptCount val="1"/>
                <c:pt idx="0">
                  <c:v>CH 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5E8!$I$13:$I$23</c:f>
              <c:strCache>
                <c:ptCount val="11"/>
                <c:pt idx="0">
                  <c:v>0.21708333333333332</c:v>
                </c:pt>
                <c:pt idx="1">
                  <c:v>0.21835648148148148</c:v>
                </c:pt>
                <c:pt idx="2">
                  <c:v>0.21964120370370369</c:v>
                </c:pt>
                <c:pt idx="3">
                  <c:v>0.22100694444444444</c:v>
                </c:pt>
                <c:pt idx="4">
                  <c:v>0.2214351851851852</c:v>
                </c:pt>
                <c:pt idx="5">
                  <c:v>0.22164351851851852</c:v>
                </c:pt>
                <c:pt idx="6">
                  <c:v>0.2218402777777778</c:v>
                </c:pt>
                <c:pt idx="7">
                  <c:v>0.2220601851851852</c:v>
                </c:pt>
                <c:pt idx="8">
                  <c:v>0.2222800925925926</c:v>
                </c:pt>
                <c:pt idx="9">
                  <c:v>0.22251157407407407</c:v>
                </c:pt>
                <c:pt idx="10">
                  <c:v>0.22273148148148147</c:v>
                </c:pt>
              </c:strCache>
            </c:strRef>
          </c:xVal>
          <c:yVal>
            <c:numRef>
              <c:f>5E8!$K$13:$K$23</c:f>
              <c:numCache>
                <c:ptCount val="11"/>
                <c:pt idx="0">
                  <c:v>5.07833353</c:v>
                </c:pt>
                <c:pt idx="1">
                  <c:v>5.068899841</c:v>
                </c:pt>
                <c:pt idx="2">
                  <c:v>5.062698049</c:v>
                </c:pt>
                <c:pt idx="3">
                  <c:v>5.09527449</c:v>
                </c:pt>
                <c:pt idx="4">
                  <c:v>5.218038372</c:v>
                </c:pt>
                <c:pt idx="5">
                  <c:v>5.229074384</c:v>
                </c:pt>
                <c:pt idx="6">
                  <c:v>5.205919512</c:v>
                </c:pt>
                <c:pt idx="7">
                  <c:v>5.22490463</c:v>
                </c:pt>
                <c:pt idx="8">
                  <c:v>5.20567585</c:v>
                </c:pt>
                <c:pt idx="9">
                  <c:v>5.218411542</c:v>
                </c:pt>
                <c:pt idx="10">
                  <c:v>5.07746265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5E8!$Q$9</c:f>
              <c:strCache>
                <c:ptCount val="1"/>
                <c:pt idx="0">
                  <c:v>CH 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5E8!$Q$13:$Q$23</c:f>
              <c:strCache>
                <c:ptCount val="11"/>
                <c:pt idx="0">
                  <c:v>0.2171412037037037</c:v>
                </c:pt>
                <c:pt idx="1">
                  <c:v>0.21841435185185185</c:v>
                </c:pt>
                <c:pt idx="2">
                  <c:v>0.21969907407407407</c:v>
                </c:pt>
                <c:pt idx="3">
                  <c:v>0.2210763888888889</c:v>
                </c:pt>
                <c:pt idx="4">
                  <c:v>0.22148148148148147</c:v>
                </c:pt>
                <c:pt idx="5">
                  <c:v>0.22168981481481484</c:v>
                </c:pt>
                <c:pt idx="6">
                  <c:v>0.22189814814814815</c:v>
                </c:pt>
                <c:pt idx="7">
                  <c:v>0.22212962962962965</c:v>
                </c:pt>
                <c:pt idx="8">
                  <c:v>0.22234953703703705</c:v>
                </c:pt>
                <c:pt idx="9">
                  <c:v>0.22258101851851853</c:v>
                </c:pt>
                <c:pt idx="10">
                  <c:v>0.22278935185185186</c:v>
                </c:pt>
              </c:strCache>
            </c:strRef>
          </c:xVal>
          <c:yVal>
            <c:numRef>
              <c:f>5E8!$S$13:$S$23</c:f>
              <c:numCache>
                <c:ptCount val="11"/>
                <c:pt idx="0">
                  <c:v>5.033527257</c:v>
                </c:pt>
                <c:pt idx="1">
                  <c:v>5.062876062</c:v>
                </c:pt>
                <c:pt idx="2">
                  <c:v>5.020026427</c:v>
                </c:pt>
                <c:pt idx="3">
                  <c:v>5.036496984</c:v>
                </c:pt>
                <c:pt idx="4">
                  <c:v>5.08989466</c:v>
                </c:pt>
                <c:pt idx="5">
                  <c:v>5.055763598</c:v>
                </c:pt>
                <c:pt idx="6">
                  <c:v>5.058030081</c:v>
                </c:pt>
                <c:pt idx="7">
                  <c:v>5.098200632</c:v>
                </c:pt>
                <c:pt idx="8">
                  <c:v>5.118462984</c:v>
                </c:pt>
                <c:pt idx="9">
                  <c:v>5.073467239</c:v>
                </c:pt>
                <c:pt idx="10">
                  <c:v>5.030912891</c:v>
                </c:pt>
              </c:numCache>
            </c:numRef>
          </c:yVal>
          <c:smooth val="0"/>
        </c:ser>
        <c:ser>
          <c:idx val="1"/>
          <c:order val="4"/>
          <c:tx>
            <c:strRef>
              <c:f>1E7!$A$9</c:f>
              <c:strCache>
                <c:ptCount val="1"/>
                <c:pt idx="0">
                  <c:v>CH 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1E7!$A$13:$A$26</c:f>
              <c:strCache>
                <c:ptCount val="14"/>
                <c:pt idx="0">
                  <c:v>0.20498842592592592</c:v>
                </c:pt>
                <c:pt idx="1">
                  <c:v>0.2063773148148148</c:v>
                </c:pt>
                <c:pt idx="2">
                  <c:v>0.2078125</c:v>
                </c:pt>
                <c:pt idx="3">
                  <c:v>0.20925925925925926</c:v>
                </c:pt>
                <c:pt idx="4">
                  <c:v>0.2099074074074074</c:v>
                </c:pt>
                <c:pt idx="5">
                  <c:v>0.2101273148148148</c:v>
                </c:pt>
                <c:pt idx="6">
                  <c:v>0.2103472222222222</c:v>
                </c:pt>
                <c:pt idx="7">
                  <c:v>0.2105787037037037</c:v>
                </c:pt>
                <c:pt idx="8">
                  <c:v>0.21078703703703705</c:v>
                </c:pt>
                <c:pt idx="9">
                  <c:v>0.2109953703703704</c:v>
                </c:pt>
                <c:pt idx="10">
                  <c:v>0.21122685185185186</c:v>
                </c:pt>
                <c:pt idx="11">
                  <c:v>0.21145833333333333</c:v>
                </c:pt>
                <c:pt idx="12">
                  <c:v>0.21300925925925926</c:v>
                </c:pt>
                <c:pt idx="13">
                  <c:v>0.2131828703703704</c:v>
                </c:pt>
              </c:strCache>
            </c:strRef>
          </c:xVal>
          <c:yVal>
            <c:numRef>
              <c:f>1E7!$C$13:$C$26</c:f>
              <c:numCache>
                <c:ptCount val="14"/>
                <c:pt idx="0">
                  <c:v>5.151923685</c:v>
                </c:pt>
                <c:pt idx="1">
                  <c:v>5.151295705</c:v>
                </c:pt>
                <c:pt idx="2">
                  <c:v>5.146426268</c:v>
                </c:pt>
                <c:pt idx="3">
                  <c:v>5.152813775</c:v>
                </c:pt>
                <c:pt idx="4">
                  <c:v>5.238404189</c:v>
                </c:pt>
                <c:pt idx="5">
                  <c:v>5.217265211</c:v>
                </c:pt>
                <c:pt idx="6">
                  <c:v>5.203282711</c:v>
                </c:pt>
                <c:pt idx="7">
                  <c:v>5.209943808</c:v>
                </c:pt>
                <c:pt idx="8">
                  <c:v>5.216512131</c:v>
                </c:pt>
                <c:pt idx="9">
                  <c:v>5.203523337</c:v>
                </c:pt>
                <c:pt idx="10">
                  <c:v>5.225743932</c:v>
                </c:pt>
                <c:pt idx="11">
                  <c:v>5.238663886</c:v>
                </c:pt>
                <c:pt idx="12">
                  <c:v>5.13970136</c:v>
                </c:pt>
                <c:pt idx="13">
                  <c:v>5.13821701</c:v>
                </c:pt>
              </c:numCache>
            </c:numRef>
          </c:yVal>
          <c:smooth val="0"/>
        </c:ser>
        <c:ser>
          <c:idx val="0"/>
          <c:order val="5"/>
          <c:tx>
            <c:strRef>
              <c:f>1E7!$I$9</c:f>
              <c:strCache>
                <c:ptCount val="1"/>
                <c:pt idx="0">
                  <c:v>CH 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1E7!$I$13:$I$31</c:f>
              <c:strCache>
                <c:ptCount val="19"/>
                <c:pt idx="0">
                  <c:v>0.20503472222222222</c:v>
                </c:pt>
                <c:pt idx="1">
                  <c:v>0.2064236111111111</c:v>
                </c:pt>
                <c:pt idx="2">
                  <c:v>0.20788194444444444</c:v>
                </c:pt>
                <c:pt idx="3">
                  <c:v>0.20930555555555555</c:v>
                </c:pt>
                <c:pt idx="4">
                  <c:v>0.20997685185185186</c:v>
                </c:pt>
                <c:pt idx="5">
                  <c:v>0.21018518518518517</c:v>
                </c:pt>
                <c:pt idx="6">
                  <c:v>0.21041666666666667</c:v>
                </c:pt>
                <c:pt idx="7">
                  <c:v>0.21063657407407407</c:v>
                </c:pt>
                <c:pt idx="8">
                  <c:v>0.21084490740740738</c:v>
                </c:pt>
                <c:pt idx="9">
                  <c:v>0.21104166666666668</c:v>
                </c:pt>
                <c:pt idx="10">
                  <c:v>0.21127314814814815</c:v>
                </c:pt>
                <c:pt idx="11">
                  <c:v>0.21150462962962965</c:v>
                </c:pt>
                <c:pt idx="12">
                  <c:v>0.21307870370370371</c:v>
                </c:pt>
              </c:strCache>
            </c:strRef>
          </c:xVal>
          <c:yVal>
            <c:numRef>
              <c:f>1E7!$K$13:$K$31</c:f>
              <c:numCache>
                <c:ptCount val="19"/>
                <c:pt idx="0">
                  <c:v>5.087330974</c:v>
                </c:pt>
                <c:pt idx="1">
                  <c:v>5.085036615</c:v>
                </c:pt>
                <c:pt idx="2">
                  <c:v>5.073862736</c:v>
                </c:pt>
                <c:pt idx="3">
                  <c:v>5.093610756</c:v>
                </c:pt>
                <c:pt idx="4">
                  <c:v>5.090527187</c:v>
                </c:pt>
                <c:pt idx="5">
                  <c:v>5.106866335</c:v>
                </c:pt>
                <c:pt idx="6">
                  <c:v>5.11144959</c:v>
                </c:pt>
                <c:pt idx="7">
                  <c:v>5.106777772</c:v>
                </c:pt>
                <c:pt idx="8">
                  <c:v>5.097979154</c:v>
                </c:pt>
                <c:pt idx="9">
                  <c:v>5.091763647</c:v>
                </c:pt>
                <c:pt idx="10">
                  <c:v>5.107789035</c:v>
                </c:pt>
                <c:pt idx="11">
                  <c:v>5.087876902</c:v>
                </c:pt>
                <c:pt idx="12">
                  <c:v>5.092449615</c:v>
                </c:pt>
              </c:numCache>
            </c:numRef>
          </c:yVal>
          <c:smooth val="0"/>
        </c:ser>
        <c:ser>
          <c:idx val="2"/>
          <c:order val="6"/>
          <c:tx>
            <c:strRef>
              <c:f>1E7!$Q$9</c:f>
              <c:strCache>
                <c:ptCount val="1"/>
                <c:pt idx="0">
                  <c:v>CH 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1E7!$Q$13:$Q$53</c:f>
              <c:strCache>
                <c:ptCount val="41"/>
                <c:pt idx="0">
                  <c:v>0.20510416666666667</c:v>
                </c:pt>
                <c:pt idx="1">
                  <c:v>0.20649305555555555</c:v>
                </c:pt>
                <c:pt idx="2">
                  <c:v>0.20792824074074076</c:v>
                </c:pt>
                <c:pt idx="3">
                  <c:v>0.209375</c:v>
                </c:pt>
                <c:pt idx="4">
                  <c:v>0.21002314814814815</c:v>
                </c:pt>
                <c:pt idx="5">
                  <c:v>0.2102314814814815</c:v>
                </c:pt>
                <c:pt idx="6">
                  <c:v>0.21046296296296296</c:v>
                </c:pt>
                <c:pt idx="7">
                  <c:v>0.21068287037037037</c:v>
                </c:pt>
                <c:pt idx="8">
                  <c:v>0.21090277777777777</c:v>
                </c:pt>
                <c:pt idx="9">
                  <c:v>0.2111111111111111</c:v>
                </c:pt>
                <c:pt idx="10">
                  <c:v>0.21134259259259258</c:v>
                </c:pt>
                <c:pt idx="11">
                  <c:v>0.21157407407407405</c:v>
                </c:pt>
                <c:pt idx="12">
                  <c:v>0.21310185185185185</c:v>
                </c:pt>
              </c:strCache>
            </c:strRef>
          </c:xVal>
          <c:yVal>
            <c:numRef>
              <c:f>1E7!$S$13:$S$53</c:f>
              <c:numCache>
                <c:ptCount val="41"/>
                <c:pt idx="0">
                  <c:v>5.056146863</c:v>
                </c:pt>
                <c:pt idx="1">
                  <c:v>5.039118804</c:v>
                </c:pt>
                <c:pt idx="2">
                  <c:v>5.055806892</c:v>
                </c:pt>
                <c:pt idx="3">
                  <c:v>5.038720481</c:v>
                </c:pt>
                <c:pt idx="4">
                  <c:v>5.06246266</c:v>
                </c:pt>
                <c:pt idx="5">
                  <c:v>5.070777392</c:v>
                </c:pt>
                <c:pt idx="6">
                  <c:v>5.056912419</c:v>
                </c:pt>
                <c:pt idx="7">
                  <c:v>5.037805632</c:v>
                </c:pt>
                <c:pt idx="8">
                  <c:v>5.037317139</c:v>
                </c:pt>
                <c:pt idx="9">
                  <c:v>5.058690713</c:v>
                </c:pt>
                <c:pt idx="10">
                  <c:v>5.032589638</c:v>
                </c:pt>
                <c:pt idx="11">
                  <c:v>5.026073014</c:v>
                </c:pt>
                <c:pt idx="12">
                  <c:v>5.061283898</c:v>
                </c:pt>
              </c:numCache>
            </c:numRef>
          </c:yVal>
          <c:smooth val="0"/>
        </c:ser>
        <c:ser>
          <c:idx val="1"/>
          <c:order val="8"/>
          <c:tx>
            <c:strRef>
              <c:f>5E6!$A$9</c:f>
              <c:strCache>
                <c:ptCount val="1"/>
                <c:pt idx="0">
                  <c:v>CH 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5E6!$A$13:$A$22</c:f>
              <c:strCache>
                <c:ptCount val="10"/>
                <c:pt idx="0">
                  <c:v>0.1949652777777778</c:v>
                </c:pt>
                <c:pt idx="1">
                  <c:v>0.19640046296296299</c:v>
                </c:pt>
                <c:pt idx="2">
                  <c:v>0.1966203703703704</c:v>
                </c:pt>
                <c:pt idx="3">
                  <c:v>0.19681712962962963</c:v>
                </c:pt>
                <c:pt idx="4">
                  <c:v>0.19703703703703704</c:v>
                </c:pt>
                <c:pt idx="5">
                  <c:v>0.19725694444444444</c:v>
                </c:pt>
                <c:pt idx="6">
                  <c:v>0.19748842592592594</c:v>
                </c:pt>
                <c:pt idx="7">
                  <c:v>0.19769675925925925</c:v>
                </c:pt>
                <c:pt idx="8">
                  <c:v>0.19947916666666665</c:v>
                </c:pt>
                <c:pt idx="9">
                  <c:v>0.19953703703703704</c:v>
                </c:pt>
              </c:strCache>
            </c:strRef>
          </c:xVal>
          <c:yVal>
            <c:numRef>
              <c:f>5E6!$C$13:$C$22</c:f>
              <c:numCache>
                <c:ptCount val="10"/>
                <c:pt idx="0">
                  <c:v>5.152163274</c:v>
                </c:pt>
                <c:pt idx="1">
                  <c:v>5.164595527</c:v>
                </c:pt>
                <c:pt idx="2">
                  <c:v>5.165396583</c:v>
                </c:pt>
                <c:pt idx="3">
                  <c:v>5.175307551</c:v>
                </c:pt>
                <c:pt idx="4">
                  <c:v>5.149920001</c:v>
                </c:pt>
                <c:pt idx="5">
                  <c:v>5.152437942</c:v>
                </c:pt>
                <c:pt idx="6">
                  <c:v>5.151132269</c:v>
                </c:pt>
                <c:pt idx="7">
                  <c:v>5.15564298</c:v>
                </c:pt>
                <c:pt idx="8">
                  <c:v>5.157905342</c:v>
                </c:pt>
                <c:pt idx="9">
                  <c:v>5.162261867</c:v>
                </c:pt>
              </c:numCache>
            </c:numRef>
          </c:yVal>
          <c:smooth val="0"/>
        </c:ser>
        <c:ser>
          <c:idx val="0"/>
          <c:order val="9"/>
          <c:tx>
            <c:strRef>
              <c:f>5E6!$I$9</c:f>
              <c:strCache>
                <c:ptCount val="1"/>
                <c:pt idx="0">
                  <c:v>CH 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5E6!$I$13:$I$31</c:f>
              <c:strCache>
                <c:ptCount val="19"/>
                <c:pt idx="0">
                  <c:v>0.19502314814814814</c:v>
                </c:pt>
                <c:pt idx="1">
                  <c:v>0.19644675925925925</c:v>
                </c:pt>
                <c:pt idx="2">
                  <c:v>0.19666666666666666</c:v>
                </c:pt>
                <c:pt idx="3">
                  <c:v>0.19688657407407406</c:v>
                </c:pt>
                <c:pt idx="4">
                  <c:v>0.1970949074074074</c:v>
                </c:pt>
                <c:pt idx="5">
                  <c:v>0.1973263888888889</c:v>
                </c:pt>
                <c:pt idx="6">
                  <c:v>0.1975462962962963</c:v>
                </c:pt>
                <c:pt idx="7">
                  <c:v>0.19774305555555557</c:v>
                </c:pt>
                <c:pt idx="8">
                  <c:v>0.19951388888888888</c:v>
                </c:pt>
              </c:strCache>
            </c:strRef>
          </c:xVal>
          <c:yVal>
            <c:numRef>
              <c:f>5E6!$K$13:$K$31</c:f>
              <c:numCache>
                <c:ptCount val="19"/>
                <c:pt idx="0">
                  <c:v>5.064300968</c:v>
                </c:pt>
                <c:pt idx="1">
                  <c:v>5.096609289</c:v>
                </c:pt>
                <c:pt idx="2">
                  <c:v>5.082134372</c:v>
                </c:pt>
                <c:pt idx="3">
                  <c:v>5.093015089</c:v>
                </c:pt>
                <c:pt idx="4">
                  <c:v>5.105257909</c:v>
                </c:pt>
                <c:pt idx="5">
                  <c:v>5.0855206</c:v>
                </c:pt>
                <c:pt idx="6">
                  <c:v>5.096587162</c:v>
                </c:pt>
                <c:pt idx="7">
                  <c:v>5.074442532</c:v>
                </c:pt>
                <c:pt idx="8">
                  <c:v>5.07501929</c:v>
                </c:pt>
              </c:numCache>
            </c:numRef>
          </c:yVal>
          <c:smooth val="0"/>
        </c:ser>
        <c:ser>
          <c:idx val="2"/>
          <c:order val="10"/>
          <c:tx>
            <c:strRef>
              <c:f>5E6!$Q$9</c:f>
              <c:strCache>
                <c:ptCount val="1"/>
                <c:pt idx="0">
                  <c:v>CH 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5E6!$Q$13:$Q$53</c:f>
              <c:strCache>
                <c:ptCount val="41"/>
                <c:pt idx="0">
                  <c:v>0.19506944444444443</c:v>
                </c:pt>
                <c:pt idx="1">
                  <c:v>0.19650462962962964</c:v>
                </c:pt>
                <c:pt idx="2">
                  <c:v>0.19672453703703704</c:v>
                </c:pt>
                <c:pt idx="3">
                  <c:v>0.19693287037037036</c:v>
                </c:pt>
                <c:pt idx="4">
                  <c:v>0.1971412037037037</c:v>
                </c:pt>
                <c:pt idx="5">
                  <c:v>0.19737268518518516</c:v>
                </c:pt>
                <c:pt idx="6">
                  <c:v>0.19759259259259257</c:v>
                </c:pt>
                <c:pt idx="7">
                  <c:v>0.1978009259259259</c:v>
                </c:pt>
              </c:strCache>
            </c:strRef>
          </c:xVal>
          <c:yVal>
            <c:numRef>
              <c:f>5E6!$S$13:$S$53</c:f>
              <c:numCache>
                <c:ptCount val="41"/>
                <c:pt idx="0">
                  <c:v>5.058662825</c:v>
                </c:pt>
                <c:pt idx="1">
                  <c:v>5.037950943</c:v>
                </c:pt>
                <c:pt idx="2">
                  <c:v>5.044208775</c:v>
                </c:pt>
                <c:pt idx="3">
                  <c:v>5.046854903</c:v>
                </c:pt>
                <c:pt idx="4">
                  <c:v>5.038369592</c:v>
                </c:pt>
                <c:pt idx="5">
                  <c:v>5.044619553</c:v>
                </c:pt>
                <c:pt idx="6">
                  <c:v>5.03043573</c:v>
                </c:pt>
                <c:pt idx="7">
                  <c:v>5.034105935</c:v>
                </c:pt>
              </c:numCache>
            </c:numRef>
          </c:yVal>
          <c:smooth val="0"/>
        </c:ser>
        <c:axId val="27509309"/>
        <c:axId val="43274622"/>
      </c:scatterChart>
      <c:scatterChart>
        <c:scatterStyle val="lineMarker"/>
        <c:varyColors val="0"/>
        <c:ser>
          <c:idx val="3"/>
          <c:order val="3"/>
          <c:tx>
            <c:strRef>
              <c:f>5E8!$Y$9</c:f>
              <c:strCache>
                <c:ptCount val="1"/>
                <c:pt idx="0">
                  <c:v>CH 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5E8!$Y$13:$Y$23</c:f>
              <c:strCache>
                <c:ptCount val="11"/>
                <c:pt idx="0">
                  <c:v>0.21824074074074074</c:v>
                </c:pt>
                <c:pt idx="1">
                  <c:v>0.21954861111111112</c:v>
                </c:pt>
                <c:pt idx="2">
                  <c:v>0.22090277777777778</c:v>
                </c:pt>
                <c:pt idx="3">
                  <c:v>0.22133101851851852</c:v>
                </c:pt>
                <c:pt idx="4">
                  <c:v>0.22153935185185183</c:v>
                </c:pt>
                <c:pt idx="5">
                  <c:v>0.22174768518518517</c:v>
                </c:pt>
                <c:pt idx="6">
                  <c:v>0.22194444444444447</c:v>
                </c:pt>
                <c:pt idx="7">
                  <c:v>0.22217592592592594</c:v>
                </c:pt>
                <c:pt idx="8">
                  <c:v>0.22239583333333335</c:v>
                </c:pt>
                <c:pt idx="9">
                  <c:v>0.22262731481481482</c:v>
                </c:pt>
                <c:pt idx="10">
                  <c:v>0.22373842592592594</c:v>
                </c:pt>
              </c:strCache>
            </c:strRef>
          </c:xVal>
          <c:yVal>
            <c:numRef>
              <c:f>5E8!$AA$13:$AA$23</c:f>
              <c:numCache>
                <c:ptCount val="11"/>
                <c:pt idx="0">
                  <c:v>0.05737139503</c:v>
                </c:pt>
                <c:pt idx="1">
                  <c:v>0.05312877567</c:v>
                </c:pt>
                <c:pt idx="2">
                  <c:v>0.05084579339</c:v>
                </c:pt>
                <c:pt idx="3">
                  <c:v>4418.161774</c:v>
                </c:pt>
                <c:pt idx="4">
                  <c:v>6316.271307</c:v>
                </c:pt>
                <c:pt idx="5">
                  <c:v>7596.09376</c:v>
                </c:pt>
                <c:pt idx="6">
                  <c:v>5958.846345</c:v>
                </c:pt>
                <c:pt idx="7">
                  <c:v>5956.238704</c:v>
                </c:pt>
                <c:pt idx="8">
                  <c:v>6191.989318</c:v>
                </c:pt>
                <c:pt idx="9">
                  <c:v>4572.584115</c:v>
                </c:pt>
                <c:pt idx="10">
                  <c:v>0.1327698808</c:v>
                </c:pt>
              </c:numCache>
            </c:numRef>
          </c:yVal>
          <c:smooth val="0"/>
        </c:ser>
        <c:ser>
          <c:idx val="3"/>
          <c:order val="7"/>
          <c:tx>
            <c:strRef>
              <c:f>1E7!$Y$9</c:f>
              <c:strCache>
                <c:ptCount val="1"/>
                <c:pt idx="0">
                  <c:v>CH 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1E7!$Y$13:$Y$24</c:f>
              <c:strCache>
                <c:ptCount val="12"/>
                <c:pt idx="0">
                  <c:v>0.20633101851851854</c:v>
                </c:pt>
                <c:pt idx="1">
                  <c:v>0.2077662037037037</c:v>
                </c:pt>
                <c:pt idx="2">
                  <c:v>0.20920138888888887</c:v>
                </c:pt>
                <c:pt idx="3">
                  <c:v>0.20986111111111114</c:v>
                </c:pt>
                <c:pt idx="4">
                  <c:v>0.21008101851851854</c:v>
                </c:pt>
                <c:pt idx="5">
                  <c:v>0.21030092592592595</c:v>
                </c:pt>
                <c:pt idx="6">
                  <c:v>0.21053240740740742</c:v>
                </c:pt>
                <c:pt idx="7">
                  <c:v>0.21074074074074076</c:v>
                </c:pt>
                <c:pt idx="8">
                  <c:v>0.2109375</c:v>
                </c:pt>
                <c:pt idx="9">
                  <c:v>0.2111574074074074</c:v>
                </c:pt>
                <c:pt idx="10">
                  <c:v>0.21138888888888888</c:v>
                </c:pt>
                <c:pt idx="11">
                  <c:v>0.21296296296296294</c:v>
                </c:pt>
              </c:strCache>
            </c:strRef>
          </c:xVal>
          <c:yVal>
            <c:numRef>
              <c:f>1E7!$AA$13:$AA$24</c:f>
              <c:numCache>
                <c:ptCount val="12"/>
                <c:pt idx="0">
                  <c:v>0.04955681233</c:v>
                </c:pt>
                <c:pt idx="1">
                  <c:v>0.0485171897</c:v>
                </c:pt>
                <c:pt idx="2">
                  <c:v>0.04800900952</c:v>
                </c:pt>
                <c:pt idx="3">
                  <c:v>404.4034513</c:v>
                </c:pt>
                <c:pt idx="4">
                  <c:v>968.3092881</c:v>
                </c:pt>
                <c:pt idx="5">
                  <c:v>1123.113031</c:v>
                </c:pt>
                <c:pt idx="6">
                  <c:v>1097.169311</c:v>
                </c:pt>
                <c:pt idx="7">
                  <c:v>1200.641916</c:v>
                </c:pt>
                <c:pt idx="8">
                  <c:v>937.8661009</c:v>
                </c:pt>
                <c:pt idx="9">
                  <c:v>1073.753059</c:v>
                </c:pt>
                <c:pt idx="10">
                  <c:v>1072.503492</c:v>
                </c:pt>
                <c:pt idx="11">
                  <c:v>0.05574523287</c:v>
                </c:pt>
              </c:numCache>
            </c:numRef>
          </c:yVal>
          <c:smooth val="0"/>
        </c:ser>
        <c:ser>
          <c:idx val="3"/>
          <c:order val="11"/>
          <c:tx>
            <c:strRef>
              <c:f>5E6!$Y$9</c:f>
              <c:strCache>
                <c:ptCount val="1"/>
                <c:pt idx="0">
                  <c:v>CH 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5E6!$Y$13:$Y$20</c:f>
              <c:strCache>
                <c:ptCount val="8"/>
                <c:pt idx="0">
                  <c:v>0.19633101851851853</c:v>
                </c:pt>
                <c:pt idx="1">
                  <c:v>0.19655092592592593</c:v>
                </c:pt>
                <c:pt idx="2">
                  <c:v>0.19677083333333334</c:v>
                </c:pt>
                <c:pt idx="3">
                  <c:v>0.19699074074074074</c:v>
                </c:pt>
                <c:pt idx="4">
                  <c:v>0.19721064814814815</c:v>
                </c:pt>
                <c:pt idx="5">
                  <c:v>0.19744212962962962</c:v>
                </c:pt>
                <c:pt idx="6">
                  <c:v>0.19765046296296296</c:v>
                </c:pt>
                <c:pt idx="7">
                  <c:v>0.19943287037037036</c:v>
                </c:pt>
              </c:strCache>
            </c:strRef>
          </c:xVal>
          <c:yVal>
            <c:numRef>
              <c:f>5E6!$AA$13:$AA$20</c:f>
              <c:numCache>
                <c:ptCount val="8"/>
                <c:pt idx="0">
                  <c:v>0.05284126707</c:v>
                </c:pt>
                <c:pt idx="1">
                  <c:v>86.42365573</c:v>
                </c:pt>
                <c:pt idx="2">
                  <c:v>77.90032808</c:v>
                </c:pt>
                <c:pt idx="3">
                  <c:v>81.57225769</c:v>
                </c:pt>
                <c:pt idx="4">
                  <c:v>83.37112441</c:v>
                </c:pt>
                <c:pt idx="5">
                  <c:v>83.43309329</c:v>
                </c:pt>
                <c:pt idx="6">
                  <c:v>80.94787252</c:v>
                </c:pt>
                <c:pt idx="7">
                  <c:v>0.05164235865</c:v>
                </c:pt>
              </c:numCache>
            </c:numRef>
          </c:yVal>
          <c:smooth val="0"/>
        </c:ser>
        <c:axId val="61387007"/>
        <c:axId val="30732480"/>
      </c:scatterChart>
      <c:valAx>
        <c:axId val="275093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hh:mm:ss;@" sourceLinked="0"/>
        <c:majorTickMark val="out"/>
        <c:minorTickMark val="none"/>
        <c:tickLblPos val="nextTo"/>
        <c:crossAx val="43274622"/>
        <c:crosses val="autoZero"/>
        <c:crossBetween val="midCat"/>
        <c:dispUnits/>
      </c:valAx>
      <c:valAx>
        <c:axId val="43274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509309"/>
        <c:crosses val="autoZero"/>
        <c:crossBetween val="midCat"/>
        <c:dispUnits/>
      </c:valAx>
      <c:valAx>
        <c:axId val="61387007"/>
        <c:scaling>
          <c:orientation val="minMax"/>
        </c:scaling>
        <c:axPos val="b"/>
        <c:delete val="1"/>
        <c:majorTickMark val="in"/>
        <c:minorTickMark val="none"/>
        <c:tickLblPos val="nextTo"/>
        <c:crossAx val="30732480"/>
        <c:crosses val="max"/>
        <c:crossBetween val="midCat"/>
        <c:dispUnits/>
      </c:valAx>
      <c:valAx>
        <c:axId val="3073248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Hz CH4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38700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12</xdr:row>
      <xdr:rowOff>28575</xdr:rowOff>
    </xdr:from>
    <xdr:to>
      <xdr:col>13</xdr:col>
      <xdr:colOff>447675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2552700" y="2133600"/>
        <a:ext cx="67818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542925</xdr:colOff>
      <xdr:row>26</xdr:row>
      <xdr:rowOff>95250</xdr:rowOff>
    </xdr:from>
    <xdr:to>
      <xdr:col>14</xdr:col>
      <xdr:colOff>361950</xdr:colOff>
      <xdr:row>46</xdr:row>
      <xdr:rowOff>57150</xdr:rowOff>
    </xdr:to>
    <xdr:graphicFrame>
      <xdr:nvGraphicFramePr>
        <xdr:cNvPr id="1" name="Chart 1"/>
        <xdr:cNvGraphicFramePr/>
      </xdr:nvGraphicFramePr>
      <xdr:xfrm>
        <a:off x="3076575" y="4467225"/>
        <a:ext cx="67818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27</xdr:row>
      <xdr:rowOff>38100</xdr:rowOff>
    </xdr:from>
    <xdr:to>
      <xdr:col>14</xdr:col>
      <xdr:colOff>114300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2828925" y="4572000"/>
        <a:ext cx="69056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723900</xdr:colOff>
      <xdr:row>25</xdr:row>
      <xdr:rowOff>152400</xdr:rowOff>
    </xdr:from>
    <xdr:to>
      <xdr:col>14</xdr:col>
      <xdr:colOff>542925</xdr:colOff>
      <xdr:row>45</xdr:row>
      <xdr:rowOff>114300</xdr:rowOff>
    </xdr:to>
    <xdr:graphicFrame>
      <xdr:nvGraphicFramePr>
        <xdr:cNvPr id="1" name="Chart 1"/>
        <xdr:cNvGraphicFramePr/>
      </xdr:nvGraphicFramePr>
      <xdr:xfrm>
        <a:off x="3257550" y="4362450"/>
        <a:ext cx="69056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0.2365</cdr:x>
      <cdr:y>0.948</cdr:y>
    </cdr:from>
    <cdr:to>
      <cdr:x>0.277</cdr:x>
      <cdr:y>0.991</cdr:y>
    </cdr:to>
    <cdr:sp>
      <cdr:nvSpPr>
        <cdr:cNvPr id="1" name="TextBox 1"/>
        <cdr:cNvSpPr txBox="1">
          <a:spLocks noChangeArrowheads="1"/>
        </cdr:cNvSpPr>
      </cdr:nvSpPr>
      <cdr:spPr>
        <a:xfrm>
          <a:off x="2686050" y="6591300"/>
          <a:ext cx="4572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5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5E6</a:t>
          </a:r>
        </a:p>
      </cdr:txBody>
    </cdr:sp>
  </cdr:relSizeAnchor>
  <cdr:relSizeAnchor xmlns:cdr="http://schemas.openxmlformats.org/drawingml/2006/chartDrawing">
    <cdr:from>
      <cdr:x>0.42125</cdr:x>
      <cdr:y>0.956</cdr:y>
    </cdr:from>
    <cdr:to>
      <cdr:x>0.46175</cdr:x>
      <cdr:y>0.999</cdr:y>
    </cdr:to>
    <cdr:sp>
      <cdr:nvSpPr>
        <cdr:cNvPr id="2" name="TextBox 3"/>
        <cdr:cNvSpPr txBox="1">
          <a:spLocks noChangeArrowheads="1"/>
        </cdr:cNvSpPr>
      </cdr:nvSpPr>
      <cdr:spPr>
        <a:xfrm>
          <a:off x="4781550" y="6638925"/>
          <a:ext cx="4572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5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1E7</a:t>
          </a:r>
        </a:p>
      </cdr:txBody>
    </cdr:sp>
  </cdr:relSizeAnchor>
  <cdr:relSizeAnchor xmlns:cdr="http://schemas.openxmlformats.org/drawingml/2006/chartDrawing">
    <cdr:from>
      <cdr:x>0.72975</cdr:x>
      <cdr:y>0.956</cdr:y>
    </cdr:from>
    <cdr:to>
      <cdr:x>0.77025</cdr:x>
      <cdr:y>0.999</cdr:y>
    </cdr:to>
    <cdr:sp>
      <cdr:nvSpPr>
        <cdr:cNvPr id="3" name="TextBox 4"/>
        <cdr:cNvSpPr txBox="1">
          <a:spLocks noChangeArrowheads="1"/>
        </cdr:cNvSpPr>
      </cdr:nvSpPr>
      <cdr:spPr>
        <a:xfrm>
          <a:off x="8286750" y="6638925"/>
          <a:ext cx="4572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5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5E8</a:t>
          </a:r>
        </a:p>
      </cdr:txBody>
    </cdr:sp>
  </cdr:relSizeAnchor>
  <cdr:relSizeAnchor xmlns:cdr="http://schemas.openxmlformats.org/drawingml/2006/chartDrawing">
    <cdr:from>
      <cdr:x>0.589</cdr:x>
      <cdr:y>0.26125</cdr:y>
    </cdr:from>
    <cdr:to>
      <cdr:x>0.73775</cdr:x>
      <cdr:y>0.30425</cdr:y>
    </cdr:to>
    <cdr:sp>
      <cdr:nvSpPr>
        <cdr:cNvPr id="4" name="TextBox 5"/>
        <cdr:cNvSpPr txBox="1">
          <a:spLocks noChangeArrowheads="1"/>
        </cdr:cNvSpPr>
      </cdr:nvSpPr>
      <cdr:spPr>
        <a:xfrm>
          <a:off x="6686550" y="1809750"/>
          <a:ext cx="16859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5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+10% at high rate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363325" cy="6953250"/>
    <xdr:graphicFrame>
      <xdr:nvGraphicFramePr>
        <xdr:cNvPr id="1" name="Shape 1025"/>
        <xdr:cNvGraphicFramePr/>
      </xdr:nvGraphicFramePr>
      <xdr:xfrm>
        <a:off x="0" y="0"/>
        <a:ext cx="11363325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4"/>
  <sheetViews>
    <sheetView workbookViewId="0" topLeftCell="A7">
      <selection activeCell="W38" sqref="W38"/>
    </sheetView>
  </sheetViews>
  <sheetFormatPr defaultColWidth="9.140625" defaultRowHeight="12.75"/>
  <cols>
    <col min="1" max="1" width="10.57421875" style="0" customWidth="1"/>
    <col min="5" max="5" width="12.57421875" style="0" customWidth="1"/>
    <col min="7" max="7" width="12.00390625" style="0" bestFit="1" customWidth="1"/>
    <col min="11" max="11" width="11.28125" style="0" customWidth="1"/>
    <col min="13" max="13" width="13.7109375" style="0" bestFit="1" customWidth="1"/>
    <col min="15" max="15" width="12.00390625" style="0" bestFit="1" customWidth="1"/>
    <col min="29" max="29" width="10.00390625" style="0" bestFit="1" customWidth="1"/>
  </cols>
  <sheetData>
    <row r="1" ht="12.75">
      <c r="A1" t="s">
        <v>23</v>
      </c>
    </row>
    <row r="2" spans="1:3" ht="12.75">
      <c r="A2" t="s">
        <v>25</v>
      </c>
      <c r="B2" s="2">
        <v>0</v>
      </c>
      <c r="C2" t="s">
        <v>24</v>
      </c>
    </row>
    <row r="3" spans="1:3" ht="12.75">
      <c r="A3" t="s">
        <v>27</v>
      </c>
      <c r="B3" s="2">
        <v>0</v>
      </c>
      <c r="C3" t="s">
        <v>26</v>
      </c>
    </row>
    <row r="5" spans="2:31" s="1" customFormat="1" ht="25.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J5" s="1" t="s">
        <v>0</v>
      </c>
      <c r="K5" s="1" t="s">
        <v>1</v>
      </c>
      <c r="L5" s="1" t="s">
        <v>2</v>
      </c>
      <c r="M5" s="1" t="s">
        <v>3</v>
      </c>
      <c r="N5" s="1" t="s">
        <v>4</v>
      </c>
      <c r="O5" s="1" t="s">
        <v>5</v>
      </c>
      <c r="R5" s="1" t="s">
        <v>0</v>
      </c>
      <c r="S5" s="1" t="s">
        <v>1</v>
      </c>
      <c r="T5" s="1" t="s">
        <v>2</v>
      </c>
      <c r="U5" s="1" t="s">
        <v>3</v>
      </c>
      <c r="V5" s="1" t="s">
        <v>4</v>
      </c>
      <c r="W5" s="1" t="s">
        <v>5</v>
      </c>
      <c r="Z5" s="1" t="s">
        <v>0</v>
      </c>
      <c r="AA5" s="1" t="s">
        <v>1</v>
      </c>
      <c r="AB5" s="1" t="s">
        <v>2</v>
      </c>
      <c r="AC5" s="1" t="s">
        <v>3</v>
      </c>
      <c r="AD5" s="1" t="s">
        <v>4</v>
      </c>
      <c r="AE5" s="1" t="s">
        <v>5</v>
      </c>
    </row>
    <row r="6" spans="1:31" ht="12.75">
      <c r="A6" t="s">
        <v>6</v>
      </c>
      <c r="B6" s="2">
        <f>AVERAGE(C13:C15)</f>
        <v>0.056769369533333336</v>
      </c>
      <c r="C6" s="2">
        <f>AVERAGE(C18:C38)</f>
        <v>0.05236482278190476</v>
      </c>
      <c r="D6" s="2" t="e">
        <f>AVERAGE(C41:C42)</f>
        <v>#DIV/0!</v>
      </c>
      <c r="E6" s="2" t="e">
        <f>(D6/B6-1)*100</f>
        <v>#DIV/0!</v>
      </c>
      <c r="F6" s="3">
        <f>(C6/B6-1)*100</f>
        <v>-7.758667724576984</v>
      </c>
      <c r="G6" s="2">
        <f>C6-B6</f>
        <v>-0.004404546751428574</v>
      </c>
      <c r="I6" t="s">
        <v>6</v>
      </c>
      <c r="J6" s="2">
        <f>AVERAGE(K13:K15)</f>
        <v>0.06813618390333333</v>
      </c>
      <c r="K6" s="2">
        <f>AVERAGE(K18:K38)</f>
        <v>0.14418714391190476</v>
      </c>
      <c r="L6" s="2" t="e">
        <f>AVERAGE(K41:K42)</f>
        <v>#DIV/0!</v>
      </c>
      <c r="M6" s="2" t="e">
        <f>(L6/J6-1)*100</f>
        <v>#DIV/0!</v>
      </c>
      <c r="N6" s="3">
        <f>(K6/J6-1)*100</f>
        <v>111.61611298406</v>
      </c>
      <c r="O6" s="2">
        <f>K6-J6</f>
        <v>0.07605096000857144</v>
      </c>
      <c r="Q6" t="s">
        <v>6</v>
      </c>
      <c r="R6" s="2">
        <f>AVERAGE(S13:S15)</f>
        <v>0.040854242543333336</v>
      </c>
      <c r="S6" s="2">
        <f>AVERAGE(S18:S38)</f>
        <v>0.040266928635714294</v>
      </c>
      <c r="T6" s="2" t="e">
        <f>AVERAGE(S41:S42)</f>
        <v>#DIV/0!</v>
      </c>
      <c r="U6" s="2" t="e">
        <f>(T6/R6-1)*100</f>
        <v>#DIV/0!</v>
      </c>
      <c r="V6" s="3">
        <f>(S6/R6-1)*100</f>
        <v>-1.4375836413956011</v>
      </c>
      <c r="W6" s="2">
        <f>S6-R6</f>
        <v>-0.0005873139076190415</v>
      </c>
      <c r="Y6" t="s">
        <v>6</v>
      </c>
      <c r="Z6" s="2">
        <f>AVERAGE(AA13:AA15)</f>
        <v>0.03582916020666667</v>
      </c>
      <c r="AA6" s="2">
        <f>AVERAGE(AA18:AA38)</f>
        <v>0.035686818535714294</v>
      </c>
      <c r="AB6" s="2" t="e">
        <f>AVERAGE(AA41:AA42)</f>
        <v>#DIV/0!</v>
      </c>
      <c r="AC6" s="2" t="e">
        <f>(AB6/Z6-1)*100</f>
        <v>#DIV/0!</v>
      </c>
      <c r="AD6" s="3">
        <f>(AA6/Z6-1)*100</f>
        <v>-0.39727883693430055</v>
      </c>
      <c r="AE6" s="2">
        <f>AA6-Z6</f>
        <v>-0.0001423416709523742</v>
      </c>
    </row>
    <row r="7" spans="1:31" ht="12.75">
      <c r="A7" t="s">
        <v>7</v>
      </c>
      <c r="B7">
        <f>STDEV(C13:C15)</f>
        <v>0.005832311463261523</v>
      </c>
      <c r="C7">
        <f>STDEV(C18:C38)</f>
        <v>0.0052513546868396075</v>
      </c>
      <c r="D7" t="e">
        <f>STDEV(C41:C42)</f>
        <v>#DIV/0!</v>
      </c>
      <c r="F7" s="3">
        <f>(C7/B7-1)*100</f>
        <v>-9.961003970405836</v>
      </c>
      <c r="G7">
        <f>SQRT(B7^2+C7^2)</f>
        <v>0.007848094230543112</v>
      </c>
      <c r="I7" t="s">
        <v>7</v>
      </c>
      <c r="J7">
        <f>STDEV(K13:K15)</f>
        <v>0.01986262222398822</v>
      </c>
      <c r="K7">
        <f>STDEV(K18:K38)</f>
        <v>0.028379666169982262</v>
      </c>
      <c r="L7" t="e">
        <f>STDEV(K41:K42)</f>
        <v>#DIV/0!</v>
      </c>
      <c r="N7" s="3">
        <f>(K7/J7-1)*100</f>
        <v>42.87975600577023</v>
      </c>
      <c r="O7">
        <f>SQRT(J7^2+K7^2)</f>
        <v>0.03463999442165813</v>
      </c>
      <c r="Q7" t="s">
        <v>7</v>
      </c>
      <c r="R7">
        <f>STDEV(S13:S15)</f>
        <v>0.0003726055080963429</v>
      </c>
      <c r="S7">
        <f>STDEV(S18:S38)</f>
        <v>0.000708043343821337</v>
      </c>
      <c r="T7" t="e">
        <f>STDEV(S41:S42)</f>
        <v>#DIV/0!</v>
      </c>
      <c r="V7" s="3">
        <f>(S7/R7-1)*100</f>
        <v>90.02492674860336</v>
      </c>
      <c r="W7">
        <f>SQRT(R7^2+S7^2)</f>
        <v>0.0008001001446028077</v>
      </c>
      <c r="Y7" t="s">
        <v>7</v>
      </c>
      <c r="Z7">
        <f>STDEV(AA13:AA15)</f>
        <v>7.766700948126784E-05</v>
      </c>
      <c r="AA7">
        <f>STDEV(AA18:AA38)</f>
        <v>9.608312959445007E-05</v>
      </c>
      <c r="AB7" t="e">
        <f>STDEV(AA41:AA42)</f>
        <v>#DIV/0!</v>
      </c>
      <c r="AD7" s="3">
        <f>(AA7/Z7-1)*100</f>
        <v>23.711637973680368</v>
      </c>
      <c r="AE7">
        <f>SQRT(Z7^2+AA7^2)</f>
        <v>0.00012354809652288147</v>
      </c>
    </row>
    <row r="9" spans="1:26" ht="12.75">
      <c r="A9" t="s">
        <v>8</v>
      </c>
      <c r="B9" t="s">
        <v>17</v>
      </c>
      <c r="I9" t="s">
        <v>9</v>
      </c>
      <c r="J9" t="s">
        <v>17</v>
      </c>
      <c r="Q9" t="s">
        <v>10</v>
      </c>
      <c r="R9" t="s">
        <v>17</v>
      </c>
      <c r="Y9" t="s">
        <v>11</v>
      </c>
      <c r="Z9" t="s">
        <v>20</v>
      </c>
    </row>
    <row r="10" spans="1:26" ht="12.75">
      <c r="A10" s="4">
        <v>37774</v>
      </c>
      <c r="B10" s="6">
        <v>0.7819444444444444</v>
      </c>
      <c r="I10" s="4">
        <v>37774</v>
      </c>
      <c r="J10" s="6">
        <v>0.7819444444444444</v>
      </c>
      <c r="Q10" s="4">
        <v>37774</v>
      </c>
      <c r="R10" s="6">
        <v>0.7819444444444444</v>
      </c>
      <c r="Y10" s="4">
        <v>37774</v>
      </c>
      <c r="Z10" s="6">
        <v>0.7819444444444444</v>
      </c>
    </row>
    <row r="11" spans="1:25" ht="12.75">
      <c r="A11" t="s">
        <v>18</v>
      </c>
      <c r="I11" t="s">
        <v>22</v>
      </c>
      <c r="Q11" t="s">
        <v>19</v>
      </c>
      <c r="Y11" t="s">
        <v>21</v>
      </c>
    </row>
    <row r="12" spans="1:29" ht="12.75">
      <c r="A12" t="s">
        <v>12</v>
      </c>
      <c r="B12" t="s">
        <v>13</v>
      </c>
      <c r="C12" t="s">
        <v>14</v>
      </c>
      <c r="D12" t="s">
        <v>15</v>
      </c>
      <c r="E12" t="s">
        <v>16</v>
      </c>
      <c r="I12" t="s">
        <v>12</v>
      </c>
      <c r="J12" t="s">
        <v>13</v>
      </c>
      <c r="K12" t="s">
        <v>14</v>
      </c>
      <c r="L12" t="s">
        <v>15</v>
      </c>
      <c r="M12" t="s">
        <v>16</v>
      </c>
      <c r="Q12" t="s">
        <v>12</v>
      </c>
      <c r="R12" t="s">
        <v>13</v>
      </c>
      <c r="S12" t="s">
        <v>14</v>
      </c>
      <c r="T12" t="s">
        <v>15</v>
      </c>
      <c r="U12" t="s">
        <v>16</v>
      </c>
      <c r="Y12" t="s">
        <v>12</v>
      </c>
      <c r="Z12" t="s">
        <v>13</v>
      </c>
      <c r="AA12" t="s">
        <v>14</v>
      </c>
      <c r="AB12" t="s">
        <v>15</v>
      </c>
      <c r="AC12" t="s">
        <v>16</v>
      </c>
    </row>
    <row r="13" spans="1:28" ht="12.75">
      <c r="A13" s="8">
        <v>0.7842592592592593</v>
      </c>
      <c r="B13" s="2">
        <v>1.000879E-12</v>
      </c>
      <c r="C13" s="2">
        <v>0.05036095862</v>
      </c>
      <c r="D13" s="2">
        <v>0.002755878237</v>
      </c>
      <c r="H13" s="5"/>
      <c r="I13" s="7">
        <v>0.7858449074074074</v>
      </c>
      <c r="J13" s="2">
        <v>1.000807E-12</v>
      </c>
      <c r="K13" s="2">
        <v>0.04611060459</v>
      </c>
      <c r="L13" s="2">
        <v>0.006672437161</v>
      </c>
      <c r="P13" s="5"/>
      <c r="Q13" s="7">
        <v>0.7877314814814814</v>
      </c>
      <c r="R13" s="2">
        <v>1.000731E-12</v>
      </c>
      <c r="S13" s="2">
        <v>0.04042542529</v>
      </c>
      <c r="T13" s="2">
        <v>0.0003102226895</v>
      </c>
      <c r="X13" s="5"/>
      <c r="Y13" s="7">
        <v>0.7894560185185185</v>
      </c>
      <c r="Z13" s="2">
        <v>1.000728E-12</v>
      </c>
      <c r="AA13" s="2">
        <v>0.03583494933</v>
      </c>
      <c r="AB13" s="2">
        <v>1.724034684E-05</v>
      </c>
    </row>
    <row r="14" spans="1:28" ht="12.75">
      <c r="A14" s="8">
        <v>0.7907638888888888</v>
      </c>
      <c r="B14" s="2">
        <v>1.00061E-12</v>
      </c>
      <c r="C14" s="2">
        <v>0.05818051638</v>
      </c>
      <c r="D14" s="2">
        <v>0.0003096061778</v>
      </c>
      <c r="H14" s="5"/>
      <c r="I14" s="7">
        <v>0.7921180555555556</v>
      </c>
      <c r="J14" s="2">
        <v>1.000656E-12</v>
      </c>
      <c r="K14" s="2">
        <v>0.073610097</v>
      </c>
      <c r="L14" s="2">
        <v>0.002123020836</v>
      </c>
      <c r="P14" s="5"/>
      <c r="Q14" s="7">
        <v>0.7939930555555555</v>
      </c>
      <c r="R14" s="2">
        <v>1.000553E-12</v>
      </c>
      <c r="S14" s="2">
        <v>0.04109901047</v>
      </c>
      <c r="T14" s="2">
        <v>0.0003609527461</v>
      </c>
      <c r="X14" s="5"/>
      <c r="Y14" s="7">
        <v>0.7959143518518519</v>
      </c>
      <c r="Z14" s="2">
        <v>1.000554E-12</v>
      </c>
      <c r="AA14" s="2">
        <v>0.03590377067</v>
      </c>
      <c r="AB14" s="2">
        <v>9.179760153E-05</v>
      </c>
    </row>
    <row r="15" spans="1:28" ht="12.75">
      <c r="A15" s="8">
        <v>0.7975</v>
      </c>
      <c r="B15" s="2">
        <v>1.00047E-12</v>
      </c>
      <c r="C15" s="2">
        <v>0.0617666336</v>
      </c>
      <c r="D15" s="2">
        <v>0.0007358310766</v>
      </c>
      <c r="H15" s="5"/>
      <c r="I15" s="7">
        <v>0.7986921296296297</v>
      </c>
      <c r="J15" s="2">
        <v>1.00048E-12</v>
      </c>
      <c r="K15" s="2">
        <v>0.08468785012</v>
      </c>
      <c r="L15" s="2">
        <v>0.001688819214</v>
      </c>
      <c r="P15" s="5"/>
      <c r="Q15" s="7">
        <v>0.8005555555555556</v>
      </c>
      <c r="R15" s="2">
        <v>1.000445E-12</v>
      </c>
      <c r="S15" s="2">
        <v>0.04103829187</v>
      </c>
      <c r="T15" s="2">
        <v>0.000130658447</v>
      </c>
      <c r="X15" s="5"/>
      <c r="Y15" s="7">
        <v>0.8023611111111112</v>
      </c>
      <c r="Z15" s="2">
        <v>1.000438E-12</v>
      </c>
      <c r="AA15" s="2">
        <v>0.03574876062</v>
      </c>
      <c r="AB15" s="2">
        <v>1.551981352E-05</v>
      </c>
    </row>
    <row r="16" spans="1:28" ht="12.75">
      <c r="A16" s="8">
        <v>0.8039814814814815</v>
      </c>
      <c r="B16" s="2">
        <v>1.00037E-12</v>
      </c>
      <c r="C16" s="2">
        <v>0.06220759364</v>
      </c>
      <c r="D16" s="2">
        <v>0.001513431405</v>
      </c>
      <c r="H16" s="5"/>
      <c r="I16" s="7">
        <v>0.8047453703703704</v>
      </c>
      <c r="J16" s="2">
        <v>1.000398E-12</v>
      </c>
      <c r="K16" s="2">
        <v>0.09978144033</v>
      </c>
      <c r="L16" s="2">
        <v>0.01363503102</v>
      </c>
      <c r="P16" s="5"/>
      <c r="Q16" s="7">
        <v>0.8072106481481481</v>
      </c>
      <c r="R16" s="2">
        <v>1.000304E-12</v>
      </c>
      <c r="S16" s="2">
        <v>0.04061966462</v>
      </c>
      <c r="T16" s="2">
        <v>0.0006303296724</v>
      </c>
      <c r="X16" s="5"/>
      <c r="Y16" s="7">
        <v>0.8091782407407407</v>
      </c>
      <c r="Z16" s="2">
        <v>1.000331E-12</v>
      </c>
      <c r="AA16" s="2">
        <v>0.03559662506</v>
      </c>
      <c r="AB16" s="2">
        <v>2.604615707E-05</v>
      </c>
    </row>
    <row r="17" spans="1:28" ht="12.75">
      <c r="A17" s="8">
        <v>0.8103356481481482</v>
      </c>
      <c r="B17" s="2">
        <v>1.000282E-12</v>
      </c>
      <c r="C17" s="2">
        <v>0.06517276722</v>
      </c>
      <c r="D17" s="2">
        <v>0.0008671690889</v>
      </c>
      <c r="H17" s="5"/>
      <c r="I17" s="7">
        <v>0.8110995370370371</v>
      </c>
      <c r="J17" s="2">
        <v>1.000244E-12</v>
      </c>
      <c r="K17" s="2">
        <v>0.132843055</v>
      </c>
      <c r="L17" s="2">
        <v>0.003002362504</v>
      </c>
      <c r="P17" s="5"/>
      <c r="Q17" s="7">
        <v>0.8135879629629629</v>
      </c>
      <c r="R17" s="2">
        <v>1.000235E-12</v>
      </c>
      <c r="S17" s="2">
        <v>0.0394647934</v>
      </c>
      <c r="T17" s="2">
        <v>0.001128875441</v>
      </c>
      <c r="X17" s="5"/>
      <c r="Y17" s="7">
        <v>0.8153587962962963</v>
      </c>
      <c r="Z17" s="2">
        <v>1.000199E-12</v>
      </c>
      <c r="AA17" s="2">
        <v>0.03568259409</v>
      </c>
      <c r="AB17" s="2">
        <v>5.017810919E-05</v>
      </c>
    </row>
    <row r="18" spans="1:28" ht="12.75">
      <c r="A18" s="8">
        <v>0.8169097222222222</v>
      </c>
      <c r="B18" s="2">
        <v>1.000209E-12</v>
      </c>
      <c r="C18" s="2">
        <v>0.06334251657</v>
      </c>
      <c r="D18" s="2">
        <v>0.002631327165</v>
      </c>
      <c r="H18" s="5"/>
      <c r="I18" s="7">
        <v>0.8175</v>
      </c>
      <c r="J18" s="2">
        <v>1.000181E-12</v>
      </c>
      <c r="K18" s="2">
        <v>0.1294190751</v>
      </c>
      <c r="L18" s="2">
        <v>0.0007784128659</v>
      </c>
      <c r="P18" s="5"/>
      <c r="Q18" s="7">
        <v>0.8194212962962962</v>
      </c>
      <c r="R18" s="2">
        <v>1.000225E-12</v>
      </c>
      <c r="S18" s="2">
        <v>0.04008051754</v>
      </c>
      <c r="T18" s="2">
        <v>0.0006621487758</v>
      </c>
      <c r="X18" s="5"/>
      <c r="Y18" s="7">
        <v>0.8211921296296296</v>
      </c>
      <c r="Z18" s="2">
        <v>1.000208E-12</v>
      </c>
      <c r="AA18" s="2">
        <v>0.03568527758</v>
      </c>
      <c r="AB18" s="2">
        <v>5.50125361E-05</v>
      </c>
    </row>
    <row r="19" spans="1:28" ht="12.75">
      <c r="A19" s="8">
        <v>0.822511574074074</v>
      </c>
      <c r="B19" s="2">
        <v>1.000172E-12</v>
      </c>
      <c r="C19" s="2">
        <v>0.05641858321</v>
      </c>
      <c r="D19" s="2">
        <v>0.0003800397726</v>
      </c>
      <c r="H19" s="5"/>
      <c r="I19" s="7">
        <v>0.8234259259259259</v>
      </c>
      <c r="J19" s="2">
        <v>1.000208E-12</v>
      </c>
      <c r="K19" s="2">
        <v>0.1109050223</v>
      </c>
      <c r="L19" s="2">
        <v>0.003377625582</v>
      </c>
      <c r="P19" s="5"/>
      <c r="Q19" s="7">
        <v>0.8253356481481481</v>
      </c>
      <c r="R19" s="2">
        <v>1.000214E-12</v>
      </c>
      <c r="S19" s="2">
        <v>0.04030591142</v>
      </c>
      <c r="T19" s="2">
        <v>0.0007121711926</v>
      </c>
      <c r="X19" s="5"/>
      <c r="Y19" s="7">
        <v>0.8276851851851852</v>
      </c>
      <c r="Z19" s="2">
        <v>1.000091E-12</v>
      </c>
      <c r="AA19" s="2">
        <v>0.0356827598</v>
      </c>
      <c r="AB19" s="2">
        <v>4.882394583E-05</v>
      </c>
    </row>
    <row r="20" spans="1:28" ht="12.75">
      <c r="A20" s="8">
        <v>0.8291550925925927</v>
      </c>
      <c r="B20" s="2">
        <v>1.000164E-12</v>
      </c>
      <c r="C20" s="2">
        <v>0.05207239053</v>
      </c>
      <c r="D20" s="2">
        <v>0.002070194241</v>
      </c>
      <c r="H20" s="5"/>
      <c r="I20" s="7">
        <v>0.8301041666666666</v>
      </c>
      <c r="J20" s="2">
        <v>1.000075E-12</v>
      </c>
      <c r="K20" s="2">
        <v>0.1045237836</v>
      </c>
      <c r="L20" s="2">
        <v>0.003843902235</v>
      </c>
      <c r="P20" s="5"/>
      <c r="Q20" s="7">
        <v>0.8320717592592594</v>
      </c>
      <c r="R20" s="2">
        <v>1.00004E-12</v>
      </c>
      <c r="S20" s="2">
        <v>0.040009612</v>
      </c>
      <c r="T20" s="2">
        <v>0.000264215255</v>
      </c>
      <c r="X20" s="5"/>
      <c r="Y20" s="7">
        <v>0.8344907407407408</v>
      </c>
      <c r="Z20" s="2">
        <v>1.00015E-12</v>
      </c>
      <c r="AA20" s="2">
        <v>0.03576101846</v>
      </c>
      <c r="AB20" s="2">
        <v>2.51764442E-05</v>
      </c>
    </row>
    <row r="21" spans="1:28" ht="12.75">
      <c r="A21" s="8">
        <v>0.8360648148148148</v>
      </c>
      <c r="B21" s="2">
        <v>1.00011E-12</v>
      </c>
      <c r="C21" s="2">
        <v>0.04804456724</v>
      </c>
      <c r="D21" s="2">
        <v>0.0008021106425</v>
      </c>
      <c r="H21" s="5"/>
      <c r="I21" s="7">
        <v>0.836875</v>
      </c>
      <c r="J21" s="2">
        <v>1.000063E-12</v>
      </c>
      <c r="K21" s="2">
        <v>0.09659380985</v>
      </c>
      <c r="L21" s="2">
        <v>0.001468790263</v>
      </c>
      <c r="P21" s="5"/>
      <c r="Q21" s="7">
        <v>0.8392939814814815</v>
      </c>
      <c r="R21" s="2">
        <v>1.00008E-12</v>
      </c>
      <c r="S21" s="2">
        <v>0.0409822016</v>
      </c>
      <c r="T21" s="2">
        <v>0.0003953329678</v>
      </c>
      <c r="X21" s="5"/>
      <c r="Y21" s="7">
        <v>0.8412847222222223</v>
      </c>
      <c r="Z21" s="2">
        <v>1.00005E-12</v>
      </c>
      <c r="AA21" s="2">
        <v>0.03567476452</v>
      </c>
      <c r="AB21" s="2">
        <v>3.65905512E-05</v>
      </c>
    </row>
    <row r="22" spans="1:28" ht="12.75">
      <c r="A22" s="8">
        <v>0.8428935185185185</v>
      </c>
      <c r="B22" s="2">
        <v>1.00005E-12</v>
      </c>
      <c r="C22" s="2">
        <v>0.04770871715</v>
      </c>
      <c r="D22" s="2">
        <v>0.0003633523449</v>
      </c>
      <c r="H22" s="5"/>
      <c r="I22" s="7">
        <v>0.84375</v>
      </c>
      <c r="J22" s="2">
        <v>1.000099E-12</v>
      </c>
      <c r="K22" s="2">
        <v>0.118117353</v>
      </c>
      <c r="L22" s="2">
        <v>0.000419097839</v>
      </c>
      <c r="P22" s="5"/>
      <c r="Q22" s="7">
        <v>0.8461574074074073</v>
      </c>
      <c r="R22" s="2">
        <v>1.000121E-12</v>
      </c>
      <c r="S22" s="2">
        <v>0.04102298622</v>
      </c>
      <c r="T22" s="2">
        <v>0.0002296292</v>
      </c>
      <c r="X22" s="5"/>
      <c r="Y22" s="7">
        <v>0.8481134259259259</v>
      </c>
      <c r="Z22" s="2">
        <v>1.000097E-12</v>
      </c>
      <c r="AA22" s="2">
        <v>0.0357445286</v>
      </c>
      <c r="AB22" s="2">
        <v>6.128747467E-05</v>
      </c>
    </row>
    <row r="23" spans="1:28" ht="12.75">
      <c r="A23" s="8">
        <v>0.849675925925926</v>
      </c>
      <c r="B23" s="2">
        <v>1.000089E-12</v>
      </c>
      <c r="C23" s="2">
        <v>0.04881940663</v>
      </c>
      <c r="D23" s="2">
        <v>0.0002661734031</v>
      </c>
      <c r="H23" s="5"/>
      <c r="I23" s="7">
        <v>0.8505324074074073</v>
      </c>
      <c r="J23" s="2">
        <v>1.000137E-12</v>
      </c>
      <c r="K23" s="2">
        <v>0.1190784145</v>
      </c>
      <c r="L23" s="2">
        <v>0.0004125046248</v>
      </c>
      <c r="P23" s="5"/>
      <c r="Q23" s="7">
        <v>0.8535069444444444</v>
      </c>
      <c r="R23" s="2">
        <v>1.000122E-12</v>
      </c>
      <c r="S23" s="2">
        <v>0.04082548681</v>
      </c>
      <c r="T23" s="2">
        <v>0.000308977255</v>
      </c>
      <c r="X23" s="5"/>
      <c r="Y23" s="7">
        <v>0.8559259259259259</v>
      </c>
      <c r="Z23" s="2">
        <v>1.00012E-12</v>
      </c>
      <c r="AA23" s="2">
        <v>0.03556018886</v>
      </c>
      <c r="AB23" s="2">
        <v>4.640794369E-05</v>
      </c>
    </row>
    <row r="24" spans="1:28" ht="12.75">
      <c r="A24" s="8">
        <v>0.8575462962962962</v>
      </c>
      <c r="B24" s="2">
        <v>1.000145E-12</v>
      </c>
      <c r="C24" s="2">
        <v>0.04726649087</v>
      </c>
      <c r="D24" s="2">
        <v>0.000473140937</v>
      </c>
      <c r="H24" s="5"/>
      <c r="I24" s="7">
        <v>0.8581944444444445</v>
      </c>
      <c r="J24" s="2">
        <v>1.000098E-12</v>
      </c>
      <c r="K24" s="2">
        <v>0.1160165333</v>
      </c>
      <c r="L24" s="2">
        <v>0.002558956974</v>
      </c>
      <c r="P24" s="5"/>
      <c r="Q24" s="7">
        <v>0.8600925925925926</v>
      </c>
      <c r="R24" s="2">
        <v>1.000072E-12</v>
      </c>
      <c r="S24" s="2">
        <v>0.04028226826</v>
      </c>
      <c r="T24" s="2">
        <v>0.0001521837558</v>
      </c>
      <c r="X24" s="5"/>
      <c r="Y24" s="7">
        <v>0.8620833333333334</v>
      </c>
      <c r="Z24" s="2">
        <v>1.000123E-12</v>
      </c>
      <c r="AA24" s="2">
        <v>0.03563424312</v>
      </c>
      <c r="AB24" s="2">
        <v>1.19790682E-05</v>
      </c>
    </row>
    <row r="25" spans="1:28" ht="12.75">
      <c r="A25" s="8">
        <v>0.8636689814814815</v>
      </c>
      <c r="B25" s="2">
        <v>1.000055E-12</v>
      </c>
      <c r="C25" s="2">
        <v>0.04800862767</v>
      </c>
      <c r="D25" s="2">
        <v>0.0005497451898</v>
      </c>
      <c r="H25" s="5"/>
      <c r="I25" s="7">
        <v>0.8642592592592592</v>
      </c>
      <c r="J25" s="2">
        <v>1.000113E-12</v>
      </c>
      <c r="K25" s="2">
        <v>0.1321617563</v>
      </c>
      <c r="L25" s="2">
        <v>0.0005147969425</v>
      </c>
      <c r="P25" s="5"/>
      <c r="Q25" s="7">
        <v>0.8660532407407407</v>
      </c>
      <c r="R25" s="2">
        <v>1.000123E-12</v>
      </c>
      <c r="S25" s="2">
        <v>0.04062533581</v>
      </c>
      <c r="T25" s="2">
        <v>0.0003776752908</v>
      </c>
      <c r="X25" s="5"/>
      <c r="Y25" s="7">
        <v>0.8685879629629629</v>
      </c>
      <c r="Z25" s="2">
        <v>1.000112E-12</v>
      </c>
      <c r="AA25" s="2">
        <v>0.03577125221</v>
      </c>
      <c r="AB25" s="2">
        <v>5.284227699E-05</v>
      </c>
    </row>
    <row r="26" spans="1:28" ht="12.75">
      <c r="A26" s="8">
        <v>0.870173611111111</v>
      </c>
      <c r="B26" s="2">
        <v>1.000142E-12</v>
      </c>
      <c r="C26" s="2">
        <v>0.04780536124</v>
      </c>
      <c r="D26" s="2">
        <v>0.0004374459219</v>
      </c>
      <c r="H26" s="5"/>
      <c r="I26" s="7">
        <v>0.870775462962963</v>
      </c>
      <c r="J26" s="2">
        <v>1.000154E-12</v>
      </c>
      <c r="K26" s="2">
        <v>0.1265080046</v>
      </c>
      <c r="L26" s="2">
        <v>0.003849473157</v>
      </c>
      <c r="P26" s="5"/>
      <c r="Q26" s="7">
        <v>0.8732175925925926</v>
      </c>
      <c r="R26" s="2">
        <v>1.000192E-12</v>
      </c>
      <c r="S26" s="2">
        <v>0.04085061072</v>
      </c>
      <c r="T26" s="2">
        <v>7.212612665E-05</v>
      </c>
      <c r="X26" s="5"/>
      <c r="Y26" s="7">
        <v>0.8757407407407407</v>
      </c>
      <c r="Z26" s="2">
        <v>1.000162E-12</v>
      </c>
      <c r="AA26" s="2">
        <v>0.03558449098</v>
      </c>
      <c r="AB26" s="2">
        <v>3.820520123E-05</v>
      </c>
    </row>
    <row r="27" spans="1:28" ht="12.75">
      <c r="A27" s="8">
        <v>0.877337962962963</v>
      </c>
      <c r="B27" s="2">
        <v>1.000088E-12</v>
      </c>
      <c r="C27" s="2">
        <v>0.04782983258</v>
      </c>
      <c r="D27" s="2">
        <v>0.0008880775637</v>
      </c>
      <c r="H27" s="5"/>
      <c r="I27" s="7">
        <v>0.8780902777777778</v>
      </c>
      <c r="J27" s="2">
        <v>1.000142E-12</v>
      </c>
      <c r="K27" s="2">
        <v>0.1329766991</v>
      </c>
      <c r="L27" s="2">
        <v>0.001325556657</v>
      </c>
      <c r="P27" s="5"/>
      <c r="Q27" s="7">
        <v>0.8800347222222222</v>
      </c>
      <c r="R27" s="2">
        <v>1.000174E-12</v>
      </c>
      <c r="S27" s="2">
        <v>0.03919882083</v>
      </c>
      <c r="T27" s="2">
        <v>0.001010941705</v>
      </c>
      <c r="X27" s="5"/>
      <c r="Y27" s="7">
        <v>0.8832060185185185</v>
      </c>
      <c r="Z27" s="2">
        <v>1.000176E-12</v>
      </c>
      <c r="AA27" s="2">
        <v>0.03565772858</v>
      </c>
      <c r="AB27" s="2">
        <v>6.018902463E-05</v>
      </c>
    </row>
    <row r="28" spans="1:28" ht="12.75">
      <c r="A28" s="8">
        <v>0.8847569444444444</v>
      </c>
      <c r="B28" s="2">
        <v>1.000176E-12</v>
      </c>
      <c r="C28" s="2">
        <v>0.04858342889</v>
      </c>
      <c r="D28" s="2">
        <v>0.0005432950174</v>
      </c>
      <c r="H28" s="5"/>
      <c r="I28" s="7">
        <v>0.8853935185185186</v>
      </c>
      <c r="J28" s="2">
        <v>1.000206E-12</v>
      </c>
      <c r="K28" s="2">
        <v>0.157062286</v>
      </c>
      <c r="L28" s="2">
        <v>0.0004936316741</v>
      </c>
      <c r="P28" s="5"/>
      <c r="Q28" s="7">
        <v>0.887800925925926</v>
      </c>
      <c r="R28" s="2">
        <v>1.000173E-12</v>
      </c>
      <c r="S28" s="2">
        <v>0.04119609257</v>
      </c>
      <c r="T28" s="2">
        <v>0.0003581958539</v>
      </c>
      <c r="X28" s="5"/>
      <c r="Y28" s="7">
        <v>0.8897337962962962</v>
      </c>
      <c r="Z28" s="2">
        <v>1.00014E-12</v>
      </c>
      <c r="AA28" s="2">
        <v>0.03559155777</v>
      </c>
      <c r="AB28" s="2">
        <v>1.28578336E-05</v>
      </c>
    </row>
    <row r="29" spans="1:28" ht="12.75">
      <c r="A29" s="8">
        <v>0.8912847222222222</v>
      </c>
      <c r="B29" s="2">
        <v>1.000174E-12</v>
      </c>
      <c r="C29" s="2">
        <v>0.04833482475</v>
      </c>
      <c r="D29" s="2">
        <v>0.0006514068093</v>
      </c>
      <c r="H29" s="5"/>
      <c r="I29" s="7">
        <v>0.8919791666666667</v>
      </c>
      <c r="J29" s="2">
        <v>1.000207E-12</v>
      </c>
      <c r="K29" s="2">
        <v>0.1451782988</v>
      </c>
      <c r="L29" s="2">
        <v>0.005489962873</v>
      </c>
      <c r="P29" s="5"/>
      <c r="Q29" s="7">
        <v>0.8944791666666667</v>
      </c>
      <c r="R29" s="2">
        <v>1.000213E-12</v>
      </c>
      <c r="S29" s="2">
        <v>0.03988888479</v>
      </c>
      <c r="T29" s="2">
        <v>0.0002645661767</v>
      </c>
      <c r="X29" s="5"/>
      <c r="Y29" s="7">
        <v>0.8962152777777778</v>
      </c>
      <c r="Z29" s="2">
        <v>1.000231E-12</v>
      </c>
      <c r="AA29" s="2">
        <v>0.03584534477</v>
      </c>
      <c r="AB29" s="2">
        <v>0.0004407152399</v>
      </c>
    </row>
    <row r="30" spans="1:28" ht="12.75">
      <c r="A30" s="8">
        <v>0.897361111111111</v>
      </c>
      <c r="B30" s="2">
        <v>1.000252E-12</v>
      </c>
      <c r="C30" s="2">
        <v>0.06502968423</v>
      </c>
      <c r="D30" s="2">
        <v>0.00339638937</v>
      </c>
      <c r="H30" s="5"/>
      <c r="I30" s="7">
        <v>0.8977546296296296</v>
      </c>
      <c r="J30" s="2">
        <v>1.000264E-12</v>
      </c>
      <c r="K30" s="2">
        <v>0.1989223642</v>
      </c>
      <c r="L30" s="2">
        <v>0.002787892849</v>
      </c>
      <c r="P30" s="5"/>
      <c r="Q30" s="7">
        <v>0.9001388888888888</v>
      </c>
      <c r="R30" s="2">
        <v>1.000247E-12</v>
      </c>
      <c r="S30" s="2">
        <v>0.0405213099</v>
      </c>
      <c r="T30" s="2">
        <v>0.0001890877178</v>
      </c>
      <c r="X30" s="5"/>
      <c r="Y30" s="7">
        <v>0.9020717592592593</v>
      </c>
      <c r="Z30" s="2">
        <v>1.000237E-12</v>
      </c>
      <c r="AA30" s="2">
        <v>0.03559585764</v>
      </c>
      <c r="AB30" s="2">
        <v>8.204534945E-06</v>
      </c>
    </row>
    <row r="31" spans="1:28" ht="12.75">
      <c r="A31" s="8">
        <v>0.903587962962963</v>
      </c>
      <c r="B31" s="2">
        <v>1.000252E-12</v>
      </c>
      <c r="C31" s="2">
        <v>0.05045497049</v>
      </c>
      <c r="D31" s="2">
        <v>0.0008703771469</v>
      </c>
      <c r="H31" s="5"/>
      <c r="I31" s="7">
        <v>0.904074074074074</v>
      </c>
      <c r="J31" s="2">
        <v>1.000238E-12</v>
      </c>
      <c r="K31" s="2">
        <v>0.1565100183</v>
      </c>
      <c r="L31" s="2">
        <v>0.001040864745</v>
      </c>
      <c r="P31" s="5"/>
      <c r="Q31" s="7">
        <v>0.9060300925925926</v>
      </c>
      <c r="R31" s="2">
        <v>1.000168E-12</v>
      </c>
      <c r="S31" s="2">
        <v>0.03898887777</v>
      </c>
      <c r="T31" s="2">
        <v>0.0009523930671</v>
      </c>
      <c r="X31" s="5"/>
      <c r="Y31" s="7">
        <v>0.9085532407407407</v>
      </c>
      <c r="Z31" s="2">
        <v>1.000217E-12</v>
      </c>
      <c r="AA31" s="2">
        <v>0.0356618848</v>
      </c>
      <c r="AB31" s="2">
        <v>4.920214637E-05</v>
      </c>
    </row>
    <row r="32" spans="1:28" ht="12.75">
      <c r="A32" s="8">
        <v>0.9100810185185185</v>
      </c>
      <c r="B32" s="2">
        <v>1.000249E-12</v>
      </c>
      <c r="C32" s="2">
        <v>0.04985837866</v>
      </c>
      <c r="D32" s="2">
        <v>0.0001421280202</v>
      </c>
      <c r="H32" s="5"/>
      <c r="I32" s="7">
        <v>0.9105671296296296</v>
      </c>
      <c r="J32" s="2">
        <v>1.000228E-12</v>
      </c>
      <c r="K32" s="2">
        <v>0.1601084026</v>
      </c>
      <c r="L32" s="2">
        <v>0.002453057185</v>
      </c>
      <c r="P32" s="5"/>
      <c r="Q32" s="7">
        <v>0.9124421296296297</v>
      </c>
      <c r="R32" s="2">
        <v>1.000245E-12</v>
      </c>
      <c r="S32" s="2">
        <v>0.04058516051</v>
      </c>
      <c r="T32" s="2">
        <v>8.861836618E-05</v>
      </c>
      <c r="X32" s="5"/>
      <c r="Y32" s="7">
        <v>0.9144212962962963</v>
      </c>
      <c r="Z32" s="2">
        <v>1.000303E-12</v>
      </c>
      <c r="AA32" s="2">
        <v>0.03554191584</v>
      </c>
      <c r="AB32" s="2">
        <v>2.148510169E-05</v>
      </c>
    </row>
    <row r="33" spans="1:28" ht="12.75">
      <c r="A33" s="8">
        <v>0.9159375</v>
      </c>
      <c r="B33" s="2">
        <v>1.000215E-12</v>
      </c>
      <c r="C33" s="2">
        <v>0.05035316765</v>
      </c>
      <c r="D33" s="2">
        <v>0.000198070924</v>
      </c>
      <c r="H33" s="5"/>
      <c r="I33" s="7">
        <v>0.9164120370370371</v>
      </c>
      <c r="J33" s="2">
        <v>1.000309E-12</v>
      </c>
      <c r="K33" s="2">
        <v>0.1648883293</v>
      </c>
      <c r="L33" s="2">
        <v>0.001125567163</v>
      </c>
      <c r="P33" s="5"/>
      <c r="Q33" s="7">
        <v>0.9182986111111111</v>
      </c>
      <c r="R33" s="2">
        <v>1.000283E-12</v>
      </c>
      <c r="S33" s="2">
        <v>0.03943237603</v>
      </c>
      <c r="T33" s="2">
        <v>0.001608609226</v>
      </c>
      <c r="X33" s="5"/>
      <c r="Y33" s="7">
        <v>0.9202546296296297</v>
      </c>
      <c r="Z33" s="2">
        <v>1.000267E-12</v>
      </c>
      <c r="AA33" s="2">
        <v>0.03582096824</v>
      </c>
      <c r="AB33" s="2">
        <v>3.219817172E-05</v>
      </c>
    </row>
    <row r="34" spans="1:28" ht="12.75">
      <c r="A34" s="8">
        <v>0.9216203703703704</v>
      </c>
      <c r="B34" s="2">
        <v>1.000288E-12</v>
      </c>
      <c r="C34" s="2">
        <v>0.05554221144</v>
      </c>
      <c r="D34" s="2">
        <v>0.0009461027389</v>
      </c>
      <c r="H34" s="5"/>
      <c r="I34" s="7">
        <v>0.9220949074074074</v>
      </c>
      <c r="J34" s="2">
        <v>1.00022E-12</v>
      </c>
      <c r="K34" s="2">
        <v>0.1639726263</v>
      </c>
      <c r="L34" s="2">
        <v>0.001252153946</v>
      </c>
      <c r="P34" s="5"/>
      <c r="Q34" s="7">
        <v>0.9239699074074075</v>
      </c>
      <c r="R34" s="2">
        <v>1.000293E-12</v>
      </c>
      <c r="S34" s="2">
        <v>0.04071497606</v>
      </c>
      <c r="T34" s="2">
        <v>0.0001236602282</v>
      </c>
      <c r="X34" s="5"/>
      <c r="Y34" s="7">
        <v>0.925775462962963</v>
      </c>
      <c r="Z34" s="2">
        <v>1.000272E-12</v>
      </c>
      <c r="AA34" s="2">
        <v>0.03569923715</v>
      </c>
      <c r="AB34" s="2">
        <v>1.612794036E-05</v>
      </c>
    </row>
    <row r="35" spans="1:28" ht="12.75">
      <c r="A35" s="8">
        <v>0.9275462962962964</v>
      </c>
      <c r="B35" s="2">
        <v>1.000258E-12</v>
      </c>
      <c r="C35" s="2">
        <v>0.05591031655</v>
      </c>
      <c r="D35" s="2">
        <v>0.0009976299301</v>
      </c>
      <c r="H35" s="5"/>
      <c r="I35" s="7">
        <v>0.9280092592592593</v>
      </c>
      <c r="J35" s="2">
        <v>1.000291E-12</v>
      </c>
      <c r="K35" s="2">
        <v>0.1712560344</v>
      </c>
      <c r="L35" s="2">
        <v>0.000576953641</v>
      </c>
      <c r="P35" s="5"/>
      <c r="Q35" s="7">
        <v>0.9298263888888889</v>
      </c>
      <c r="R35" s="2">
        <v>1.000261E-12</v>
      </c>
      <c r="S35" s="2">
        <v>0.04049370472</v>
      </c>
      <c r="T35" s="2">
        <v>0.0001759348843</v>
      </c>
      <c r="X35" s="5"/>
      <c r="Y35" s="7">
        <v>0.9316087962962962</v>
      </c>
      <c r="Z35" s="2">
        <v>1.000304E-12</v>
      </c>
      <c r="AA35" s="2">
        <v>0.03570968764</v>
      </c>
      <c r="AB35" s="2">
        <v>2.505976434E-05</v>
      </c>
    </row>
    <row r="36" spans="1:28" ht="12.75">
      <c r="A36" s="8">
        <v>0.9329050925925926</v>
      </c>
      <c r="B36" s="2">
        <v>1.000325E-12</v>
      </c>
      <c r="C36" s="2">
        <v>0.05702869609</v>
      </c>
      <c r="D36" s="2">
        <v>0.0006733627849</v>
      </c>
      <c r="H36" s="5"/>
      <c r="I36" s="7">
        <v>0.9336458333333333</v>
      </c>
      <c r="J36" s="2">
        <v>1.000324E-12</v>
      </c>
      <c r="K36" s="2">
        <v>0.1691612463</v>
      </c>
      <c r="L36" s="2">
        <v>0.0008885605578</v>
      </c>
      <c r="P36" s="5"/>
      <c r="Q36" s="7">
        <v>0.935613425925926</v>
      </c>
      <c r="R36" s="2">
        <v>1.000286E-12</v>
      </c>
      <c r="S36" s="2">
        <v>0.0385307565</v>
      </c>
      <c r="T36" s="2">
        <v>0.0003231097393</v>
      </c>
      <c r="X36" s="5"/>
      <c r="Y36" s="7">
        <v>0.9374305555555557</v>
      </c>
      <c r="Z36" s="2">
        <v>1.000339E-12</v>
      </c>
      <c r="AA36" s="2">
        <v>0.03590052184</v>
      </c>
      <c r="AB36" s="2">
        <v>5.22043537E-05</v>
      </c>
    </row>
    <row r="37" spans="1:28" ht="12.75">
      <c r="A37" s="8">
        <v>0.9388541666666667</v>
      </c>
      <c r="B37" s="2">
        <v>1.000264E-12</v>
      </c>
      <c r="C37" s="2">
        <v>0.05409430759</v>
      </c>
      <c r="D37" s="2">
        <v>0.0005058137358</v>
      </c>
      <c r="H37" s="5"/>
      <c r="I37" s="7">
        <v>0.9393287037037038</v>
      </c>
      <c r="J37" s="2">
        <v>1.000336E-12</v>
      </c>
      <c r="K37" s="2">
        <v>0.1645944373</v>
      </c>
      <c r="L37" s="2">
        <v>0.001619768164</v>
      </c>
      <c r="P37" s="5"/>
      <c r="Q37" s="7">
        <v>0.9412152777777778</v>
      </c>
      <c r="R37" s="2">
        <v>1.000341E-12</v>
      </c>
      <c r="S37" s="2">
        <v>0.04047801127</v>
      </c>
      <c r="T37" s="2">
        <v>5.559195115E-05</v>
      </c>
      <c r="X37" s="5"/>
      <c r="Y37" s="7">
        <v>0.9429398148148148</v>
      </c>
      <c r="Z37" s="2">
        <v>1.000301E-12</v>
      </c>
      <c r="AA37" s="2">
        <v>0.0357101451</v>
      </c>
      <c r="AB37" s="2">
        <v>3.453447139E-05</v>
      </c>
    </row>
    <row r="38" spans="1:28" ht="12.75">
      <c r="A38" s="8">
        <v>0.9442708333333334</v>
      </c>
      <c r="B38" s="2">
        <v>1.000317E-12</v>
      </c>
      <c r="C38" s="2">
        <v>0.05715479839</v>
      </c>
      <c r="D38" s="2">
        <v>0.002397099231</v>
      </c>
      <c r="H38" s="5"/>
      <c r="I38" s="7">
        <v>0.944699074074074</v>
      </c>
      <c r="J38" s="2">
        <v>1.00035E-12</v>
      </c>
      <c r="K38" s="2">
        <v>0.189975527</v>
      </c>
      <c r="L38" s="2">
        <v>0.0028466255</v>
      </c>
      <c r="P38" s="5"/>
      <c r="Q38" s="7">
        <v>0.9465046296296297</v>
      </c>
      <c r="R38" s="2">
        <v>1.000355E-12</v>
      </c>
      <c r="S38" s="2">
        <v>0.04059160002</v>
      </c>
      <c r="T38" s="2">
        <v>0.0001160597621</v>
      </c>
      <c r="X38" s="5"/>
      <c r="Y38" s="7">
        <v>0.9484722222222222</v>
      </c>
      <c r="Z38" s="2">
        <v>1.00033E-12</v>
      </c>
      <c r="AA38" s="2">
        <v>0.03558981575</v>
      </c>
      <c r="AB38" s="2">
        <v>8.918124684E-06</v>
      </c>
    </row>
    <row r="39" spans="1:28" ht="12.75">
      <c r="A39" s="8">
        <v>0.9502314814814815</v>
      </c>
      <c r="B39" s="2">
        <v>1.000341E-12</v>
      </c>
      <c r="C39" s="2">
        <v>0.05638020435</v>
      </c>
      <c r="D39" s="2">
        <v>0.0001392269532</v>
      </c>
      <c r="H39" s="5"/>
      <c r="I39" s="7">
        <v>0.950925925925926</v>
      </c>
      <c r="J39" s="2">
        <v>1.000326E-12</v>
      </c>
      <c r="K39" s="2">
        <v>0.1793602111</v>
      </c>
      <c r="L39" s="2">
        <v>0.001109656601</v>
      </c>
      <c r="P39" s="5"/>
      <c r="Q39" s="7">
        <v>0.9531481481481481</v>
      </c>
      <c r="R39" s="2">
        <v>1.000306E-12</v>
      </c>
      <c r="S39" s="2">
        <v>0.03851564893</v>
      </c>
      <c r="T39" s="2">
        <v>0.002442221493</v>
      </c>
      <c r="X39" s="5"/>
      <c r="Y39" s="7">
        <v>0.9549768518518519</v>
      </c>
      <c r="Z39" s="2">
        <v>1.000329E-12</v>
      </c>
      <c r="AA39" s="2">
        <v>0.03577224409</v>
      </c>
      <c r="AB39" s="2">
        <v>0.0001035527348</v>
      </c>
    </row>
    <row r="40" spans="2:27" ht="12.75">
      <c r="B40" s="2"/>
      <c r="C40" s="2"/>
      <c r="H40" s="5"/>
      <c r="J40" s="2"/>
      <c r="K40" s="2"/>
      <c r="P40" s="5"/>
      <c r="R40" s="2"/>
      <c r="S40" s="2"/>
      <c r="X40" s="5"/>
      <c r="Z40" s="2"/>
      <c r="AA40" s="2"/>
    </row>
    <row r="41" spans="2:27" ht="12.75">
      <c r="B41" s="2"/>
      <c r="C41" s="2"/>
      <c r="H41" s="5"/>
      <c r="J41" s="2"/>
      <c r="K41" s="2"/>
      <c r="P41" s="5"/>
      <c r="R41" s="2"/>
      <c r="S41" s="2"/>
      <c r="X41" s="5"/>
      <c r="Z41" s="2"/>
      <c r="AA41" s="2"/>
    </row>
    <row r="42" spans="2:27" ht="12.75">
      <c r="B42" s="2"/>
      <c r="C42" s="2"/>
      <c r="H42" s="5"/>
      <c r="J42" s="2"/>
      <c r="K42" s="2"/>
      <c r="P42" s="5"/>
      <c r="R42" s="2"/>
      <c r="S42" s="2"/>
      <c r="X42" s="5"/>
      <c r="Z42" s="2"/>
      <c r="AA42" s="2"/>
    </row>
    <row r="43" spans="2:24" ht="12.75">
      <c r="B43" s="2"/>
      <c r="H43" s="5"/>
      <c r="J43" s="2"/>
      <c r="P43" s="5"/>
      <c r="X43" s="5"/>
    </row>
    <row r="44" ht="12.75">
      <c r="B44" s="2"/>
    </row>
    <row r="48" spans="2:3" ht="12.75">
      <c r="B48" s="2"/>
      <c r="C48" s="2"/>
    </row>
    <row r="49" spans="2:19" ht="12.75">
      <c r="B49" s="2"/>
      <c r="C49" s="2"/>
      <c r="R49" s="2"/>
      <c r="S49" s="2"/>
    </row>
    <row r="50" spans="2:19" ht="12.75">
      <c r="B50" s="2"/>
      <c r="C50" s="2"/>
      <c r="R50" s="2"/>
      <c r="S50" s="2"/>
    </row>
    <row r="51" spans="2:19" ht="12.75">
      <c r="B51" s="2"/>
      <c r="C51" s="2"/>
      <c r="R51" s="2"/>
      <c r="S51" s="2"/>
    </row>
    <row r="52" spans="2:19" ht="12.75">
      <c r="B52" s="2"/>
      <c r="C52" s="2"/>
      <c r="R52" s="2"/>
      <c r="S52" s="2"/>
    </row>
    <row r="53" spans="2:19" ht="12.75">
      <c r="B53" s="2"/>
      <c r="C53" s="2"/>
      <c r="R53" s="2"/>
      <c r="S53" s="2"/>
    </row>
    <row r="54" spans="2:19" ht="12.75">
      <c r="B54" s="2"/>
      <c r="C54" s="2"/>
      <c r="R54" s="2"/>
      <c r="S54" s="2"/>
    </row>
    <row r="55" spans="2:19" ht="12.75">
      <c r="B55" s="2"/>
      <c r="C55" s="2"/>
      <c r="R55" s="2"/>
      <c r="S55" s="2"/>
    </row>
    <row r="56" spans="2:19" ht="12.75">
      <c r="B56" s="2"/>
      <c r="C56" s="2"/>
      <c r="R56" s="2"/>
      <c r="S56" s="2"/>
    </row>
    <row r="57" spans="2:19" ht="12.75">
      <c r="B57" s="2"/>
      <c r="C57" s="2"/>
      <c r="R57" s="2"/>
      <c r="S57" s="2"/>
    </row>
    <row r="58" spans="2:19" ht="12.75">
      <c r="B58" s="2"/>
      <c r="C58" s="2"/>
      <c r="R58" s="2"/>
      <c r="S58" s="2"/>
    </row>
    <row r="59" spans="2:19" ht="12.75">
      <c r="B59" s="2"/>
      <c r="C59" s="2"/>
      <c r="R59" s="2"/>
      <c r="S59" s="2"/>
    </row>
    <row r="60" spans="2:19" ht="12.75">
      <c r="B60" s="2"/>
      <c r="C60" s="2"/>
      <c r="R60" s="2"/>
      <c r="S60" s="2"/>
    </row>
    <row r="61" spans="2:19" ht="12.75">
      <c r="B61" s="2"/>
      <c r="C61" s="2"/>
      <c r="R61" s="2"/>
      <c r="S61" s="2"/>
    </row>
    <row r="62" spans="2:19" ht="12.75">
      <c r="B62" s="2"/>
      <c r="C62" s="2"/>
      <c r="R62" s="2"/>
      <c r="S62" s="2"/>
    </row>
    <row r="63" spans="2:19" ht="12.75">
      <c r="B63" s="2"/>
      <c r="C63" s="2"/>
      <c r="R63" s="2"/>
      <c r="S63" s="2"/>
    </row>
    <row r="64" spans="2:19" ht="12.75">
      <c r="B64" s="2"/>
      <c r="C64" s="2"/>
      <c r="R64" s="2"/>
      <c r="S64" s="2"/>
    </row>
    <row r="65" spans="2:19" ht="12.75">
      <c r="B65" s="2"/>
      <c r="C65" s="2"/>
      <c r="R65" s="2"/>
      <c r="S65" s="2"/>
    </row>
    <row r="66" spans="2:19" ht="12.75">
      <c r="B66" s="2"/>
      <c r="C66" s="2"/>
      <c r="R66" s="2"/>
      <c r="S66" s="2"/>
    </row>
    <row r="67" spans="2:19" ht="12.75">
      <c r="B67" s="2"/>
      <c r="C67" s="2"/>
      <c r="R67" s="2"/>
      <c r="S67" s="2"/>
    </row>
    <row r="68" spans="2:19" ht="12.75">
      <c r="B68" s="2"/>
      <c r="C68" s="2"/>
      <c r="R68" s="2"/>
      <c r="S68" s="2"/>
    </row>
    <row r="69" spans="2:19" ht="12.75">
      <c r="B69" s="2"/>
      <c r="C69" s="2"/>
      <c r="R69" s="2"/>
      <c r="S69" s="2"/>
    </row>
    <row r="70" spans="2:19" ht="12.75">
      <c r="B70" s="2"/>
      <c r="C70" s="2"/>
      <c r="R70" s="2"/>
      <c r="S70" s="2"/>
    </row>
    <row r="71" spans="2:19" ht="12.75">
      <c r="B71" s="2"/>
      <c r="C71" s="2"/>
      <c r="R71" s="2"/>
      <c r="S71" s="2"/>
    </row>
    <row r="72" spans="2:19" ht="12.75">
      <c r="B72" s="2"/>
      <c r="C72" s="2"/>
      <c r="R72" s="2"/>
      <c r="S72" s="2"/>
    </row>
    <row r="73" spans="2:18" ht="12.75">
      <c r="B73" s="2"/>
      <c r="R73" s="2"/>
    </row>
    <row r="74" ht="12.75">
      <c r="B74" s="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5"/>
  <sheetViews>
    <sheetView workbookViewId="0" topLeftCell="N1">
      <selection activeCell="A21" sqref="A21"/>
    </sheetView>
  </sheetViews>
  <sheetFormatPr defaultColWidth="9.140625" defaultRowHeight="12.75"/>
  <cols>
    <col min="1" max="1" width="10.57421875" style="0" customWidth="1"/>
    <col min="5" max="5" width="12.57421875" style="0" customWidth="1"/>
    <col min="7" max="7" width="12.00390625" style="0" bestFit="1" customWidth="1"/>
    <col min="11" max="11" width="11.28125" style="0" customWidth="1"/>
    <col min="13" max="13" width="13.7109375" style="0" bestFit="1" customWidth="1"/>
    <col min="15" max="15" width="12.00390625" style="0" bestFit="1" customWidth="1"/>
    <col min="29" max="29" width="10.00390625" style="0" bestFit="1" customWidth="1"/>
    <col min="30" max="30" width="9.57421875" style="0" bestFit="1" customWidth="1"/>
  </cols>
  <sheetData>
    <row r="1" ht="12.75">
      <c r="A1" t="s">
        <v>23</v>
      </c>
    </row>
    <row r="2" spans="1:3" ht="12.75">
      <c r="A2" t="s">
        <v>25</v>
      </c>
      <c r="B2" s="2">
        <v>1300000000</v>
      </c>
      <c r="C2" t="s">
        <v>24</v>
      </c>
    </row>
    <row r="3" spans="1:3" ht="12.75">
      <c r="A3" t="s">
        <v>27</v>
      </c>
      <c r="B3" s="2">
        <v>5000000</v>
      </c>
      <c r="C3" t="s">
        <v>26</v>
      </c>
    </row>
    <row r="5" spans="2:31" s="1" customFormat="1" ht="25.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J5" s="1" t="s">
        <v>0</v>
      </c>
      <c r="K5" s="1" t="s">
        <v>1</v>
      </c>
      <c r="L5" s="1" t="s">
        <v>2</v>
      </c>
      <c r="M5" s="1" t="s">
        <v>3</v>
      </c>
      <c r="N5" s="1" t="s">
        <v>4</v>
      </c>
      <c r="O5" s="1" t="s">
        <v>5</v>
      </c>
      <c r="R5" s="1" t="s">
        <v>0</v>
      </c>
      <c r="S5" s="1" t="s">
        <v>1</v>
      </c>
      <c r="T5" s="1" t="s">
        <v>2</v>
      </c>
      <c r="U5" s="1" t="s">
        <v>3</v>
      </c>
      <c r="V5" s="1" t="s">
        <v>4</v>
      </c>
      <c r="W5" s="1" t="s">
        <v>5</v>
      </c>
      <c r="Z5" s="1" t="s">
        <v>0</v>
      </c>
      <c r="AA5" s="1" t="s">
        <v>1</v>
      </c>
      <c r="AB5" s="1" t="s">
        <v>2</v>
      </c>
      <c r="AC5" s="1" t="s">
        <v>3</v>
      </c>
      <c r="AD5" s="1" t="s">
        <v>4</v>
      </c>
      <c r="AE5" s="1" t="s">
        <v>5</v>
      </c>
    </row>
    <row r="6" spans="1:31" ht="12.75">
      <c r="A6" t="s">
        <v>6</v>
      </c>
      <c r="B6" s="2">
        <f>AVERAGE(C13)</f>
        <v>5.152163274</v>
      </c>
      <c r="C6" s="2">
        <f>AVERAGE(C14:C20)</f>
        <v>5.159204693285714</v>
      </c>
      <c r="D6" s="2">
        <f>AVERAGE(C21)</f>
        <v>5.157905342</v>
      </c>
      <c r="E6" s="2">
        <f>(D6/B6-1)*100</f>
        <v>0.11144965123635053</v>
      </c>
      <c r="F6" s="3">
        <f>(C6/B6-1)*100</f>
        <v>0.1366691797452857</v>
      </c>
      <c r="G6" s="2">
        <f>C6-B6</f>
        <v>0.007041419285713779</v>
      </c>
      <c r="I6" t="s">
        <v>6</v>
      </c>
      <c r="J6" s="2">
        <f>AVERAGE(K13)</f>
        <v>5.064300968</v>
      </c>
      <c r="K6" s="2">
        <f>AVERAGE(K14:K20)</f>
        <v>5.090509564714286</v>
      </c>
      <c r="L6" s="2">
        <f>AVERAGE(K21)</f>
        <v>5.07501929</v>
      </c>
      <c r="M6" s="2">
        <f>(L6/J6-1)*100</f>
        <v>0.21164464884149137</v>
      </c>
      <c r="N6" s="3">
        <f>(K6/J6-1)*100</f>
        <v>0.5175165709915497</v>
      </c>
      <c r="O6" s="2">
        <f>K6-J6</f>
        <v>0.026208596714285548</v>
      </c>
      <c r="Q6" t="s">
        <v>6</v>
      </c>
      <c r="R6" s="2">
        <f>AVERAGE(S13)</f>
        <v>5.058662825</v>
      </c>
      <c r="S6" s="2">
        <f>AVERAGE(S14:S20)</f>
        <v>5.039506490142857</v>
      </c>
      <c r="T6" s="2" t="e">
        <f>AVERAGE(S21)</f>
        <v>#DIV/0!</v>
      </c>
      <c r="U6" s="2" t="e">
        <f>(T6/R6-1)*100</f>
        <v>#DIV/0!</v>
      </c>
      <c r="V6" s="3">
        <f>(S6/R6-1)*100</f>
        <v>-0.3786837652525854</v>
      </c>
      <c r="W6" s="2">
        <f>S6-R6</f>
        <v>-0.01915633485714263</v>
      </c>
      <c r="Y6" t="s">
        <v>6</v>
      </c>
      <c r="Z6" s="2">
        <f>AVERAGE(AA13)</f>
        <v>0.05284126707</v>
      </c>
      <c r="AA6" s="2">
        <f>AVERAGE(AA14:AA19)</f>
        <v>82.27472195333333</v>
      </c>
      <c r="AB6" s="2">
        <f>AVERAGE(AA20)</f>
        <v>0.05164235865</v>
      </c>
      <c r="AC6" s="2">
        <f>(AB6/Z6-1)*100</f>
        <v>-2.2688865851982376</v>
      </c>
      <c r="AD6" s="3">
        <f>(AA6/Z6-1)*100</f>
        <v>155601.6447852058</v>
      </c>
      <c r="AE6" s="2">
        <f>AA6-Z6</f>
        <v>82.22188068626333</v>
      </c>
    </row>
    <row r="7" spans="1:31" ht="12.75">
      <c r="A7" t="s">
        <v>7</v>
      </c>
      <c r="B7" t="e">
        <f>STDEV(C13)</f>
        <v>#DIV/0!</v>
      </c>
      <c r="C7">
        <f>STDEV(C14:C20)</f>
        <v>0.009456451784887639</v>
      </c>
      <c r="D7" t="e">
        <f>STDEV(C21)</f>
        <v>#DIV/0!</v>
      </c>
      <c r="F7" s="3" t="e">
        <f>(C7/B7-1)*100</f>
        <v>#DIV/0!</v>
      </c>
      <c r="G7" t="e">
        <f>SQRT(B7^2+C7^2)</f>
        <v>#DIV/0!</v>
      </c>
      <c r="I7" t="s">
        <v>7</v>
      </c>
      <c r="J7" t="e">
        <f>STDEV(K13)</f>
        <v>#DIV/0!</v>
      </c>
      <c r="K7">
        <f>STDEV(K14:K20)</f>
        <v>0.010417279702323168</v>
      </c>
      <c r="L7" t="e">
        <f>STDEV(K21)</f>
        <v>#DIV/0!</v>
      </c>
      <c r="N7" s="3" t="e">
        <f>(K7/J7-1)*100</f>
        <v>#DIV/0!</v>
      </c>
      <c r="O7" t="e">
        <f>SQRT(J7^2+K7^2)</f>
        <v>#DIV/0!</v>
      </c>
      <c r="Q7" t="s">
        <v>7</v>
      </c>
      <c r="R7" t="e">
        <f>STDEV(S13)</f>
        <v>#DIV/0!</v>
      </c>
      <c r="S7">
        <f>STDEV(S14:S20)</f>
        <v>0.006019565541935004</v>
      </c>
      <c r="T7" t="e">
        <f>STDEV(S21)</f>
        <v>#DIV/0!</v>
      </c>
      <c r="V7" s="3" t="e">
        <f>(S7/R7-1)*100</f>
        <v>#DIV/0!</v>
      </c>
      <c r="W7" t="e">
        <f>SQRT(R7^2+S7^2)</f>
        <v>#DIV/0!</v>
      </c>
      <c r="Y7" t="s">
        <v>7</v>
      </c>
      <c r="Z7" t="e">
        <f>STDEV(AA13)</f>
        <v>#DIV/0!</v>
      </c>
      <c r="AA7">
        <f>STDEV(AA14:AA19)</f>
        <v>2.8686889410606335</v>
      </c>
      <c r="AB7" t="e">
        <f>STDEV(AA20)</f>
        <v>#DIV/0!</v>
      </c>
      <c r="AD7" s="3" t="e">
        <f>(AA7/Z7-1)*100</f>
        <v>#DIV/0!</v>
      </c>
      <c r="AE7" t="e">
        <f>SQRT(Z7^2+AA7^2)</f>
        <v>#DIV/0!</v>
      </c>
    </row>
    <row r="9" spans="1:25" ht="12.75">
      <c r="A9" t="s">
        <v>8</v>
      </c>
      <c r="I9" t="s">
        <v>9</v>
      </c>
      <c r="Q9" t="s">
        <v>10</v>
      </c>
      <c r="Y9" t="s">
        <v>11</v>
      </c>
    </row>
    <row r="10" spans="1:26" ht="12.75">
      <c r="A10" s="4">
        <v>37775</v>
      </c>
      <c r="B10" s="6">
        <v>0.19444444444444445</v>
      </c>
      <c r="I10" s="4">
        <v>37775</v>
      </c>
      <c r="J10" s="6">
        <v>0.19444444444444445</v>
      </c>
      <c r="Q10" s="4">
        <v>37775</v>
      </c>
      <c r="R10" s="6">
        <v>0.19444444444444445</v>
      </c>
      <c r="Y10" s="4">
        <v>37775</v>
      </c>
      <c r="Z10" s="6">
        <v>0.19444444444444445</v>
      </c>
    </row>
    <row r="11" spans="1:25" ht="12.75">
      <c r="A11" t="s">
        <v>29</v>
      </c>
      <c r="I11" t="s">
        <v>30</v>
      </c>
      <c r="Q11" t="s">
        <v>32</v>
      </c>
      <c r="Y11" t="s">
        <v>31</v>
      </c>
    </row>
    <row r="12" spans="1:29" ht="12.75">
      <c r="A12" t="s">
        <v>12</v>
      </c>
      <c r="B12" t="s">
        <v>13</v>
      </c>
      <c r="C12" t="s">
        <v>14</v>
      </c>
      <c r="D12" t="s">
        <v>15</v>
      </c>
      <c r="E12" t="s">
        <v>16</v>
      </c>
      <c r="I12" t="s">
        <v>12</v>
      </c>
      <c r="J12" t="s">
        <v>13</v>
      </c>
      <c r="K12" t="s">
        <v>14</v>
      </c>
      <c r="L12" t="s">
        <v>15</v>
      </c>
      <c r="M12" t="s">
        <v>16</v>
      </c>
      <c r="Q12" t="s">
        <v>12</v>
      </c>
      <c r="R12" t="s">
        <v>13</v>
      </c>
      <c r="S12" t="s">
        <v>14</v>
      </c>
      <c r="T12" t="s">
        <v>15</v>
      </c>
      <c r="U12" t="s">
        <v>16</v>
      </c>
      <c r="Y12" t="s">
        <v>12</v>
      </c>
      <c r="Z12" t="s">
        <v>13</v>
      </c>
      <c r="AA12" t="s">
        <v>14</v>
      </c>
      <c r="AB12" t="s">
        <v>15</v>
      </c>
      <c r="AC12" t="s">
        <v>16</v>
      </c>
    </row>
    <row r="13" spans="1:28" ht="12.75">
      <c r="A13" s="7">
        <v>0.1949652777777778</v>
      </c>
      <c r="B13" s="2">
        <v>9.999824E-10</v>
      </c>
      <c r="C13" s="2">
        <v>5.152163274</v>
      </c>
      <c r="D13" s="2">
        <v>0.01509237363</v>
      </c>
      <c r="H13" s="5"/>
      <c r="I13" s="7">
        <v>0.19502314814814814</v>
      </c>
      <c r="J13" s="2">
        <v>9.999822E-10</v>
      </c>
      <c r="K13" s="2">
        <v>5.064300968</v>
      </c>
      <c r="L13" s="2">
        <v>0.0128386196</v>
      </c>
      <c r="P13" s="5"/>
      <c r="Q13" s="7">
        <v>0.19506944444444443</v>
      </c>
      <c r="R13" s="2">
        <v>9.999823E-10</v>
      </c>
      <c r="S13" s="2">
        <v>5.058662825</v>
      </c>
      <c r="T13" s="2">
        <v>0.02552657249</v>
      </c>
      <c r="X13" s="5"/>
      <c r="Y13" s="7">
        <v>0.19633101851851853</v>
      </c>
      <c r="Z13" s="2">
        <v>9.999819E-10</v>
      </c>
      <c r="AA13" s="2">
        <v>0.05284126707</v>
      </c>
      <c r="AB13" s="2">
        <v>0.0004156381303</v>
      </c>
    </row>
    <row r="14" spans="1:28" ht="12.75">
      <c r="A14" s="7">
        <v>0.19640046296296299</v>
      </c>
      <c r="B14" s="2">
        <v>9.999821E-10</v>
      </c>
      <c r="C14" s="2">
        <v>5.164595527</v>
      </c>
      <c r="D14" s="2">
        <v>0.01052003565</v>
      </c>
      <c r="H14" s="5"/>
      <c r="I14" s="7">
        <v>0.19644675925925925</v>
      </c>
      <c r="J14" s="2">
        <v>9.999818E-10</v>
      </c>
      <c r="K14" s="2">
        <v>5.096609289</v>
      </c>
      <c r="L14" s="2">
        <v>0.01748867095</v>
      </c>
      <c r="P14" s="5"/>
      <c r="Q14" s="7">
        <v>0.19650462962962964</v>
      </c>
      <c r="R14" s="2">
        <v>9.999818E-10</v>
      </c>
      <c r="S14" s="2">
        <v>5.037950943</v>
      </c>
      <c r="T14" s="2">
        <v>0.01603867109</v>
      </c>
      <c r="X14" s="5"/>
      <c r="Y14" s="7">
        <v>0.19655092592592593</v>
      </c>
      <c r="Z14" s="2">
        <v>9.999815E-10</v>
      </c>
      <c r="AA14" s="2">
        <v>86.42365573</v>
      </c>
      <c r="AB14" s="2">
        <v>6.87183073</v>
      </c>
    </row>
    <row r="15" spans="1:28" ht="12.75">
      <c r="A15" s="7">
        <v>0.1966203703703704</v>
      </c>
      <c r="B15" s="2">
        <v>9.999821E-10</v>
      </c>
      <c r="C15" s="2">
        <v>5.165396583</v>
      </c>
      <c r="D15" s="2">
        <v>0.02150451747</v>
      </c>
      <c r="H15" s="5"/>
      <c r="I15" s="7">
        <v>0.19666666666666666</v>
      </c>
      <c r="J15" s="2">
        <v>9.999824E-10</v>
      </c>
      <c r="K15" s="2">
        <v>5.082134372</v>
      </c>
      <c r="L15" s="2">
        <v>0.02730360195</v>
      </c>
      <c r="P15" s="5"/>
      <c r="Q15" s="7">
        <v>0.19672453703703704</v>
      </c>
      <c r="R15" s="2">
        <v>9.999819E-10</v>
      </c>
      <c r="S15" s="2">
        <v>5.044208775</v>
      </c>
      <c r="T15" s="2">
        <v>0.01344190857</v>
      </c>
      <c r="X15" s="5"/>
      <c r="Y15" s="7">
        <v>0.19677083333333334</v>
      </c>
      <c r="Z15" s="2">
        <v>9.999819E-10</v>
      </c>
      <c r="AA15" s="2">
        <v>77.90032808</v>
      </c>
      <c r="AB15" s="2">
        <v>2.635776012</v>
      </c>
    </row>
    <row r="16" spans="1:28" ht="12.75">
      <c r="A16" s="7">
        <v>0.19681712962962963</v>
      </c>
      <c r="B16" s="2">
        <v>9.999822E-10</v>
      </c>
      <c r="C16" s="2">
        <v>5.175307551</v>
      </c>
      <c r="D16" s="2">
        <v>0.01471198982</v>
      </c>
      <c r="H16" s="5"/>
      <c r="I16" s="7">
        <v>0.19688657407407406</v>
      </c>
      <c r="J16" s="2">
        <v>9.99982E-10</v>
      </c>
      <c r="K16" s="2">
        <v>5.093015089</v>
      </c>
      <c r="L16" s="2">
        <v>0.0185627361</v>
      </c>
      <c r="P16" s="5"/>
      <c r="Q16" s="7">
        <v>0.19693287037037036</v>
      </c>
      <c r="R16" s="2">
        <v>9.999817E-10</v>
      </c>
      <c r="S16" s="2">
        <v>5.046854903</v>
      </c>
      <c r="T16" s="2">
        <v>0.01964891005</v>
      </c>
      <c r="X16" s="5"/>
      <c r="Y16" s="7">
        <v>0.19699074074074074</v>
      </c>
      <c r="Z16" s="2">
        <v>9.999812E-10</v>
      </c>
      <c r="AA16" s="2">
        <v>81.57225769</v>
      </c>
      <c r="AB16" s="2">
        <v>3.332487152</v>
      </c>
    </row>
    <row r="17" spans="1:28" ht="12.75">
      <c r="A17" s="7">
        <v>0.19703703703703704</v>
      </c>
      <c r="B17" s="2">
        <v>9.999818E-10</v>
      </c>
      <c r="C17" s="2">
        <v>5.149920001</v>
      </c>
      <c r="D17" s="2">
        <v>0.01082227258</v>
      </c>
      <c r="H17" s="5"/>
      <c r="I17" s="7">
        <v>0.1970949074074074</v>
      </c>
      <c r="J17" s="2">
        <v>9.999821E-10</v>
      </c>
      <c r="K17" s="2">
        <v>5.105257909</v>
      </c>
      <c r="L17" s="2">
        <v>0.03752667422</v>
      </c>
      <c r="P17" s="5"/>
      <c r="Q17" s="7">
        <v>0.1971412037037037</v>
      </c>
      <c r="R17" s="2">
        <v>9.999822E-10</v>
      </c>
      <c r="S17" s="2">
        <v>5.038369592</v>
      </c>
      <c r="T17" s="2">
        <v>0.02721103861</v>
      </c>
      <c r="X17" s="5"/>
      <c r="Y17" s="7">
        <v>0.19721064814814815</v>
      </c>
      <c r="Z17" s="2">
        <v>9.999822E-10</v>
      </c>
      <c r="AA17" s="2">
        <v>83.37112441</v>
      </c>
      <c r="AB17" s="2">
        <v>4.110475189</v>
      </c>
    </row>
    <row r="18" spans="1:28" ht="12.75">
      <c r="A18" s="7">
        <v>0.19725694444444444</v>
      </c>
      <c r="B18" s="2">
        <v>9.999815E-10</v>
      </c>
      <c r="C18" s="2">
        <v>5.152437942</v>
      </c>
      <c r="D18" s="2">
        <v>0.01305999498</v>
      </c>
      <c r="H18" s="5"/>
      <c r="I18" s="7">
        <v>0.1973263888888889</v>
      </c>
      <c r="J18" s="2">
        <v>9.999821E-10</v>
      </c>
      <c r="K18" s="2">
        <v>5.0855206</v>
      </c>
      <c r="L18" s="2">
        <v>0.02128519661</v>
      </c>
      <c r="P18" s="5"/>
      <c r="Q18" s="7">
        <v>0.19737268518518516</v>
      </c>
      <c r="R18" s="2">
        <v>9.999824E-10</v>
      </c>
      <c r="S18" s="2">
        <v>5.044619553</v>
      </c>
      <c r="T18" s="2">
        <v>0.0277410887</v>
      </c>
      <c r="X18" s="5"/>
      <c r="Y18" s="7">
        <v>0.19744212962962962</v>
      </c>
      <c r="Z18" s="2">
        <v>9.999823E-10</v>
      </c>
      <c r="AA18" s="2">
        <v>83.43309329</v>
      </c>
      <c r="AB18" s="2">
        <v>2.71782064</v>
      </c>
    </row>
    <row r="19" spans="1:28" ht="12.75">
      <c r="A19" s="7">
        <v>0.19748842592592594</v>
      </c>
      <c r="B19" s="2">
        <v>9.99982E-10</v>
      </c>
      <c r="C19" s="2">
        <v>5.151132269</v>
      </c>
      <c r="D19" s="2">
        <v>0.006635505353</v>
      </c>
      <c r="H19" s="5"/>
      <c r="I19" s="7">
        <v>0.1975462962962963</v>
      </c>
      <c r="J19" s="2">
        <v>9.999817E-10</v>
      </c>
      <c r="K19" s="2">
        <v>5.096587162</v>
      </c>
      <c r="L19" s="2">
        <v>0.01595770511</v>
      </c>
      <c r="P19" s="5"/>
      <c r="Q19" s="7">
        <v>0.19759259259259257</v>
      </c>
      <c r="R19" s="2">
        <v>9.999815E-10</v>
      </c>
      <c r="S19" s="2">
        <v>5.03043573</v>
      </c>
      <c r="T19" s="2">
        <v>0.01207422755</v>
      </c>
      <c r="X19" s="5"/>
      <c r="Y19" s="7">
        <v>0.19765046296296296</v>
      </c>
      <c r="Z19" s="2">
        <v>9.999815E-10</v>
      </c>
      <c r="AA19" s="2">
        <v>80.94787252</v>
      </c>
      <c r="AB19" s="2">
        <v>2.528330733</v>
      </c>
    </row>
    <row r="20" spans="1:28" ht="12.75">
      <c r="A20" s="7">
        <v>0.19769675925925925</v>
      </c>
      <c r="B20" s="2">
        <v>9.999815E-10</v>
      </c>
      <c r="C20" s="2">
        <v>5.15564298</v>
      </c>
      <c r="D20" s="2">
        <v>0.005766640594</v>
      </c>
      <c r="H20" s="5"/>
      <c r="I20" s="7">
        <v>0.19774305555555557</v>
      </c>
      <c r="J20" s="2">
        <v>9.999818E-10</v>
      </c>
      <c r="K20" s="2">
        <v>5.074442532</v>
      </c>
      <c r="L20" s="2">
        <v>0.007210446652</v>
      </c>
      <c r="P20" s="5"/>
      <c r="Q20" s="7">
        <v>0.1978009259259259</v>
      </c>
      <c r="R20" s="2">
        <v>9.999828E-10</v>
      </c>
      <c r="S20" s="2">
        <v>5.034105935</v>
      </c>
      <c r="T20" s="2">
        <v>0.01720324534</v>
      </c>
      <c r="X20" s="5"/>
      <c r="Y20" s="7">
        <v>0.19943287037037036</v>
      </c>
      <c r="Z20" s="2">
        <v>9.999821E-10</v>
      </c>
      <c r="AA20" s="2">
        <v>0.05164235865</v>
      </c>
      <c r="AB20" s="2">
        <v>0.0004165084278</v>
      </c>
    </row>
    <row r="21" spans="1:28" ht="12.75">
      <c r="A21" s="7">
        <v>0.19947916666666665</v>
      </c>
      <c r="B21" s="2">
        <v>9.999814E-10</v>
      </c>
      <c r="C21" s="2">
        <v>5.157905342</v>
      </c>
      <c r="D21" s="2">
        <v>0.006344983693</v>
      </c>
      <c r="H21" s="5"/>
      <c r="I21" s="7">
        <v>0.19951388888888888</v>
      </c>
      <c r="J21" s="2">
        <v>9.99982E-10</v>
      </c>
      <c r="K21" s="2">
        <v>5.07501929</v>
      </c>
      <c r="L21" t="s">
        <v>28</v>
      </c>
      <c r="P21" s="5"/>
      <c r="Q21" s="7"/>
      <c r="R21" s="2"/>
      <c r="S21" s="2"/>
      <c r="T21" s="2"/>
      <c r="X21" s="5"/>
      <c r="Y21" s="7"/>
      <c r="Z21" s="2"/>
      <c r="AB21" s="2"/>
    </row>
    <row r="22" spans="1:28" ht="12.75">
      <c r="A22" s="7">
        <v>0.19953703703703704</v>
      </c>
      <c r="B22" s="2">
        <v>9.99982E-10</v>
      </c>
      <c r="C22" s="2">
        <v>5.162261867</v>
      </c>
      <c r="D22" t="s">
        <v>28</v>
      </c>
      <c r="H22" s="5"/>
      <c r="P22" s="5"/>
      <c r="Q22" s="7"/>
      <c r="R22" s="2"/>
      <c r="S22" s="2"/>
      <c r="T22" s="2"/>
      <c r="X22" s="5"/>
      <c r="Y22" s="7"/>
      <c r="Z22" s="2"/>
      <c r="AA22" s="2"/>
      <c r="AB22" s="2"/>
    </row>
    <row r="23" spans="8:27" ht="12.75">
      <c r="H23" s="5"/>
      <c r="J23" s="2"/>
      <c r="K23" s="2"/>
      <c r="P23" s="5"/>
      <c r="R23" s="2"/>
      <c r="S23" s="2"/>
      <c r="X23" s="5"/>
      <c r="Z23" s="2"/>
      <c r="AA23" s="2"/>
    </row>
    <row r="24" spans="8:24" ht="12.75">
      <c r="H24" s="5"/>
      <c r="J24" s="2"/>
      <c r="P24" s="5"/>
      <c r="X24" s="5"/>
    </row>
    <row r="25" ht="12.75">
      <c r="B25" s="2"/>
    </row>
    <row r="29" spans="2:3" ht="12.75">
      <c r="B29" s="2"/>
      <c r="C29" s="2"/>
    </row>
    <row r="30" spans="2:19" ht="12.75">
      <c r="B30" s="2"/>
      <c r="C30" s="2"/>
      <c r="R30" s="2"/>
      <c r="S30" s="2"/>
    </row>
    <row r="31" spans="2:19" ht="12.75">
      <c r="B31" s="2"/>
      <c r="C31" s="2"/>
      <c r="R31" s="2"/>
      <c r="S31" s="2"/>
    </row>
    <row r="32" spans="2:19" ht="12.75">
      <c r="B32" s="2"/>
      <c r="C32" s="2"/>
      <c r="R32" s="2"/>
      <c r="S32" s="2"/>
    </row>
    <row r="33" spans="2:19" ht="12.75">
      <c r="B33" s="2"/>
      <c r="C33" s="2"/>
      <c r="R33" s="2"/>
      <c r="S33" s="2"/>
    </row>
    <row r="34" spans="2:19" ht="12.75">
      <c r="B34" s="2"/>
      <c r="C34" s="2"/>
      <c r="R34" s="2"/>
      <c r="S34" s="2"/>
    </row>
    <row r="35" spans="2:19" ht="12.75">
      <c r="B35" s="2"/>
      <c r="C35" s="2"/>
      <c r="R35" s="2"/>
      <c r="S35" s="2"/>
    </row>
    <row r="36" spans="2:19" ht="12.75">
      <c r="B36" s="2"/>
      <c r="C36" s="2"/>
      <c r="R36" s="2"/>
      <c r="S36" s="2"/>
    </row>
    <row r="37" spans="2:19" ht="12.75">
      <c r="B37" s="2"/>
      <c r="C37" s="2"/>
      <c r="R37" s="2"/>
      <c r="S37" s="2"/>
    </row>
    <row r="38" spans="2:19" ht="12.75">
      <c r="B38" s="2"/>
      <c r="C38" s="2"/>
      <c r="R38" s="2"/>
      <c r="S38" s="2"/>
    </row>
    <row r="39" spans="2:19" ht="12.75">
      <c r="B39" s="2"/>
      <c r="C39" s="2"/>
      <c r="R39" s="2"/>
      <c r="S39" s="2"/>
    </row>
    <row r="40" spans="2:19" ht="12.75">
      <c r="B40" s="2"/>
      <c r="C40" s="2"/>
      <c r="R40" s="2"/>
      <c r="S40" s="2"/>
    </row>
    <row r="41" spans="2:19" ht="12.75">
      <c r="B41" s="2"/>
      <c r="C41" s="2"/>
      <c r="R41" s="2"/>
      <c r="S41" s="2"/>
    </row>
    <row r="42" spans="2:19" ht="12.75">
      <c r="B42" s="2"/>
      <c r="C42" s="2"/>
      <c r="R42" s="2"/>
      <c r="S42" s="2"/>
    </row>
    <row r="43" spans="2:19" ht="12.75">
      <c r="B43" s="2"/>
      <c r="C43" s="2"/>
      <c r="R43" s="2"/>
      <c r="S43" s="2"/>
    </row>
    <row r="44" spans="2:19" ht="12.75">
      <c r="B44" s="2"/>
      <c r="C44" s="2"/>
      <c r="R44" s="2"/>
      <c r="S44" s="2"/>
    </row>
    <row r="45" spans="2:19" ht="12.75">
      <c r="B45" s="2"/>
      <c r="C45" s="2"/>
      <c r="R45" s="2"/>
      <c r="S45" s="2"/>
    </row>
    <row r="46" spans="2:19" ht="12.75">
      <c r="B46" s="2"/>
      <c r="C46" s="2"/>
      <c r="R46" s="2"/>
      <c r="S46" s="2"/>
    </row>
    <row r="47" spans="2:19" ht="12.75">
      <c r="B47" s="2"/>
      <c r="C47" s="2"/>
      <c r="R47" s="2"/>
      <c r="S47" s="2"/>
    </row>
    <row r="48" spans="2:19" ht="12.75">
      <c r="B48" s="2"/>
      <c r="C48" s="2"/>
      <c r="R48" s="2"/>
      <c r="S48" s="2"/>
    </row>
    <row r="49" spans="2:19" ht="12.75">
      <c r="B49" s="2"/>
      <c r="C49" s="2"/>
      <c r="R49" s="2"/>
      <c r="S49" s="2"/>
    </row>
    <row r="50" spans="2:19" ht="12.75">
      <c r="B50" s="2"/>
      <c r="C50" s="2"/>
      <c r="R50" s="2"/>
      <c r="S50" s="2"/>
    </row>
    <row r="51" spans="2:19" ht="12.75">
      <c r="B51" s="2"/>
      <c r="C51" s="2"/>
      <c r="R51" s="2"/>
      <c r="S51" s="2"/>
    </row>
    <row r="52" spans="2:19" ht="12.75">
      <c r="B52" s="2"/>
      <c r="C52" s="2"/>
      <c r="R52" s="2"/>
      <c r="S52" s="2"/>
    </row>
    <row r="53" spans="2:19" ht="12.75">
      <c r="B53" s="2"/>
      <c r="C53" s="2"/>
      <c r="R53" s="2"/>
      <c r="S53" s="2"/>
    </row>
    <row r="54" spans="2:18" ht="12.75">
      <c r="B54" s="2"/>
      <c r="R54" s="2"/>
    </row>
    <row r="55" ht="12.75">
      <c r="B55" s="2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5"/>
  <sheetViews>
    <sheetView workbookViewId="0" topLeftCell="O1">
      <selection activeCell="AA6" sqref="AA6"/>
    </sheetView>
  </sheetViews>
  <sheetFormatPr defaultColWidth="9.140625" defaultRowHeight="12.75"/>
  <cols>
    <col min="1" max="1" width="10.57421875" style="0" customWidth="1"/>
    <col min="5" max="5" width="12.57421875" style="0" customWidth="1"/>
    <col min="6" max="6" width="9.57421875" style="0" bestFit="1" customWidth="1"/>
    <col min="7" max="7" width="12.00390625" style="0" bestFit="1" customWidth="1"/>
    <col min="9" max="9" width="10.57421875" style="0" customWidth="1"/>
    <col min="11" max="11" width="11.28125" style="0" customWidth="1"/>
    <col min="13" max="13" width="13.7109375" style="0" bestFit="1" customWidth="1"/>
    <col min="15" max="15" width="12.00390625" style="0" bestFit="1" customWidth="1"/>
    <col min="17" max="17" width="10.00390625" style="0" customWidth="1"/>
    <col min="25" max="25" width="9.8515625" style="0" customWidth="1"/>
    <col min="29" max="29" width="10.00390625" style="0" bestFit="1" customWidth="1"/>
    <col min="30" max="30" width="10.57421875" style="0" bestFit="1" customWidth="1"/>
  </cols>
  <sheetData>
    <row r="1" ht="12.75">
      <c r="A1" t="s">
        <v>23</v>
      </c>
    </row>
    <row r="2" spans="1:3" ht="12.75">
      <c r="A2" t="s">
        <v>25</v>
      </c>
      <c r="B2" s="2">
        <v>14000000000</v>
      </c>
      <c r="C2" t="s">
        <v>24</v>
      </c>
    </row>
    <row r="3" spans="1:3" ht="12.75">
      <c r="A3" t="s">
        <v>27</v>
      </c>
      <c r="B3" s="2">
        <v>10000000</v>
      </c>
      <c r="C3" t="s">
        <v>26</v>
      </c>
    </row>
    <row r="5" spans="2:31" s="1" customFormat="1" ht="25.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J5" s="1" t="s">
        <v>0</v>
      </c>
      <c r="K5" s="1" t="s">
        <v>1</v>
      </c>
      <c r="L5" s="1" t="s">
        <v>2</v>
      </c>
      <c r="M5" s="1" t="s">
        <v>3</v>
      </c>
      <c r="N5" s="1" t="s">
        <v>4</v>
      </c>
      <c r="O5" s="1" t="s">
        <v>5</v>
      </c>
      <c r="R5" s="1" t="s">
        <v>0</v>
      </c>
      <c r="S5" s="1" t="s">
        <v>1</v>
      </c>
      <c r="T5" s="1" t="s">
        <v>2</v>
      </c>
      <c r="U5" s="1" t="s">
        <v>3</v>
      </c>
      <c r="V5" s="1" t="s">
        <v>4</v>
      </c>
      <c r="W5" s="1" t="s">
        <v>5</v>
      </c>
      <c r="Z5" s="1" t="s">
        <v>0</v>
      </c>
      <c r="AA5" s="1" t="s">
        <v>1</v>
      </c>
      <c r="AB5" s="1" t="s">
        <v>2</v>
      </c>
      <c r="AC5" s="1" t="s">
        <v>3</v>
      </c>
      <c r="AD5" s="1" t="s">
        <v>4</v>
      </c>
      <c r="AE5" s="1" t="s">
        <v>5</v>
      </c>
    </row>
    <row r="6" spans="1:31" ht="12.75">
      <c r="A6" t="s">
        <v>6</v>
      </c>
      <c r="B6" s="2">
        <f>AVERAGE(C13:C16)</f>
        <v>5.15061485825</v>
      </c>
      <c r="C6" s="2">
        <f>AVERAGE(C17:C24)</f>
        <v>5.2191674006249995</v>
      </c>
      <c r="D6" s="2">
        <f>AVERAGE(C25:C26)</f>
        <v>5.138959185</v>
      </c>
      <c r="E6" s="2">
        <f>(D6/B6-1)*100</f>
        <v>-0.2262967348709899</v>
      </c>
      <c r="F6" s="3">
        <f>(C6/B6-1)*100</f>
        <v>1.3309584246081974</v>
      </c>
      <c r="G6" s="2">
        <f>C6-B6</f>
        <v>0.06855254237499953</v>
      </c>
      <c r="I6" t="s">
        <v>6</v>
      </c>
      <c r="J6" s="2">
        <f>AVERAGE(K13:K16)</f>
        <v>5.08496027025</v>
      </c>
      <c r="K6" s="2">
        <f>AVERAGE(K17:K24)</f>
        <v>5.10012870275</v>
      </c>
      <c r="L6" s="2">
        <f>AVERAGE(K25:K26)</f>
        <v>5.092449615</v>
      </c>
      <c r="M6" s="2">
        <f>(L6/J6-1)*100</f>
        <v>0.1472842333462676</v>
      </c>
      <c r="N6" s="3">
        <f>(K6/J6-1)*100</f>
        <v>0.2982999216089244</v>
      </c>
      <c r="O6" s="2">
        <f>K6-J6</f>
        <v>0.015168432500000328</v>
      </c>
      <c r="Q6" t="s">
        <v>6</v>
      </c>
      <c r="R6" s="2">
        <f>AVERAGE(S13:S16)</f>
        <v>5.0474482599999995</v>
      </c>
      <c r="S6" s="2">
        <f>AVERAGE(S17:S24)</f>
        <v>5.047828575874999</v>
      </c>
      <c r="T6" s="2">
        <f>AVERAGE(S25:S26)</f>
        <v>5.061283898</v>
      </c>
      <c r="U6" s="2">
        <f>(T6/R6-1)*100</f>
        <v>0.27411153690559686</v>
      </c>
      <c r="V6" s="3">
        <f>(S6/R6-1)*100</f>
        <v>0.007534814730325579</v>
      </c>
      <c r="W6" s="2">
        <f>S6-R6</f>
        <v>0.0003803158749997593</v>
      </c>
      <c r="Y6" t="s">
        <v>6</v>
      </c>
      <c r="Z6" s="2">
        <f>AVERAGE(AA13:AA15)</f>
        <v>0.04869433718333333</v>
      </c>
      <c r="AA6" s="2">
        <f>AVERAGE(AA17:AA23)</f>
        <v>1067.622314</v>
      </c>
      <c r="AB6" s="2">
        <f>AVERAGE(AA24)</f>
        <v>0.05574523287</v>
      </c>
      <c r="AC6" s="2">
        <f>(AB6/Z6-1)*100</f>
        <v>14.479908947359043</v>
      </c>
      <c r="AD6" s="3">
        <f>(AA6/Z6-1)*100</f>
        <v>2192397.8873424656</v>
      </c>
      <c r="AE6" s="2">
        <f>AA6-Z6</f>
        <v>1067.5736196628166</v>
      </c>
    </row>
    <row r="7" spans="1:31" ht="12.75">
      <c r="A7" t="s">
        <v>7</v>
      </c>
      <c r="B7">
        <f>STDEV(C13:C16)</f>
        <v>0.0028610081506717277</v>
      </c>
      <c r="C7">
        <f>STDEV(C17:C24)</f>
        <v>0.01407237043797752</v>
      </c>
      <c r="D7">
        <f>STDEV(C25:C26)</f>
        <v>0.0010495939515026685</v>
      </c>
      <c r="F7" s="3">
        <f>(C7/B7-1)*100</f>
        <v>391.8675409810877</v>
      </c>
      <c r="G7">
        <f>SQRT(B7^2+C7^2)</f>
        <v>0.014360256870330478</v>
      </c>
      <c r="I7" t="s">
        <v>7</v>
      </c>
      <c r="J7">
        <f>STDEV(K13:K16)</f>
        <v>0.008238370286958674</v>
      </c>
      <c r="K7">
        <f>STDEV(K17:K24)</f>
        <v>0.009206670193667117</v>
      </c>
      <c r="L7" t="e">
        <f>STDEV(K25:K26)</f>
        <v>#DIV/0!</v>
      </c>
      <c r="N7" s="3">
        <f>(K7/J7-1)*100</f>
        <v>11.75353708295026</v>
      </c>
      <c r="O7">
        <f>SQRT(J7^2+K7^2)</f>
        <v>0.012354493961308251</v>
      </c>
      <c r="Q7" t="s">
        <v>7</v>
      </c>
      <c r="R7">
        <f>STDEV(S13:S16)</f>
        <v>0.00985031956521501</v>
      </c>
      <c r="S7">
        <f>STDEV(S17:S24)</f>
        <v>0.016291041437178723</v>
      </c>
      <c r="T7" t="e">
        <f>STDEV(S25:S26)</f>
        <v>#DIV/0!</v>
      </c>
      <c r="V7" s="3">
        <f>(S7/R7-1)*100</f>
        <v>65.38591798288655</v>
      </c>
      <c r="W7">
        <f>SQRT(R7^2+S7^2)</f>
        <v>0.01903751104122416</v>
      </c>
      <c r="Y7" t="s">
        <v>7</v>
      </c>
      <c r="Z7">
        <f>STDEV(AA13:AA15)</f>
        <v>0.0007889609038471395</v>
      </c>
      <c r="AA7">
        <f>STDEV(AA17:AA23)</f>
        <v>89.82169662310659</v>
      </c>
      <c r="AB7" t="e">
        <f>STDEV(AA24)</f>
        <v>#DIV/0!</v>
      </c>
      <c r="AD7" s="3">
        <f>(AA7/Z7-1)*100</f>
        <v>11384709.587536858</v>
      </c>
      <c r="AE7">
        <f>SQRT(Z7^2+AA7^2)</f>
        <v>89.82169662657157</v>
      </c>
    </row>
    <row r="9" spans="1:25" ht="12.75">
      <c r="A9" t="s">
        <v>8</v>
      </c>
      <c r="I9" t="s">
        <v>9</v>
      </c>
      <c r="Q9" t="s">
        <v>10</v>
      </c>
      <c r="Y9" t="s">
        <v>11</v>
      </c>
    </row>
    <row r="10" spans="1:26" ht="12.75">
      <c r="A10" s="4">
        <v>37775</v>
      </c>
      <c r="B10" s="6">
        <v>0.20486111111111113</v>
      </c>
      <c r="I10" s="4">
        <v>37775</v>
      </c>
      <c r="J10" s="6">
        <v>0.20486111111111113</v>
      </c>
      <c r="Q10" s="4">
        <v>37775</v>
      </c>
      <c r="R10" s="6">
        <v>0.20486111111111113</v>
      </c>
      <c r="Y10" s="4">
        <v>37775</v>
      </c>
      <c r="Z10" s="6">
        <v>0.20486111111111113</v>
      </c>
    </row>
    <row r="11" spans="1:25" ht="12.75">
      <c r="A11" t="s">
        <v>36</v>
      </c>
      <c r="I11" t="s">
        <v>35</v>
      </c>
      <c r="Q11" t="s">
        <v>34</v>
      </c>
      <c r="Y11" t="s">
        <v>33</v>
      </c>
    </row>
    <row r="12" spans="1:29" ht="12.75">
      <c r="A12" t="s">
        <v>12</v>
      </c>
      <c r="B12" t="s">
        <v>13</v>
      </c>
      <c r="C12" t="s">
        <v>14</v>
      </c>
      <c r="D12" t="s">
        <v>15</v>
      </c>
      <c r="E12" t="s">
        <v>16</v>
      </c>
      <c r="I12" t="s">
        <v>12</v>
      </c>
      <c r="J12" t="s">
        <v>13</v>
      </c>
      <c r="K12" t="s">
        <v>14</v>
      </c>
      <c r="L12" t="s">
        <v>15</v>
      </c>
      <c r="M12" t="s">
        <v>16</v>
      </c>
      <c r="Q12" t="s">
        <v>12</v>
      </c>
      <c r="R12" t="s">
        <v>13</v>
      </c>
      <c r="S12" t="s">
        <v>14</v>
      </c>
      <c r="T12" t="s">
        <v>15</v>
      </c>
      <c r="U12" t="s">
        <v>16</v>
      </c>
      <c r="Y12" t="s">
        <v>12</v>
      </c>
      <c r="Z12" t="s">
        <v>13</v>
      </c>
      <c r="AA12" t="s">
        <v>14</v>
      </c>
      <c r="AB12" t="s">
        <v>15</v>
      </c>
      <c r="AC12" t="s">
        <v>16</v>
      </c>
    </row>
    <row r="13" spans="1:28" ht="12.75">
      <c r="A13" s="7">
        <v>0.20498842592592592</v>
      </c>
      <c r="B13" s="2">
        <v>9.999814E-10</v>
      </c>
      <c r="C13" s="2">
        <v>5.151923685</v>
      </c>
      <c r="D13" s="2">
        <v>0.02301243654</v>
      </c>
      <c r="H13" s="5"/>
      <c r="I13" s="7">
        <v>0.20503472222222222</v>
      </c>
      <c r="J13" s="2">
        <v>9.99981E-10</v>
      </c>
      <c r="K13" s="2">
        <v>5.087330974</v>
      </c>
      <c r="L13" s="2">
        <v>0.008739001468</v>
      </c>
      <c r="P13" s="5"/>
      <c r="Q13" s="7">
        <v>0.20510416666666667</v>
      </c>
      <c r="R13" s="2">
        <v>9.999817E-10</v>
      </c>
      <c r="S13" s="2">
        <v>5.056146863</v>
      </c>
      <c r="T13" s="2">
        <v>0.03771093707</v>
      </c>
      <c r="X13" s="5"/>
      <c r="Y13" s="7">
        <v>0.20633101851851854</v>
      </c>
      <c r="Z13" s="2">
        <v>9.999811E-10</v>
      </c>
      <c r="AA13" s="2">
        <v>0.04955681233</v>
      </c>
      <c r="AB13" s="2">
        <v>0.0006637683688</v>
      </c>
    </row>
    <row r="14" spans="1:28" ht="12.75">
      <c r="A14" s="7">
        <v>0.2063773148148148</v>
      </c>
      <c r="B14" s="2">
        <v>9.99982E-10</v>
      </c>
      <c r="C14" s="2">
        <v>5.151295705</v>
      </c>
      <c r="D14" s="2">
        <v>0.01034088021</v>
      </c>
      <c r="H14" s="5"/>
      <c r="I14" s="7">
        <v>0.2064236111111111</v>
      </c>
      <c r="J14" s="2">
        <v>9.999815E-10</v>
      </c>
      <c r="K14" s="2">
        <v>5.085036615</v>
      </c>
      <c r="L14" s="2">
        <v>0.007404242695</v>
      </c>
      <c r="P14" s="5"/>
      <c r="Q14" s="7">
        <v>0.20649305555555555</v>
      </c>
      <c r="R14" s="2">
        <v>9.999821E-10</v>
      </c>
      <c r="S14" s="2">
        <v>5.039118804</v>
      </c>
      <c r="T14" s="2">
        <v>0.009988044261000001</v>
      </c>
      <c r="X14" s="5"/>
      <c r="Y14" s="7">
        <v>0.2077662037037037</v>
      </c>
      <c r="Z14" s="2">
        <v>9.999825E-10</v>
      </c>
      <c r="AA14" s="2">
        <v>0.0485171897</v>
      </c>
      <c r="AB14" s="2">
        <v>0.0003861522149</v>
      </c>
    </row>
    <row r="15" spans="1:28" ht="12.75">
      <c r="A15" s="7">
        <v>0.2078125</v>
      </c>
      <c r="B15" s="2">
        <v>9.999825E-10</v>
      </c>
      <c r="C15" s="2">
        <v>5.146426268</v>
      </c>
      <c r="D15" s="2">
        <v>0.01334867528</v>
      </c>
      <c r="H15" s="5"/>
      <c r="I15" s="7">
        <v>0.20788194444444444</v>
      </c>
      <c r="J15" s="2">
        <v>9.999823E-10</v>
      </c>
      <c r="K15" s="2">
        <v>5.073862736</v>
      </c>
      <c r="L15" s="2">
        <v>0.0129234015</v>
      </c>
      <c r="P15" s="5"/>
      <c r="Q15" s="7">
        <v>0.20792824074074076</v>
      </c>
      <c r="R15" s="2">
        <v>9.999827E-10</v>
      </c>
      <c r="S15" s="2">
        <v>5.055806892</v>
      </c>
      <c r="T15" s="2">
        <v>0.04826529576</v>
      </c>
      <c r="X15" s="5"/>
      <c r="Y15" s="7">
        <v>0.20920138888888887</v>
      </c>
      <c r="Z15" s="2">
        <v>9.999825E-10</v>
      </c>
      <c r="AA15" s="2">
        <v>0.04800900952</v>
      </c>
      <c r="AB15" s="2">
        <v>0.0004183620174</v>
      </c>
    </row>
    <row r="16" spans="1:28" ht="12.75">
      <c r="A16" s="7">
        <v>0.20925925925925926</v>
      </c>
      <c r="B16" s="2">
        <v>9.999822E-10</v>
      </c>
      <c r="C16" s="2">
        <v>5.152813775</v>
      </c>
      <c r="D16" s="2">
        <v>0.006431994253</v>
      </c>
      <c r="H16" s="5"/>
      <c r="I16" s="7">
        <v>0.20930555555555555</v>
      </c>
      <c r="J16" s="2">
        <v>9.999824E-10</v>
      </c>
      <c r="K16" s="2">
        <v>5.093610756</v>
      </c>
      <c r="L16" s="2">
        <v>0.01528131413</v>
      </c>
      <c r="P16" s="5"/>
      <c r="Q16" s="7">
        <v>0.209375</v>
      </c>
      <c r="R16" s="2">
        <v>9.99982E-10</v>
      </c>
      <c r="S16" s="2">
        <v>5.038720481</v>
      </c>
      <c r="T16" s="2">
        <v>0.008675696223</v>
      </c>
      <c r="X16" s="5"/>
      <c r="Y16" s="7">
        <v>0.20986111111111114</v>
      </c>
      <c r="Z16" s="2">
        <v>9.999819E-10</v>
      </c>
      <c r="AA16" s="2">
        <v>404.4034513</v>
      </c>
      <c r="AB16" s="2">
        <v>563.9656954</v>
      </c>
    </row>
    <row r="17" spans="1:28" ht="12.75">
      <c r="A17" s="7">
        <v>0.2099074074074074</v>
      </c>
      <c r="B17" s="2">
        <v>9.999815E-10</v>
      </c>
      <c r="C17" s="2">
        <v>5.238404189</v>
      </c>
      <c r="D17" s="2">
        <v>0.01984775907</v>
      </c>
      <c r="H17" s="5"/>
      <c r="I17" s="7">
        <v>0.20997685185185186</v>
      </c>
      <c r="J17" s="2">
        <v>9.999819E-10</v>
      </c>
      <c r="K17" s="2">
        <v>5.090527187</v>
      </c>
      <c r="L17" s="2">
        <v>0.0219196205</v>
      </c>
      <c r="P17" s="5"/>
      <c r="Q17" s="7">
        <v>0.21002314814814815</v>
      </c>
      <c r="R17" s="2">
        <v>9.99982E-10</v>
      </c>
      <c r="S17" s="2">
        <v>5.06246266</v>
      </c>
      <c r="T17" s="2">
        <v>0.03344179375</v>
      </c>
      <c r="X17" s="5"/>
      <c r="Y17" s="7">
        <v>0.21008101851851854</v>
      </c>
      <c r="Z17" s="2">
        <v>9.99982E-10</v>
      </c>
      <c r="AA17" s="2">
        <v>968.3092881</v>
      </c>
      <c r="AB17" s="2">
        <v>47.22656515</v>
      </c>
    </row>
    <row r="18" spans="1:28" ht="12.75">
      <c r="A18" s="7">
        <v>0.2101273148148148</v>
      </c>
      <c r="B18" s="2">
        <v>9.999822E-10</v>
      </c>
      <c r="C18" s="2">
        <v>5.217265211</v>
      </c>
      <c r="D18" s="2">
        <v>0.01464765952</v>
      </c>
      <c r="H18" s="5"/>
      <c r="I18" s="7">
        <v>0.21018518518518517</v>
      </c>
      <c r="J18" s="2">
        <v>9.999813E-10</v>
      </c>
      <c r="K18" s="2">
        <v>5.106866335</v>
      </c>
      <c r="L18" s="2">
        <v>0.03308145909</v>
      </c>
      <c r="P18" s="5"/>
      <c r="Q18" s="7">
        <v>0.2102314814814815</v>
      </c>
      <c r="R18" s="2">
        <v>9.99982E-10</v>
      </c>
      <c r="S18" s="2">
        <v>5.070777392</v>
      </c>
      <c r="T18" s="2">
        <v>0.02820665063</v>
      </c>
      <c r="X18" s="5"/>
      <c r="Y18" s="7">
        <v>0.21030092592592595</v>
      </c>
      <c r="Z18" s="2">
        <v>9.999819E-10</v>
      </c>
      <c r="AA18" s="2">
        <v>1123.113031</v>
      </c>
      <c r="AB18" s="2">
        <v>63.02314745</v>
      </c>
    </row>
    <row r="19" spans="1:28" ht="12.75">
      <c r="A19" s="7">
        <v>0.2103472222222222</v>
      </c>
      <c r="B19" s="2">
        <v>9.99982E-10</v>
      </c>
      <c r="C19" s="2">
        <v>5.203282711</v>
      </c>
      <c r="D19" s="2">
        <v>0.004436706314</v>
      </c>
      <c r="H19" s="5"/>
      <c r="I19" s="7">
        <v>0.21041666666666667</v>
      </c>
      <c r="J19" s="2">
        <v>9.999817E-10</v>
      </c>
      <c r="K19" s="2">
        <v>5.11144959</v>
      </c>
      <c r="L19" s="2">
        <v>0.01908939588</v>
      </c>
      <c r="P19" s="5"/>
      <c r="Q19" s="7">
        <v>0.21046296296296296</v>
      </c>
      <c r="R19" s="2">
        <v>9.999815E-10</v>
      </c>
      <c r="S19" s="2">
        <v>5.056912419</v>
      </c>
      <c r="T19" s="2">
        <v>0.0336134752</v>
      </c>
      <c r="X19" s="5"/>
      <c r="Y19" s="7">
        <v>0.21053240740740742</v>
      </c>
      <c r="Z19" s="2">
        <v>9.999818E-10</v>
      </c>
      <c r="AA19" s="2">
        <v>1097.169311</v>
      </c>
      <c r="AB19" s="2">
        <v>58.99324303</v>
      </c>
    </row>
    <row r="20" spans="1:28" ht="12.75">
      <c r="A20" s="7">
        <v>0.2105787037037037</v>
      </c>
      <c r="B20" s="2">
        <v>9.999822E-10</v>
      </c>
      <c r="C20" s="2">
        <v>5.209943808</v>
      </c>
      <c r="D20" s="2">
        <v>0.02296986779</v>
      </c>
      <c r="H20" s="5"/>
      <c r="I20" s="7">
        <v>0.21063657407407407</v>
      </c>
      <c r="J20" s="2">
        <v>9.99982E-10</v>
      </c>
      <c r="K20" s="2">
        <v>5.106777772</v>
      </c>
      <c r="L20" s="2">
        <v>0.02442469791</v>
      </c>
      <c r="P20" s="5"/>
      <c r="Q20" s="7">
        <v>0.21068287037037037</v>
      </c>
      <c r="R20" s="2">
        <v>9.999817E-10</v>
      </c>
      <c r="S20" s="2">
        <v>5.037805632</v>
      </c>
      <c r="T20" s="2">
        <v>0.005814334049</v>
      </c>
      <c r="X20" s="5"/>
      <c r="Y20" s="7">
        <v>0.21074074074074076</v>
      </c>
      <c r="Z20" s="2">
        <v>9.999825E-10</v>
      </c>
      <c r="AA20" s="2">
        <v>1200.641916</v>
      </c>
      <c r="AB20" s="2">
        <v>163.8160889</v>
      </c>
    </row>
    <row r="21" spans="1:28" ht="12.75">
      <c r="A21" s="7">
        <v>0.21078703703703705</v>
      </c>
      <c r="B21" s="2">
        <v>9.999818E-10</v>
      </c>
      <c r="C21" s="2">
        <v>5.216512131</v>
      </c>
      <c r="D21" s="2">
        <v>0.04314661058</v>
      </c>
      <c r="H21" s="5"/>
      <c r="I21" s="7">
        <v>0.21084490740740738</v>
      </c>
      <c r="J21" s="2">
        <v>9.999818E-10</v>
      </c>
      <c r="K21" s="2">
        <v>5.097979154</v>
      </c>
      <c r="L21" s="2">
        <v>0.02063536802</v>
      </c>
      <c r="P21" s="5"/>
      <c r="Q21" s="7">
        <v>0.21090277777777777</v>
      </c>
      <c r="R21" s="2">
        <v>9.999813E-10</v>
      </c>
      <c r="S21" s="2">
        <v>5.037317139</v>
      </c>
      <c r="T21" s="2">
        <v>0.01359631852</v>
      </c>
      <c r="X21" s="5"/>
      <c r="Y21" s="7">
        <v>0.2109375</v>
      </c>
      <c r="Z21" s="2">
        <v>9.999821E-10</v>
      </c>
      <c r="AA21" s="2">
        <v>937.8661009</v>
      </c>
      <c r="AB21" s="2">
        <v>17.59925816</v>
      </c>
    </row>
    <row r="22" spans="1:28" ht="12.75">
      <c r="A22" s="7">
        <v>0.2109953703703704</v>
      </c>
      <c r="B22" s="2">
        <v>9.999813E-10</v>
      </c>
      <c r="C22" s="2">
        <v>5.203523337</v>
      </c>
      <c r="D22" s="2">
        <v>0.008882093083</v>
      </c>
      <c r="H22" s="5"/>
      <c r="I22" s="7">
        <v>0.21104166666666668</v>
      </c>
      <c r="J22" s="2">
        <v>9.999814E-10</v>
      </c>
      <c r="K22" s="2">
        <v>5.091763647</v>
      </c>
      <c r="L22" s="2">
        <v>0.02209150669</v>
      </c>
      <c r="P22" s="5"/>
      <c r="Q22" s="7">
        <v>0.2111111111111111</v>
      </c>
      <c r="R22" s="2">
        <v>9.99982E-10</v>
      </c>
      <c r="S22" s="2">
        <v>5.058690713</v>
      </c>
      <c r="T22" s="2">
        <v>0.04252110561</v>
      </c>
      <c r="X22" s="5"/>
      <c r="Y22" s="7">
        <v>0.2111574074074074</v>
      </c>
      <c r="Z22" s="2">
        <v>9.999822E-10</v>
      </c>
      <c r="AA22" s="2">
        <v>1073.753059</v>
      </c>
      <c r="AB22" s="2">
        <v>154.9466058</v>
      </c>
    </row>
    <row r="23" spans="1:28" ht="12.75">
      <c r="A23" s="7">
        <v>0.21122685185185186</v>
      </c>
      <c r="B23" s="2">
        <v>9.99982E-10</v>
      </c>
      <c r="C23" s="2">
        <v>5.225743932</v>
      </c>
      <c r="D23" s="2">
        <v>0.02586557609</v>
      </c>
      <c r="H23" s="5"/>
      <c r="I23" s="7">
        <v>0.21127314814814815</v>
      </c>
      <c r="J23" s="2">
        <v>9.99982E-10</v>
      </c>
      <c r="K23" s="2">
        <v>5.107789035</v>
      </c>
      <c r="L23" s="2">
        <v>0.03408347684</v>
      </c>
      <c r="P23" s="5"/>
      <c r="Q23" s="7">
        <v>0.21134259259259258</v>
      </c>
      <c r="R23" s="2">
        <v>9.999821E-10</v>
      </c>
      <c r="S23" s="2">
        <v>5.032589638</v>
      </c>
      <c r="T23" s="2">
        <v>0.003566265368</v>
      </c>
      <c r="X23" s="5"/>
      <c r="Y23" s="7">
        <v>0.21138888888888888</v>
      </c>
      <c r="Z23" s="2">
        <v>9.999815E-10</v>
      </c>
      <c r="AA23" s="2">
        <v>1072.503492</v>
      </c>
      <c r="AB23" s="2">
        <v>34.31265587</v>
      </c>
    </row>
    <row r="24" spans="1:28" ht="12.75">
      <c r="A24" s="7">
        <v>0.21145833333333333</v>
      </c>
      <c r="B24" s="2">
        <v>9.99982E-10</v>
      </c>
      <c r="C24" s="2">
        <v>5.238663886</v>
      </c>
      <c r="D24" s="2">
        <v>0.02643483016</v>
      </c>
      <c r="H24" s="5"/>
      <c r="I24" s="7">
        <v>0.21150462962962965</v>
      </c>
      <c r="J24" s="2">
        <v>9.999815E-10</v>
      </c>
      <c r="K24" s="2">
        <v>5.087876902</v>
      </c>
      <c r="L24" s="2">
        <v>0.01866486503</v>
      </c>
      <c r="P24" s="5"/>
      <c r="Q24" s="7">
        <v>0.21157407407407405</v>
      </c>
      <c r="R24" s="2">
        <v>9.999815E-10</v>
      </c>
      <c r="S24" s="2">
        <v>5.026073014</v>
      </c>
      <c r="T24" s="2">
        <v>0.006485721952</v>
      </c>
      <c r="X24" s="5"/>
      <c r="Y24" s="7">
        <v>0.21296296296296294</v>
      </c>
      <c r="Z24" s="2">
        <v>9.999817E-10</v>
      </c>
      <c r="AA24" s="2">
        <v>0.05574523287</v>
      </c>
      <c r="AB24" s="2">
        <v>0.004449129983</v>
      </c>
    </row>
    <row r="25" spans="1:28" ht="12.75">
      <c r="A25" s="7">
        <v>0.21300925925925926</v>
      </c>
      <c r="B25" s="2">
        <v>9.999823E-10</v>
      </c>
      <c r="C25" s="2">
        <v>5.13970136</v>
      </c>
      <c r="D25" s="2">
        <v>0.01109547087</v>
      </c>
      <c r="I25" s="7">
        <v>0.21307870370370371</v>
      </c>
      <c r="J25" s="2">
        <v>9.999822E-10</v>
      </c>
      <c r="K25" s="2">
        <v>5.092449615</v>
      </c>
      <c r="L25" s="2">
        <v>0.01688737217</v>
      </c>
      <c r="Q25" s="7">
        <v>0.21310185185185185</v>
      </c>
      <c r="R25" s="2">
        <v>9.999813E-10</v>
      </c>
      <c r="S25" s="2">
        <v>5.061283898</v>
      </c>
      <c r="T25" t="s">
        <v>28</v>
      </c>
      <c r="Y25" s="7">
        <v>0.21313657407407408</v>
      </c>
      <c r="Z25" s="2">
        <v>9.999825E-10</v>
      </c>
      <c r="AA25" t="s">
        <v>28</v>
      </c>
      <c r="AB25" s="2">
        <v>0</v>
      </c>
    </row>
    <row r="26" spans="1:4" ht="12.75">
      <c r="A26" s="7">
        <v>0.2131828703703704</v>
      </c>
      <c r="B26" s="2">
        <v>9.999818E-10</v>
      </c>
      <c r="C26" s="2">
        <v>5.13821701</v>
      </c>
      <c r="D26" t="s">
        <v>28</v>
      </c>
    </row>
    <row r="29" spans="2:3" ht="12.75">
      <c r="B29" s="2"/>
      <c r="C29" s="2"/>
    </row>
    <row r="30" spans="2:19" ht="12.75">
      <c r="B30" s="2"/>
      <c r="C30" s="2"/>
      <c r="R30" s="2"/>
      <c r="S30" s="2"/>
    </row>
    <row r="31" spans="2:19" ht="12.75">
      <c r="B31" s="2"/>
      <c r="C31" s="2"/>
      <c r="R31" s="2"/>
      <c r="S31" s="2"/>
    </row>
    <row r="32" spans="2:19" ht="12.75">
      <c r="B32" s="2"/>
      <c r="C32" s="2"/>
      <c r="R32" s="2"/>
      <c r="S32" s="2"/>
    </row>
    <row r="33" spans="2:19" ht="12.75">
      <c r="B33" s="2"/>
      <c r="C33" s="2"/>
      <c r="R33" s="2"/>
      <c r="S33" s="2"/>
    </row>
    <row r="34" spans="2:19" ht="12.75">
      <c r="B34" s="2"/>
      <c r="C34" s="2"/>
      <c r="R34" s="2"/>
      <c r="S34" s="2"/>
    </row>
    <row r="35" spans="2:19" ht="12.75">
      <c r="B35" s="2"/>
      <c r="C35" s="2"/>
      <c r="R35" s="2"/>
      <c r="S35" s="2"/>
    </row>
    <row r="36" spans="2:19" ht="12.75">
      <c r="B36" s="2"/>
      <c r="C36" s="2"/>
      <c r="R36" s="2"/>
      <c r="S36" s="2"/>
    </row>
    <row r="37" spans="2:19" ht="12.75">
      <c r="B37" s="2"/>
      <c r="C37" s="2"/>
      <c r="R37" s="2"/>
      <c r="S37" s="2"/>
    </row>
    <row r="38" spans="2:19" ht="12.75">
      <c r="B38" s="2"/>
      <c r="C38" s="2"/>
      <c r="R38" s="2"/>
      <c r="S38" s="2"/>
    </row>
    <row r="39" spans="2:19" ht="12.75">
      <c r="B39" s="2"/>
      <c r="C39" s="2"/>
      <c r="R39" s="2"/>
      <c r="S39" s="2"/>
    </row>
    <row r="40" spans="2:19" ht="12.75">
      <c r="B40" s="2"/>
      <c r="C40" s="2"/>
      <c r="R40" s="2"/>
      <c r="S40" s="2"/>
    </row>
    <row r="41" spans="2:19" ht="12.75">
      <c r="B41" s="2"/>
      <c r="C41" s="2"/>
      <c r="R41" s="2"/>
      <c r="S41" s="2"/>
    </row>
    <row r="42" spans="2:19" ht="12.75">
      <c r="B42" s="2"/>
      <c r="C42" s="2"/>
      <c r="R42" s="2"/>
      <c r="S42" s="2"/>
    </row>
    <row r="43" spans="2:19" ht="12.75">
      <c r="B43" s="2"/>
      <c r="C43" s="2"/>
      <c r="R43" s="2"/>
      <c r="S43" s="2"/>
    </row>
    <row r="44" spans="2:19" ht="12.75">
      <c r="B44" s="2"/>
      <c r="C44" s="2"/>
      <c r="R44" s="2"/>
      <c r="S44" s="2"/>
    </row>
    <row r="45" spans="2:19" ht="12.75">
      <c r="B45" s="2"/>
      <c r="C45" s="2"/>
      <c r="R45" s="2"/>
      <c r="S45" s="2"/>
    </row>
    <row r="46" spans="2:19" ht="12.75">
      <c r="B46" s="2"/>
      <c r="C46" s="2"/>
      <c r="R46" s="2"/>
      <c r="S46" s="2"/>
    </row>
    <row r="47" spans="2:19" ht="12.75">
      <c r="B47" s="2"/>
      <c r="C47" s="2"/>
      <c r="R47" s="2"/>
      <c r="S47" s="2"/>
    </row>
    <row r="48" spans="2:19" ht="12.75">
      <c r="B48" s="2"/>
      <c r="C48" s="2"/>
      <c r="R48" s="2"/>
      <c r="S48" s="2"/>
    </row>
    <row r="49" spans="2:19" ht="12.75">
      <c r="B49" s="2"/>
      <c r="C49" s="2"/>
      <c r="R49" s="2"/>
      <c r="S49" s="2"/>
    </row>
    <row r="50" spans="2:19" ht="12.75">
      <c r="B50" s="2"/>
      <c r="C50" s="2"/>
      <c r="R50" s="2"/>
      <c r="S50" s="2"/>
    </row>
    <row r="51" spans="2:19" ht="12.75">
      <c r="B51" s="2"/>
      <c r="C51" s="2"/>
      <c r="R51" s="2"/>
      <c r="S51" s="2"/>
    </row>
    <row r="52" spans="2:19" ht="12.75">
      <c r="B52" s="2"/>
      <c r="C52" s="2"/>
      <c r="R52" s="2"/>
      <c r="S52" s="2"/>
    </row>
    <row r="53" spans="2:19" ht="12.75">
      <c r="B53" s="2"/>
      <c r="C53" s="2"/>
      <c r="R53" s="2"/>
      <c r="S53" s="2"/>
    </row>
    <row r="54" spans="2:18" ht="12.75">
      <c r="B54" s="2"/>
      <c r="R54" s="2"/>
    </row>
    <row r="55" ht="12.75">
      <c r="B55" s="2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5"/>
  <sheetViews>
    <sheetView workbookViewId="0" topLeftCell="D1">
      <selection activeCell="AD20" sqref="AD20"/>
    </sheetView>
  </sheetViews>
  <sheetFormatPr defaultColWidth="9.140625" defaultRowHeight="12.75"/>
  <cols>
    <col min="1" max="1" width="10.57421875" style="0" customWidth="1"/>
    <col min="5" max="5" width="12.57421875" style="0" customWidth="1"/>
    <col min="6" max="6" width="9.57421875" style="0" bestFit="1" customWidth="1"/>
    <col min="7" max="7" width="12.00390625" style="0" bestFit="1" customWidth="1"/>
    <col min="9" max="9" width="10.57421875" style="0" customWidth="1"/>
    <col min="11" max="11" width="11.28125" style="0" customWidth="1"/>
    <col min="13" max="13" width="13.7109375" style="0" bestFit="1" customWidth="1"/>
    <col min="15" max="15" width="12.00390625" style="0" bestFit="1" customWidth="1"/>
    <col min="17" max="17" width="10.00390625" style="0" customWidth="1"/>
    <col min="25" max="25" width="9.8515625" style="0" customWidth="1"/>
    <col min="29" max="29" width="10.00390625" style="0" bestFit="1" customWidth="1"/>
    <col min="30" max="30" width="11.57421875" style="0" bestFit="1" customWidth="1"/>
  </cols>
  <sheetData>
    <row r="1" ht="12.75">
      <c r="A1" t="s">
        <v>23</v>
      </c>
    </row>
    <row r="2" spans="1:3" ht="12.75">
      <c r="A2" t="s">
        <v>25</v>
      </c>
      <c r="B2" s="2">
        <v>60000000000</v>
      </c>
      <c r="C2" t="s">
        <v>24</v>
      </c>
    </row>
    <row r="3" spans="1:3" ht="12.75">
      <c r="A3" t="s">
        <v>27</v>
      </c>
      <c r="B3" s="2">
        <v>500000000</v>
      </c>
      <c r="C3" t="s">
        <v>26</v>
      </c>
    </row>
    <row r="5" spans="2:31" s="1" customFormat="1" ht="25.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J5" s="1" t="s">
        <v>0</v>
      </c>
      <c r="K5" s="1" t="s">
        <v>1</v>
      </c>
      <c r="L5" s="1" t="s">
        <v>2</v>
      </c>
      <c r="M5" s="1" t="s">
        <v>3</v>
      </c>
      <c r="N5" s="1" t="s">
        <v>4</v>
      </c>
      <c r="O5" s="1" t="s">
        <v>5</v>
      </c>
      <c r="R5" s="1" t="s">
        <v>0</v>
      </c>
      <c r="S5" s="1" t="s">
        <v>1</v>
      </c>
      <c r="T5" s="1" t="s">
        <v>2</v>
      </c>
      <c r="U5" s="1" t="s">
        <v>3</v>
      </c>
      <c r="V5" s="1" t="s">
        <v>4</v>
      </c>
      <c r="W5" s="1" t="s">
        <v>5</v>
      </c>
      <c r="Z5" s="1" t="s">
        <v>0</v>
      </c>
      <c r="AA5" s="1" t="s">
        <v>1</v>
      </c>
      <c r="AB5" s="1" t="s">
        <v>2</v>
      </c>
      <c r="AC5" s="1" t="s">
        <v>3</v>
      </c>
      <c r="AD5" s="1" t="s">
        <v>4</v>
      </c>
      <c r="AE5" s="1" t="s">
        <v>5</v>
      </c>
    </row>
    <row r="6" spans="1:31" ht="12.75">
      <c r="A6" t="s">
        <v>6</v>
      </c>
      <c r="B6" s="2">
        <f>AVERAGE(C13:C16)</f>
        <v>5.15444100275</v>
      </c>
      <c r="C6" s="2">
        <f>AVERAGE(C17:C22)</f>
        <v>5.442272912</v>
      </c>
      <c r="D6" s="2">
        <f>AVERAGE(C23)</f>
        <v>5.156267798</v>
      </c>
      <c r="E6" s="2">
        <f>(D6/B6-1)*100</f>
        <v>0.035441190403107115</v>
      </c>
      <c r="F6" s="3">
        <f>(C6/B6-1)*100</f>
        <v>5.584153724844976</v>
      </c>
      <c r="G6" s="2">
        <f>C6-B6</f>
        <v>0.28783190925000035</v>
      </c>
      <c r="I6" t="s">
        <v>6</v>
      </c>
      <c r="J6" s="2">
        <f>AVERAGE(K13:K16)</f>
        <v>5.0763014775</v>
      </c>
      <c r="K6" s="2">
        <f>AVERAGE(K17:K22)</f>
        <v>5.217004048333333</v>
      </c>
      <c r="L6" s="2">
        <f>AVERAGE(K23)</f>
        <v>5.07746265</v>
      </c>
      <c r="M6" s="2">
        <f>(L6/J6-1)*100</f>
        <v>0.022874380198789623</v>
      </c>
      <c r="N6" s="3">
        <f>(K6/J6-1)*100</f>
        <v>2.7717536371111295</v>
      </c>
      <c r="O6" s="2">
        <f>K6-J6</f>
        <v>0.1407025708333327</v>
      </c>
      <c r="Q6" t="s">
        <v>6</v>
      </c>
      <c r="R6" s="2">
        <f>AVERAGE(S13:S16)</f>
        <v>5.0382316825</v>
      </c>
      <c r="S6" s="2">
        <f>AVERAGE(S17:S22)</f>
        <v>5.082303199</v>
      </c>
      <c r="T6" s="2">
        <f>AVERAGE(S23)</f>
        <v>5.030912891</v>
      </c>
      <c r="U6" s="2">
        <f>(T6/R6-1)*100</f>
        <v>-0.1452650842838743</v>
      </c>
      <c r="V6" s="3">
        <f>(S6/R6-1)*100</f>
        <v>0.8747417601512764</v>
      </c>
      <c r="W6" s="2">
        <f>S6-R6</f>
        <v>0.04407151649999985</v>
      </c>
      <c r="Y6" t="s">
        <v>6</v>
      </c>
      <c r="Z6" s="2">
        <f>AVERAGE(AA13:AA15)</f>
        <v>0.053781988030000005</v>
      </c>
      <c r="AA6" s="2">
        <f>AVERAGE(AA17:AA21)</f>
        <v>6403.887886799999</v>
      </c>
      <c r="AB6" s="2">
        <f>AVERAGE(AA23)</f>
        <v>0.1327698808</v>
      </c>
      <c r="AC6" s="2">
        <f>(AB6/Z6-1)*100</f>
        <v>146.86681482644323</v>
      </c>
      <c r="AD6" s="3">
        <f>(AA6/Z6-1)*100</f>
        <v>11907023.781344531</v>
      </c>
      <c r="AE6" s="2">
        <f>AA6-Z6</f>
        <v>6403.834104811969</v>
      </c>
    </row>
    <row r="7" spans="1:31" ht="12.75">
      <c r="A7" t="s">
        <v>7</v>
      </c>
      <c r="B7">
        <f>STDEV(C13:C16)</f>
        <v>0.009535944180745682</v>
      </c>
      <c r="C7">
        <f>STDEV(C17:C22)</f>
        <v>0.02332240468643154</v>
      </c>
      <c r="D7" t="e">
        <f>STDEV(C23)</f>
        <v>#DIV/0!</v>
      </c>
      <c r="F7" s="3">
        <f>(C7/B7-1)*100</f>
        <v>144.57362841450484</v>
      </c>
      <c r="G7">
        <f>SQRT(B7^2+C7^2)</f>
        <v>0.025196602782438376</v>
      </c>
      <c r="I7" t="s">
        <v>7</v>
      </c>
      <c r="J7">
        <f>STDEV(K13:K16)</f>
        <v>0.014188515667269377</v>
      </c>
      <c r="K7">
        <f>STDEV(K17:K22)</f>
        <v>0.009616216312886594</v>
      </c>
      <c r="L7" t="e">
        <f>STDEV(K23)</f>
        <v>#DIV/0!</v>
      </c>
      <c r="N7" s="3">
        <f>(K7/J7-1)*100</f>
        <v>-32.22535367057699</v>
      </c>
      <c r="O7">
        <f>SQRT(J7^2+K7^2)</f>
        <v>0.017140174824562752</v>
      </c>
      <c r="Q7" t="s">
        <v>7</v>
      </c>
      <c r="R7">
        <f>STDEV(S13:S16)</f>
        <v>0.017925006433610415</v>
      </c>
      <c r="S7">
        <f>STDEV(S17:S22)</f>
        <v>0.024451983866988908</v>
      </c>
      <c r="T7" t="e">
        <f>STDEV(S23)</f>
        <v>#DIV/0!</v>
      </c>
      <c r="V7" s="3">
        <f>(S7/R7-1)*100</f>
        <v>36.41269227742108</v>
      </c>
      <c r="W7">
        <f>SQRT(R7^2+S7^2)</f>
        <v>0.030318399869987543</v>
      </c>
      <c r="Y7" t="s">
        <v>7</v>
      </c>
      <c r="Z7">
        <f>STDEV(AA13:AA15)</f>
        <v>0.0033114776130051056</v>
      </c>
      <c r="AA7">
        <f>STDEV(AA17:AA21)</f>
        <v>684.1754667841404</v>
      </c>
      <c r="AB7" t="e">
        <f>STDEV(AA23)</f>
        <v>#DIV/0!</v>
      </c>
      <c r="AD7" s="3">
        <f>(AA7/Z7-1)*100</f>
        <v>20660630.548115157</v>
      </c>
      <c r="AE7">
        <f>SQRT(Z7^2+AA7^2)</f>
        <v>684.1754667921543</v>
      </c>
    </row>
    <row r="9" spans="1:25" ht="12.75">
      <c r="A9" t="s">
        <v>8</v>
      </c>
      <c r="I9" t="s">
        <v>9</v>
      </c>
      <c r="Q9" t="s">
        <v>10</v>
      </c>
      <c r="Y9" t="s">
        <v>11</v>
      </c>
    </row>
    <row r="10" spans="1:26" ht="12.75">
      <c r="A10" s="4">
        <v>37775</v>
      </c>
      <c r="B10" s="6">
        <v>0.21666666666666667</v>
      </c>
      <c r="I10" s="4">
        <v>37775</v>
      </c>
      <c r="J10" s="6">
        <v>0.21666666666666667</v>
      </c>
      <c r="Q10" s="4">
        <v>37775</v>
      </c>
      <c r="R10" s="6">
        <v>0.21666666666666667</v>
      </c>
      <c r="Y10" s="4">
        <v>37775</v>
      </c>
      <c r="Z10" s="6">
        <v>0.21666666666666667</v>
      </c>
    </row>
    <row r="11" spans="1:25" ht="12.75">
      <c r="A11" t="s">
        <v>38</v>
      </c>
      <c r="I11" t="s">
        <v>37</v>
      </c>
      <c r="Q11" t="s">
        <v>39</v>
      </c>
      <c r="Y11" t="s">
        <v>40</v>
      </c>
    </row>
    <row r="12" spans="1:29" ht="12.75">
      <c r="A12" t="s">
        <v>12</v>
      </c>
      <c r="B12" t="s">
        <v>13</v>
      </c>
      <c r="C12" t="s">
        <v>14</v>
      </c>
      <c r="D12" t="s">
        <v>15</v>
      </c>
      <c r="E12" t="s">
        <v>16</v>
      </c>
      <c r="I12" t="s">
        <v>12</v>
      </c>
      <c r="J12" t="s">
        <v>13</v>
      </c>
      <c r="K12" t="s">
        <v>14</v>
      </c>
      <c r="L12" t="s">
        <v>15</v>
      </c>
      <c r="M12" t="s">
        <v>16</v>
      </c>
      <c r="Q12" t="s">
        <v>12</v>
      </c>
      <c r="R12" t="s">
        <v>13</v>
      </c>
      <c r="S12" t="s">
        <v>14</v>
      </c>
      <c r="T12" t="s">
        <v>15</v>
      </c>
      <c r="U12" t="s">
        <v>16</v>
      </c>
      <c r="Y12" t="s">
        <v>12</v>
      </c>
      <c r="Z12" t="s">
        <v>13</v>
      </c>
      <c r="AA12" t="s">
        <v>14</v>
      </c>
      <c r="AB12" t="s">
        <v>15</v>
      </c>
      <c r="AC12" t="s">
        <v>16</v>
      </c>
    </row>
    <row r="13" spans="1:28" ht="12.75">
      <c r="A13" s="7">
        <v>0.21703703703703703</v>
      </c>
      <c r="B13" s="2">
        <v>9.999828E-10</v>
      </c>
      <c r="C13" s="2">
        <v>5.160391735</v>
      </c>
      <c r="D13" s="2">
        <v>0.01906746269</v>
      </c>
      <c r="H13" s="5"/>
      <c r="I13" s="7">
        <v>0.21708333333333332</v>
      </c>
      <c r="J13" s="2">
        <v>9.999822E-10</v>
      </c>
      <c r="K13" s="2">
        <v>5.07833353</v>
      </c>
      <c r="L13" s="2">
        <v>0.009199550323</v>
      </c>
      <c r="P13" s="5"/>
      <c r="Q13" s="7">
        <v>0.2171412037037037</v>
      </c>
      <c r="R13" s="2">
        <v>9.999815E-10</v>
      </c>
      <c r="S13" s="2">
        <v>5.033527257</v>
      </c>
      <c r="T13" s="2">
        <v>0.01096465078</v>
      </c>
      <c r="X13" s="5"/>
      <c r="Y13" s="7">
        <v>0.21824074074074074</v>
      </c>
      <c r="Z13" s="2">
        <v>9.999823E-10</v>
      </c>
      <c r="AA13" s="2">
        <v>0.05737139503</v>
      </c>
      <c r="AB13" s="2">
        <v>0.00261806822</v>
      </c>
    </row>
    <row r="14" spans="1:28" ht="12.75">
      <c r="A14" s="7">
        <v>0.2183101851851852</v>
      </c>
      <c r="B14" s="2">
        <v>9.999824E-10</v>
      </c>
      <c r="C14" s="2">
        <v>5.164719655</v>
      </c>
      <c r="D14" s="2">
        <v>0.02323126441</v>
      </c>
      <c r="H14" s="5"/>
      <c r="I14" s="7">
        <v>0.21835648148148148</v>
      </c>
      <c r="J14" s="2">
        <v>9.999822E-10</v>
      </c>
      <c r="K14" s="2">
        <v>5.068899841</v>
      </c>
      <c r="L14" s="2">
        <v>0.01181210829</v>
      </c>
      <c r="P14" s="5"/>
      <c r="Q14" s="7">
        <v>0.21841435185185185</v>
      </c>
      <c r="R14" s="2">
        <v>9.999823E-10</v>
      </c>
      <c r="S14" s="2">
        <v>5.062876062</v>
      </c>
      <c r="T14" s="2">
        <v>0.03469914066</v>
      </c>
      <c r="X14" s="5"/>
      <c r="Y14" s="7">
        <v>0.21954861111111112</v>
      </c>
      <c r="Z14" s="2">
        <v>9.999821E-10</v>
      </c>
      <c r="AA14" s="2">
        <v>0.05312877567</v>
      </c>
      <c r="AB14" s="2">
        <v>0.0007165278915</v>
      </c>
    </row>
    <row r="15" spans="1:28" ht="12.75">
      <c r="A15" s="7">
        <v>0.2195949074074074</v>
      </c>
      <c r="B15" s="2">
        <v>9.999828E-10</v>
      </c>
      <c r="C15" s="2">
        <v>5.146177436</v>
      </c>
      <c r="D15" s="2">
        <v>0.01594427059</v>
      </c>
      <c r="H15" s="5"/>
      <c r="I15" s="7">
        <v>0.21964120370370369</v>
      </c>
      <c r="J15" s="2">
        <v>9.999824E-10</v>
      </c>
      <c r="K15" s="2">
        <v>5.062698049</v>
      </c>
      <c r="L15" s="2">
        <v>0.009509948607</v>
      </c>
      <c r="P15" s="5"/>
      <c r="Q15" s="7">
        <v>0.21969907407407407</v>
      </c>
      <c r="R15" s="2">
        <v>9.999818E-10</v>
      </c>
      <c r="S15" s="2">
        <v>5.020026427</v>
      </c>
      <c r="T15" s="2">
        <v>0.007918737523</v>
      </c>
      <c r="X15" s="5"/>
      <c r="Y15" s="7">
        <v>0.22090277777777778</v>
      </c>
      <c r="Z15" s="2">
        <v>9.999822E-10</v>
      </c>
      <c r="AA15" s="2">
        <v>0.05084579339</v>
      </c>
      <c r="AB15" s="2">
        <v>0.0009090170372</v>
      </c>
    </row>
    <row r="16" spans="1:28" ht="12.75">
      <c r="A16" s="7">
        <v>0.22096064814814817</v>
      </c>
      <c r="B16" s="2">
        <v>9.999818E-10</v>
      </c>
      <c r="C16" s="2">
        <v>5.146475185</v>
      </c>
      <c r="D16" s="2">
        <v>0.006946999197</v>
      </c>
      <c r="H16" s="5"/>
      <c r="I16" s="7">
        <v>0.22100694444444444</v>
      </c>
      <c r="J16" s="2">
        <v>9.999815E-10</v>
      </c>
      <c r="K16" s="2">
        <v>5.09527449</v>
      </c>
      <c r="L16" s="2">
        <v>0.008652552149</v>
      </c>
      <c r="P16" s="5"/>
      <c r="Q16" s="7">
        <v>0.2210763888888889</v>
      </c>
      <c r="R16" s="2">
        <v>9.999815E-10</v>
      </c>
      <c r="S16" s="2">
        <v>5.036496984</v>
      </c>
      <c r="T16" s="2">
        <v>0.01024532912</v>
      </c>
      <c r="X16" s="5"/>
      <c r="Y16" s="7">
        <v>0.22133101851851852</v>
      </c>
      <c r="Z16" s="2">
        <v>9.999829E-10</v>
      </c>
      <c r="AA16" s="2">
        <v>4418.161774</v>
      </c>
      <c r="AB16" s="2">
        <v>3826.328942</v>
      </c>
    </row>
    <row r="17" spans="1:28" ht="12.75">
      <c r="A17" s="7">
        <v>0.22137731481481482</v>
      </c>
      <c r="B17" s="2">
        <v>9.99982E-10</v>
      </c>
      <c r="C17" s="2">
        <v>5.480645353</v>
      </c>
      <c r="D17" s="2">
        <v>0.003985425293</v>
      </c>
      <c r="H17" s="5"/>
      <c r="I17" s="7">
        <v>0.2214351851851852</v>
      </c>
      <c r="J17" s="2">
        <v>9.999818E-10</v>
      </c>
      <c r="K17" s="2">
        <v>5.218038372</v>
      </c>
      <c r="L17" s="2">
        <v>0.009766312427</v>
      </c>
      <c r="P17" s="5"/>
      <c r="Q17" s="7">
        <v>0.22148148148148147</v>
      </c>
      <c r="R17" s="2">
        <v>9.99982E-10</v>
      </c>
      <c r="S17" s="2">
        <v>5.08989466</v>
      </c>
      <c r="T17" s="2">
        <v>0.04394625608</v>
      </c>
      <c r="X17" s="5"/>
      <c r="Y17" s="7">
        <v>0.22153935185185183</v>
      </c>
      <c r="Z17" s="2">
        <v>9.999825E-10</v>
      </c>
      <c r="AA17" s="2">
        <v>6316.271307</v>
      </c>
      <c r="AB17" s="2">
        <v>522.8287153</v>
      </c>
    </row>
    <row r="18" spans="1:28" ht="12.75">
      <c r="A18" s="7">
        <v>0.22158564814814816</v>
      </c>
      <c r="B18" s="2">
        <v>9.999823E-10</v>
      </c>
      <c r="C18" s="2">
        <v>5.442388915</v>
      </c>
      <c r="D18" s="2">
        <v>0.01293023321</v>
      </c>
      <c r="H18" s="5"/>
      <c r="I18" s="7">
        <v>0.22164351851851852</v>
      </c>
      <c r="J18" s="2">
        <v>9.99982E-10</v>
      </c>
      <c r="K18" s="2">
        <v>5.229074384</v>
      </c>
      <c r="L18" s="2">
        <v>0.02147093632</v>
      </c>
      <c r="P18" s="5"/>
      <c r="Q18" s="7">
        <v>0.22168981481481484</v>
      </c>
      <c r="R18" s="2">
        <v>9.999822E-10</v>
      </c>
      <c r="S18" s="2">
        <v>5.055763598</v>
      </c>
      <c r="T18" s="2">
        <v>0.01060809198</v>
      </c>
      <c r="X18" s="5"/>
      <c r="Y18" s="7">
        <v>0.22174768518518517</v>
      </c>
      <c r="Z18" s="2">
        <v>9.99982E-10</v>
      </c>
      <c r="AA18" s="2">
        <v>7596.09376</v>
      </c>
      <c r="AB18" s="2">
        <v>588.6752267</v>
      </c>
    </row>
    <row r="19" spans="1:28" ht="12.75">
      <c r="A19" s="7">
        <v>0.22179398148148147</v>
      </c>
      <c r="B19" s="2">
        <v>9.999823E-10</v>
      </c>
      <c r="C19" s="2">
        <v>5.452054298</v>
      </c>
      <c r="D19" s="2">
        <v>0.01706993118</v>
      </c>
      <c r="H19" s="5"/>
      <c r="I19" s="7">
        <v>0.2218402777777778</v>
      </c>
      <c r="J19" s="2">
        <v>9.999812E-10</v>
      </c>
      <c r="K19" s="2">
        <v>5.205919512</v>
      </c>
      <c r="L19" s="2">
        <v>0.03072504185</v>
      </c>
      <c r="P19" s="5"/>
      <c r="Q19" s="7">
        <v>0.22189814814814815</v>
      </c>
      <c r="R19" s="2">
        <v>9.99982E-10</v>
      </c>
      <c r="S19" s="2">
        <v>5.058030081</v>
      </c>
      <c r="T19" s="2">
        <v>0.02213777299</v>
      </c>
      <c r="X19" s="5"/>
      <c r="Y19" s="7">
        <v>0.22194444444444447</v>
      </c>
      <c r="Z19" s="2">
        <v>9.99982E-10</v>
      </c>
      <c r="AA19" s="2">
        <v>5958.846345</v>
      </c>
      <c r="AB19" s="2">
        <v>101.9430306</v>
      </c>
    </row>
    <row r="20" spans="1:28" ht="12.75">
      <c r="A20" s="7">
        <v>0.22201388888888887</v>
      </c>
      <c r="B20" s="2">
        <v>9.999825E-10</v>
      </c>
      <c r="C20" s="2">
        <v>5.421960102</v>
      </c>
      <c r="D20" s="2">
        <v>0.03113233139</v>
      </c>
      <c r="H20" s="5"/>
      <c r="I20" s="7">
        <v>0.2220601851851852</v>
      </c>
      <c r="J20" s="2">
        <v>9.999824E-10</v>
      </c>
      <c r="K20" s="2">
        <v>5.22490463</v>
      </c>
      <c r="L20" s="2">
        <v>0.01398928889</v>
      </c>
      <c r="P20" s="5"/>
      <c r="Q20" s="7">
        <v>0.22212962962962965</v>
      </c>
      <c r="R20" s="2">
        <v>9.999821E-10</v>
      </c>
      <c r="S20" s="2">
        <v>5.098200632</v>
      </c>
      <c r="T20" s="2">
        <v>0.05530555288</v>
      </c>
      <c r="X20" s="5"/>
      <c r="Y20" s="7">
        <v>0.22217592592592594</v>
      </c>
      <c r="Z20" s="2">
        <v>9.99982E-10</v>
      </c>
      <c r="AA20" s="2">
        <v>5956.238704</v>
      </c>
      <c r="AB20" s="2">
        <v>228.2539556</v>
      </c>
    </row>
    <row r="21" spans="1:28" ht="12.75">
      <c r="A21" s="7">
        <v>0.22223379629629628</v>
      </c>
      <c r="B21" s="2">
        <v>9.999823E-10</v>
      </c>
      <c r="C21" s="2">
        <v>5.415100997</v>
      </c>
      <c r="D21" s="2">
        <v>0.03894545109</v>
      </c>
      <c r="H21" s="5"/>
      <c r="I21" s="7">
        <v>0.2222800925925926</v>
      </c>
      <c r="J21" s="2">
        <v>9.999821E-10</v>
      </c>
      <c r="K21" s="2">
        <v>5.20567585</v>
      </c>
      <c r="L21" s="2">
        <v>0.03967419612</v>
      </c>
      <c r="P21" s="5"/>
      <c r="Q21" s="7">
        <v>0.22234953703703705</v>
      </c>
      <c r="R21" s="2">
        <v>9.99982E-10</v>
      </c>
      <c r="S21" s="2">
        <v>5.118462984</v>
      </c>
      <c r="T21" s="2">
        <v>0.04905883654</v>
      </c>
      <c r="X21" s="5"/>
      <c r="Y21" s="7">
        <v>0.22239583333333335</v>
      </c>
      <c r="Z21" s="2">
        <v>9.999813E-10</v>
      </c>
      <c r="AA21" s="2">
        <v>6191.989318</v>
      </c>
      <c r="AB21" s="2">
        <v>185.2878596</v>
      </c>
    </row>
    <row r="22" spans="1:28" ht="12.75">
      <c r="A22" s="7">
        <v>0.22246527777777778</v>
      </c>
      <c r="B22" s="2">
        <v>9.999821E-10</v>
      </c>
      <c r="C22" s="2">
        <v>5.441487807</v>
      </c>
      <c r="D22" s="2">
        <v>0.01055107252</v>
      </c>
      <c r="H22" s="5"/>
      <c r="I22" s="7">
        <v>0.22251157407407407</v>
      </c>
      <c r="J22" s="2">
        <v>9.999818E-10</v>
      </c>
      <c r="K22" s="2">
        <v>5.218411542</v>
      </c>
      <c r="L22" s="2">
        <v>0.02763478776</v>
      </c>
      <c r="P22" s="5"/>
      <c r="Q22" s="7">
        <v>0.22258101851851853</v>
      </c>
      <c r="R22" s="2">
        <v>9.999818E-10</v>
      </c>
      <c r="S22" s="2">
        <v>5.073467239</v>
      </c>
      <c r="T22" s="2">
        <v>0.004168149043</v>
      </c>
      <c r="X22" s="5"/>
      <c r="Y22" s="7">
        <v>0.22262731481481482</v>
      </c>
      <c r="Z22" s="2">
        <v>9.999822E-10</v>
      </c>
      <c r="AA22" s="2">
        <v>4572.584115</v>
      </c>
      <c r="AB22" s="2">
        <v>3960.751048</v>
      </c>
    </row>
    <row r="23" spans="1:28" ht="12.75">
      <c r="A23" s="7">
        <v>0.22268518518518518</v>
      </c>
      <c r="B23" s="2">
        <v>9.999813E-10</v>
      </c>
      <c r="C23" s="2">
        <v>5.156267798</v>
      </c>
      <c r="D23" s="2">
        <v>0.02025807363</v>
      </c>
      <c r="H23" s="5"/>
      <c r="I23" s="7">
        <v>0.22273148148148147</v>
      </c>
      <c r="J23" s="2">
        <v>9.999817E-10</v>
      </c>
      <c r="K23" s="2">
        <v>5.07746265</v>
      </c>
      <c r="L23" s="2">
        <v>0.01028107354</v>
      </c>
      <c r="P23" s="5"/>
      <c r="Q23" s="7">
        <v>0.22278935185185186</v>
      </c>
      <c r="R23" s="2">
        <v>9.999822E-10</v>
      </c>
      <c r="S23" s="2">
        <v>5.030912891</v>
      </c>
      <c r="T23" s="2">
        <v>0.01009814934</v>
      </c>
      <c r="X23" s="5"/>
      <c r="Y23" s="7">
        <v>0.22373842592592594</v>
      </c>
      <c r="Z23" s="2">
        <v>9.999814E-10</v>
      </c>
      <c r="AA23" s="2">
        <v>0.1327698808</v>
      </c>
      <c r="AB23" s="2">
        <v>0.08834405459</v>
      </c>
    </row>
    <row r="24" spans="1:24" ht="12.75">
      <c r="A24" s="7">
        <v>0.22376157407407407</v>
      </c>
      <c r="B24" s="2">
        <v>9.999819E-10</v>
      </c>
      <c r="C24" s="2">
        <v>5.443304516</v>
      </c>
      <c r="D24" t="s">
        <v>28</v>
      </c>
      <c r="H24" s="5"/>
      <c r="I24" s="7">
        <v>0.22378472222222223</v>
      </c>
      <c r="J24" s="2">
        <v>9.999818E-10</v>
      </c>
      <c r="K24" s="2">
        <v>5.214228997</v>
      </c>
      <c r="L24" t="s">
        <v>28</v>
      </c>
      <c r="P24" s="5"/>
      <c r="X24" s="5"/>
    </row>
    <row r="25" spans="1:4" ht="12.75">
      <c r="A25" s="7">
        <v>0.22383101851851853</v>
      </c>
      <c r="B25" s="2">
        <v>9.99982E-10</v>
      </c>
      <c r="C25" s="2">
        <v>5.45817665</v>
      </c>
      <c r="D25" t="s">
        <v>28</v>
      </c>
    </row>
    <row r="29" spans="2:3" ht="12.75">
      <c r="B29" s="2"/>
      <c r="C29" s="2"/>
    </row>
    <row r="30" spans="2:19" ht="12.75">
      <c r="B30" s="2"/>
      <c r="C30" s="2"/>
      <c r="R30" s="2"/>
      <c r="S30" s="2"/>
    </row>
    <row r="31" spans="2:19" ht="12.75">
      <c r="B31" s="2"/>
      <c r="C31" s="2"/>
      <c r="R31" s="2"/>
      <c r="S31" s="2"/>
    </row>
    <row r="32" spans="2:19" ht="12.75">
      <c r="B32" s="2"/>
      <c r="C32" s="2"/>
      <c r="R32" s="2"/>
      <c r="S32" s="2"/>
    </row>
    <row r="33" spans="2:19" ht="12.75">
      <c r="B33" s="2"/>
      <c r="C33" s="2"/>
      <c r="R33" s="2"/>
      <c r="S33" s="2"/>
    </row>
    <row r="34" spans="2:19" ht="12.75">
      <c r="B34" s="2"/>
      <c r="C34" s="2"/>
      <c r="R34" s="2"/>
      <c r="S34" s="2"/>
    </row>
    <row r="35" spans="2:19" ht="12.75">
      <c r="B35" s="2"/>
      <c r="C35" s="2"/>
      <c r="R35" s="2"/>
      <c r="S35" s="2"/>
    </row>
    <row r="36" spans="2:19" ht="12.75">
      <c r="B36" s="2"/>
      <c r="C36" s="2"/>
      <c r="R36" s="2"/>
      <c r="S36" s="2"/>
    </row>
    <row r="37" spans="2:19" ht="12.75">
      <c r="B37" s="2"/>
      <c r="C37" s="2"/>
      <c r="R37" s="2"/>
      <c r="S37" s="2"/>
    </row>
    <row r="38" spans="2:19" ht="12.75">
      <c r="B38" s="2"/>
      <c r="C38" s="2"/>
      <c r="R38" s="2"/>
      <c r="S38" s="2"/>
    </row>
    <row r="39" spans="2:19" ht="12.75">
      <c r="B39" s="2"/>
      <c r="C39" s="2"/>
      <c r="R39" s="2"/>
      <c r="S39" s="2"/>
    </row>
    <row r="40" spans="2:19" ht="12.75">
      <c r="B40" s="2"/>
      <c r="C40" s="2"/>
      <c r="R40" s="2"/>
      <c r="S40" s="2"/>
    </row>
    <row r="41" spans="2:19" ht="12.75">
      <c r="B41" s="2"/>
      <c r="C41" s="2"/>
      <c r="R41" s="2"/>
      <c r="S41" s="2"/>
    </row>
    <row r="42" spans="2:19" ht="12.75">
      <c r="B42" s="2"/>
      <c r="C42" s="2"/>
      <c r="R42" s="2"/>
      <c r="S42" s="2"/>
    </row>
    <row r="43" spans="2:19" ht="12.75">
      <c r="B43" s="2"/>
      <c r="C43" s="2"/>
      <c r="R43" s="2"/>
      <c r="S43" s="2"/>
    </row>
    <row r="44" spans="2:19" ht="12.75">
      <c r="B44" s="2"/>
      <c r="C44" s="2"/>
      <c r="R44" s="2"/>
      <c r="S44" s="2"/>
    </row>
    <row r="45" spans="2:19" ht="12.75">
      <c r="B45" s="2"/>
      <c r="C45" s="2"/>
      <c r="R45" s="2"/>
      <c r="S45" s="2"/>
    </row>
    <row r="46" spans="2:19" ht="12.75">
      <c r="B46" s="2"/>
      <c r="C46" s="2"/>
      <c r="R46" s="2"/>
      <c r="S46" s="2"/>
    </row>
    <row r="47" spans="2:19" ht="12.75">
      <c r="B47" s="2"/>
      <c r="C47" s="2"/>
      <c r="R47" s="2"/>
      <c r="S47" s="2"/>
    </row>
    <row r="48" spans="2:19" ht="12.75">
      <c r="B48" s="2"/>
      <c r="C48" s="2"/>
      <c r="R48" s="2"/>
      <c r="S48" s="2"/>
    </row>
    <row r="49" spans="2:19" ht="12.75">
      <c r="B49" s="2"/>
      <c r="C49" s="2"/>
      <c r="R49" s="2"/>
      <c r="S49" s="2"/>
    </row>
    <row r="50" spans="2:19" ht="12.75">
      <c r="B50" s="2"/>
      <c r="C50" s="2"/>
      <c r="R50" s="2"/>
      <c r="S50" s="2"/>
    </row>
    <row r="51" spans="2:19" ht="12.75">
      <c r="B51" s="2"/>
      <c r="C51" s="2"/>
      <c r="R51" s="2"/>
      <c r="S51" s="2"/>
    </row>
    <row r="52" spans="2:19" ht="12.75">
      <c r="B52" s="2"/>
      <c r="C52" s="2"/>
      <c r="R52" s="2"/>
      <c r="S52" s="2"/>
    </row>
    <row r="53" spans="2:19" ht="12.75">
      <c r="B53" s="2"/>
      <c r="C53" s="2"/>
      <c r="R53" s="2"/>
      <c r="S53" s="2"/>
    </row>
    <row r="54" spans="2:18" ht="12.75">
      <c r="B54" s="2"/>
      <c r="R54" s="2"/>
    </row>
    <row r="55" ht="12.75">
      <c r="B5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gguaglio</dc:creator>
  <cp:keywords/>
  <dc:description/>
  <cp:lastModifiedBy>gguaglio</cp:lastModifiedBy>
  <dcterms:created xsi:type="dcterms:W3CDTF">2003-07-16T09:20:30Z</dcterms:created>
  <dcterms:modified xsi:type="dcterms:W3CDTF">2003-07-29T05:50:44Z</dcterms:modified>
  <cp:category/>
  <cp:version/>
  <cp:contentType/>
  <cp:contentStatus/>
</cp:coreProperties>
</file>