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25" windowHeight="5685" activeTab="5"/>
  </bookViews>
  <sheets>
    <sheet name="0" sheetId="1" r:id="rId1"/>
    <sheet name="5E6" sheetId="2" r:id="rId2"/>
    <sheet name="1E7" sheetId="3" r:id="rId3"/>
    <sheet name="5E8" sheetId="4" r:id="rId4"/>
    <sheet name="5E8 (2)" sheetId="5" r:id="rId5"/>
    <sheet name="Chart1" sheetId="6" r:id="rId6"/>
  </sheets>
  <definedNames/>
  <calcPr fullCalcOnLoad="1"/>
</workbook>
</file>

<file path=xl/sharedStrings.xml><?xml version="1.0" encoding="utf-8"?>
<sst xmlns="http://schemas.openxmlformats.org/spreadsheetml/2006/main" count="336" uniqueCount="46">
  <si>
    <t>before</t>
  </si>
  <si>
    <t xml:space="preserve"> during</t>
  </si>
  <si>
    <t xml:space="preserve"> after</t>
  </si>
  <si>
    <t>delta after %</t>
  </si>
  <si>
    <t>delta during %</t>
  </si>
  <si>
    <t>delta during</t>
  </si>
  <si>
    <t>average</t>
  </si>
  <si>
    <t>stdev</t>
  </si>
  <si>
    <t>CH 01</t>
  </si>
  <si>
    <t>CH 02</t>
  </si>
  <si>
    <t>CH 03</t>
  </si>
  <si>
    <t>CH 04</t>
  </si>
  <si>
    <t>Time</t>
  </si>
  <si>
    <t>Amps</t>
  </si>
  <si>
    <t>Hz</t>
  </si>
  <si>
    <t>Sigma [1/s]</t>
  </si>
  <si>
    <t>Periods [s]</t>
  </si>
  <si>
    <t>10pA+1</t>
  </si>
  <si>
    <t>C:\local labview  vi\local data\lauvainLN\20030602_1846_01_zero</t>
  </si>
  <si>
    <t>C:\local labview  vi\local data\lauvainLN\20030602_1846_03_zero</t>
  </si>
  <si>
    <t>10pA</t>
  </si>
  <si>
    <t>C:\local labview  vi\local data\lauvainLN\20030602_1846_04_zero</t>
  </si>
  <si>
    <t>C:\local labview  vi\local data\lauvainLN\20030602_1846_02_zero</t>
  </si>
  <si>
    <t>Energy   :    ~ 60 [MeV]</t>
  </si>
  <si>
    <t>[p/cm2]</t>
  </si>
  <si>
    <t xml:space="preserve"> Fluence  :</t>
  </si>
  <si>
    <t>[p/cm2/sec]</t>
  </si>
  <si>
    <t xml:space="preserve"> Flux     : </t>
  </si>
  <si>
    <t>C:\local labview  vi\local data\lauvainLN\20030603_0031_02_fixJFET</t>
  </si>
  <si>
    <t>NaN</t>
  </si>
  <si>
    <t>C:\local labview  vi\local data\lauvainLN\20030603_0031_01_fixJFET</t>
  </si>
  <si>
    <t>C:\local labview  vi\local data\lauvainLN\20030603_0031_03_fixJFET</t>
  </si>
  <si>
    <t>C:\local labview  vi\local data\lauvainLN\20030603_0031_04_fixJFET</t>
  </si>
  <si>
    <t>C:\local labview  vi\local data\lauvainLN\20030603_0047_01_fixJFET1</t>
  </si>
  <si>
    <t>C:\local labview  vi\local data\lauvainLN\20030603_0047_03_fixJFET1</t>
  </si>
  <si>
    <t>C:\local labview  vi\local data\lauvainLN\20030603_0047_04_fixJFET1</t>
  </si>
  <si>
    <t>C:\local labview  vi\local data\lauvainLN\20030603_0047_02_fixJFET1</t>
  </si>
  <si>
    <t>C:\local labview  vi\local data\lauvainLN\20030603_0103_01_fixJFET2</t>
  </si>
  <si>
    <t>C:\local labview  vi\local data\lauvainLN\20030603_0103_02_fixJFET2</t>
  </si>
  <si>
    <t>C:\local labview  vi\local data\lauvainLN\20030603_0103_03_fixJFET2</t>
  </si>
  <si>
    <t>C:\local labview  vi\local data\lauvainLN\20030603_0103_04_fixJFET2</t>
  </si>
  <si>
    <t>C:\local labview  vi\local data\lauvainLN\20030603_0131_04_fixJFET3</t>
  </si>
  <si>
    <t>C:\local labview  vi\local data\lauvainLN\20030603_0131_01_fixJFET3</t>
  </si>
  <si>
    <t>C:\local labview  vi\local data\lauvainLN\20030603_0131_02_fixJFET3</t>
  </si>
  <si>
    <t>C:\local labview  vi\local data\lauvainLN\20030603_0131_03_fixJFET3</t>
  </si>
  <si>
    <t>??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</si>
</sst>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809]dd\ mmmm\ yyyy"/>
    <numFmt numFmtId="170" formatCode="[$-F400]h:mm:ss\ AM/PM"/>
    <numFmt numFmtId="171" formatCode="0.0000000000000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"/>
    <numFmt numFmtId="181" formatCode="0.000000000"/>
    <numFmt numFmtId="182" formatCode="hh:mm:ss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18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FIX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175"/>
          <c:w val="0.795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0!$A$9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0!$A$13:$A$39</c:f>
              <c:strCache/>
            </c:strRef>
          </c:xVal>
          <c:yVal>
            <c:numRef>
              <c:f>0!$C$13:$C$39</c:f>
              <c:numCache/>
            </c:numRef>
          </c:yVal>
          <c:smooth val="0"/>
        </c:ser>
        <c:ser>
          <c:idx val="0"/>
          <c:order val="1"/>
          <c:tx>
            <c:strRef>
              <c:f>0!$I$9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0!$I$13:$I$50</c:f>
              <c:strCache/>
            </c:strRef>
          </c:xVal>
          <c:yVal>
            <c:numRef>
              <c:f>0!$K$13:$K$50</c:f>
              <c:numCache/>
            </c:numRef>
          </c:yVal>
          <c:smooth val="0"/>
        </c:ser>
        <c:ser>
          <c:idx val="2"/>
          <c:order val="2"/>
          <c:tx>
            <c:strRef>
              <c:f>0!$Q$9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0!$Q$13:$Q$72</c:f>
              <c:strCache/>
            </c:strRef>
          </c:xVal>
          <c:yVal>
            <c:numRef>
              <c:f>0!$S$13:$S$72</c:f>
              <c:numCache/>
            </c:numRef>
          </c:yVal>
          <c:smooth val="0"/>
        </c:ser>
        <c:axId val="32822301"/>
        <c:axId val="3537062"/>
      </c:scatterChart>
      <c:scatterChart>
        <c:scatterStyle val="lineMarker"/>
        <c:varyColors val="0"/>
        <c:ser>
          <c:idx val="3"/>
          <c:order val="3"/>
          <c:tx>
            <c:strRef>
              <c:f>0!$Y$9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0!$Y$13:$Y$50</c:f>
              <c:strCache/>
            </c:strRef>
          </c:xVal>
          <c:yVal>
            <c:numRef>
              <c:f>0!$AA$13:$AA$50</c:f>
              <c:numCache/>
            </c:numRef>
          </c:yVal>
          <c:smooth val="0"/>
        </c:ser>
        <c:axId val="10801815"/>
        <c:axId val="40221232"/>
      </c:scatterChart>
      <c:valAx>
        <c:axId val="32822301"/>
        <c:scaling>
          <c:orientation val="minMax"/>
          <c:min val="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3537062"/>
        <c:crosses val="autoZero"/>
        <c:crossBetween val="midCat"/>
        <c:dispUnits/>
      </c:valAx>
      <c:valAx>
        <c:axId val="353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22301"/>
        <c:crosses val="autoZero"/>
        <c:crossBetween val="midCat"/>
        <c:dispUnits/>
      </c:valAx>
      <c:valAx>
        <c:axId val="10801815"/>
        <c:scaling>
          <c:orientation val="minMax"/>
        </c:scaling>
        <c:axPos val="b"/>
        <c:delete val="1"/>
        <c:majorTickMark val="in"/>
        <c:minorTickMark val="none"/>
        <c:tickLblPos val="nextTo"/>
        <c:crossAx val="40221232"/>
        <c:crosses val="max"/>
        <c:crossBetween val="midCat"/>
        <c:dispUnits/>
      </c:valAx>
      <c:valAx>
        <c:axId val="40221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018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5E6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4075"/>
          <c:w val="0.81225"/>
          <c:h val="0.7615"/>
        </c:manualLayout>
      </c:layout>
      <c:scatterChart>
        <c:scatterStyle val="lineMarker"/>
        <c:varyColors val="0"/>
        <c:ser>
          <c:idx val="1"/>
          <c:order val="0"/>
          <c:tx>
            <c:strRef>
              <c:f>5E6!$A$9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5E6!$A$13:$A$22</c:f>
              <c:strCache/>
            </c:strRef>
          </c:xVal>
          <c:yVal>
            <c:numRef>
              <c:f>5E6!$C$13:$C$22</c:f>
              <c:numCache/>
            </c:numRef>
          </c:yVal>
          <c:smooth val="0"/>
        </c:ser>
        <c:ser>
          <c:idx val="0"/>
          <c:order val="1"/>
          <c:tx>
            <c:strRef>
              <c:f>5E6!$I$9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5E6!$I$13:$I$31</c:f>
              <c:strCache/>
            </c:strRef>
          </c:xVal>
          <c:yVal>
            <c:numRef>
              <c:f>5E6!$K$13:$K$31</c:f>
              <c:numCache/>
            </c:numRef>
          </c:yVal>
          <c:smooth val="0"/>
        </c:ser>
        <c:ser>
          <c:idx val="2"/>
          <c:order val="2"/>
          <c:tx>
            <c:strRef>
              <c:f>5E6!$Q$9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5E6!$Q$13:$Q$53</c:f>
              <c:strCache/>
            </c:strRef>
          </c:xVal>
          <c:yVal>
            <c:numRef>
              <c:f>5E6!$S$13:$S$53</c:f>
              <c:numCache/>
            </c:numRef>
          </c:yVal>
          <c:smooth val="0"/>
        </c:ser>
        <c:axId val="38457777"/>
        <c:axId val="33264986"/>
      </c:scatterChart>
      <c:scatterChart>
        <c:scatterStyle val="lineMarker"/>
        <c:varyColors val="0"/>
        <c:ser>
          <c:idx val="3"/>
          <c:order val="3"/>
          <c:tx>
            <c:strRef>
              <c:f>5E6!$Y$9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5E6!$Y$13:$Y$31</c:f>
              <c:strCache/>
            </c:strRef>
          </c:xVal>
          <c:yVal>
            <c:numRef>
              <c:f>5E6!$AA$13:$AA$31</c:f>
              <c:numCache/>
            </c:numRef>
          </c:yVal>
          <c:smooth val="0"/>
        </c:ser>
        <c:axId val="21687147"/>
        <c:axId val="16757796"/>
      </c:scatterChart>
      <c:valAx>
        <c:axId val="38457777"/>
        <c:scaling>
          <c:orientation val="minMax"/>
          <c:min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33264986"/>
        <c:crosses val="autoZero"/>
        <c:crossBetween val="midCat"/>
        <c:dispUnits/>
      </c:valAx>
      <c:valAx>
        <c:axId val="3326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57777"/>
        <c:crosses val="autoZero"/>
        <c:crossBetween val="midCat"/>
        <c:dispUnits/>
      </c:valAx>
      <c:valAx>
        <c:axId val="21687147"/>
        <c:scaling>
          <c:orientation val="minMax"/>
        </c:scaling>
        <c:axPos val="b"/>
        <c:delete val="1"/>
        <c:majorTickMark val="in"/>
        <c:minorTickMark val="none"/>
        <c:tickLblPos val="nextTo"/>
        <c:crossAx val="16757796"/>
        <c:crosses val="max"/>
        <c:crossBetween val="midCat"/>
        <c:dispUnits/>
      </c:valAx>
      <c:valAx>
        <c:axId val="1675779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871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1E7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075"/>
          <c:w val="0.8155"/>
          <c:h val="0.7615"/>
        </c:manualLayout>
      </c:layout>
      <c:scatterChart>
        <c:scatterStyle val="lineMarker"/>
        <c:varyColors val="0"/>
        <c:ser>
          <c:idx val="1"/>
          <c:order val="0"/>
          <c:tx>
            <c:strRef>
              <c:f>1E7!$A$9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1E7!$A$13:$A$22</c:f>
              <c:strCache/>
            </c:strRef>
          </c:xVal>
          <c:yVal>
            <c:numRef>
              <c:f>1E7!$C$13:$C$22</c:f>
              <c:numCache/>
            </c:numRef>
          </c:yVal>
          <c:smooth val="0"/>
        </c:ser>
        <c:ser>
          <c:idx val="0"/>
          <c:order val="1"/>
          <c:tx>
            <c:strRef>
              <c:f>1E7!$I$9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1E7!$I$13:$I$31</c:f>
              <c:strCache/>
            </c:strRef>
          </c:xVal>
          <c:yVal>
            <c:numRef>
              <c:f>1E7!$K$13:$K$31</c:f>
              <c:numCache/>
            </c:numRef>
          </c:yVal>
          <c:smooth val="0"/>
        </c:ser>
        <c:ser>
          <c:idx val="2"/>
          <c:order val="2"/>
          <c:tx>
            <c:strRef>
              <c:f>1E7!$Q$9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1E7!$Q$13:$Q$53</c:f>
              <c:strCache/>
            </c:strRef>
          </c:xVal>
          <c:yVal>
            <c:numRef>
              <c:f>1E7!$S$13:$S$53</c:f>
              <c:numCache/>
            </c:numRef>
          </c:yVal>
          <c:smooth val="0"/>
        </c:ser>
        <c:axId val="15980997"/>
        <c:axId val="51241102"/>
      </c:scatterChart>
      <c:scatterChart>
        <c:scatterStyle val="lineMarker"/>
        <c:varyColors val="0"/>
        <c:ser>
          <c:idx val="3"/>
          <c:order val="3"/>
          <c:tx>
            <c:strRef>
              <c:f>1E7!$Y$9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1E7!$Y$13:$Y$31</c:f>
              <c:strCache/>
            </c:strRef>
          </c:xVal>
          <c:yVal>
            <c:numRef>
              <c:f>1E7!$AA$13:$AA$31</c:f>
              <c:numCache/>
            </c:numRef>
          </c:yVal>
          <c:smooth val="0"/>
        </c:ser>
        <c:axId val="20510399"/>
        <c:axId val="35619992"/>
      </c:scatterChart>
      <c:valAx>
        <c:axId val="15980997"/>
        <c:scaling>
          <c:orientation val="minMax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51241102"/>
        <c:crosses val="autoZero"/>
        <c:crossBetween val="midCat"/>
        <c:dispUnits/>
      </c:valAx>
      <c:valAx>
        <c:axId val="51241102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80997"/>
        <c:crosses val="autoZero"/>
        <c:crossBetween val="midCat"/>
        <c:dispUnits/>
      </c:valAx>
      <c:valAx>
        <c:axId val="20510399"/>
        <c:scaling>
          <c:orientation val="minMax"/>
        </c:scaling>
        <c:axPos val="b"/>
        <c:delete val="1"/>
        <c:majorTickMark val="in"/>
        <c:minorTickMark val="none"/>
        <c:tickLblPos val="nextTo"/>
        <c:crossAx val="35619992"/>
        <c:crosses val="max"/>
        <c:crossBetween val="midCat"/>
        <c:dispUnits/>
      </c:valAx>
      <c:valAx>
        <c:axId val="3561999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103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5E8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075"/>
          <c:w val="0.81575"/>
          <c:h val="0.7615"/>
        </c:manualLayout>
      </c:layout>
      <c:scatterChart>
        <c:scatterStyle val="lineMarker"/>
        <c:varyColors val="0"/>
        <c:ser>
          <c:idx val="1"/>
          <c:order val="0"/>
          <c:tx>
            <c:strRef>
              <c:f>5E8!$A$9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5E8!$A$13:$A$22</c:f>
              <c:strCache/>
            </c:strRef>
          </c:xVal>
          <c:yVal>
            <c:numRef>
              <c:f>5E8!$C$13:$C$22</c:f>
              <c:numCache/>
            </c:numRef>
          </c:yVal>
          <c:smooth val="0"/>
        </c:ser>
        <c:ser>
          <c:idx val="0"/>
          <c:order val="1"/>
          <c:tx>
            <c:strRef>
              <c:f>5E8!$I$9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5E8!$I$13:$I$31</c:f>
              <c:strCache/>
            </c:strRef>
          </c:xVal>
          <c:yVal>
            <c:numRef>
              <c:f>5E8!$K$13:$K$31</c:f>
              <c:numCache/>
            </c:numRef>
          </c:yVal>
          <c:smooth val="0"/>
        </c:ser>
        <c:ser>
          <c:idx val="2"/>
          <c:order val="2"/>
          <c:tx>
            <c:strRef>
              <c:f>5E8!$Q$9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5E8!$Q$13:$Q$53</c:f>
              <c:strCache/>
            </c:strRef>
          </c:xVal>
          <c:yVal>
            <c:numRef>
              <c:f>5E8!$S$13:$S$53</c:f>
              <c:numCache/>
            </c:numRef>
          </c:yVal>
          <c:smooth val="0"/>
        </c:ser>
        <c:axId val="51133529"/>
        <c:axId val="16099906"/>
      </c:scatterChart>
      <c:scatterChart>
        <c:scatterStyle val="lineMarker"/>
        <c:varyColors val="0"/>
        <c:ser>
          <c:idx val="3"/>
          <c:order val="3"/>
          <c:tx>
            <c:strRef>
              <c:f>5E8!$Y$9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5E8!$Y$13:$Y$21</c:f>
              <c:strCache/>
            </c:strRef>
          </c:xVal>
          <c:yVal>
            <c:numRef>
              <c:f>5E8!$AA$13:$AA$21</c:f>
              <c:numCache/>
            </c:numRef>
          </c:yVal>
          <c:smooth val="0"/>
        </c:ser>
        <c:axId val="56116371"/>
        <c:axId val="19069836"/>
      </c:scatterChart>
      <c:valAx>
        <c:axId val="51133529"/>
        <c:scaling>
          <c:orientation val="minMax"/>
          <c:min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16099906"/>
        <c:crosses val="autoZero"/>
        <c:crossBetween val="midCat"/>
        <c:dispUnits/>
      </c:valAx>
      <c:valAx>
        <c:axId val="16099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33529"/>
        <c:crosses val="autoZero"/>
        <c:crossBetween val="midCat"/>
        <c:dispUnits/>
      </c:valAx>
      <c:valAx>
        <c:axId val="56116371"/>
        <c:scaling>
          <c:orientation val="minMax"/>
        </c:scaling>
        <c:axPos val="b"/>
        <c:delete val="1"/>
        <c:majorTickMark val="in"/>
        <c:minorTickMark val="none"/>
        <c:tickLblPos val="nextTo"/>
        <c:crossAx val="19069836"/>
        <c:crosses val="max"/>
        <c:crossBetween val="midCat"/>
        <c:dispUnits/>
      </c:valAx>
      <c:valAx>
        <c:axId val="1906983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163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5E8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075"/>
          <c:w val="0.81575"/>
          <c:h val="0.7615"/>
        </c:manualLayout>
      </c:layout>
      <c:scatterChart>
        <c:scatterStyle val="lineMarker"/>
        <c:varyColors val="0"/>
        <c:ser>
          <c:idx val="1"/>
          <c:order val="0"/>
          <c:tx>
            <c:strRef>
              <c:f>'5E8 (2)'!$A$9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'5E8 (2)'!$A$13:$A$45</c:f>
              <c:strCache/>
            </c:strRef>
          </c:xVal>
          <c:yVal>
            <c:numRef>
              <c:f>'5E8 (2)'!$C$13:$C$45</c:f>
              <c:numCache/>
            </c:numRef>
          </c:yVal>
          <c:smooth val="0"/>
        </c:ser>
        <c:ser>
          <c:idx val="0"/>
          <c:order val="1"/>
          <c:tx>
            <c:strRef>
              <c:f>'5E8 (2)'!$I$9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'5E8 (2)'!$I$13:$I$46</c:f>
              <c:strCache/>
            </c:strRef>
          </c:xVal>
          <c:yVal>
            <c:numRef>
              <c:f>'5E8 (2)'!$K$13:$K$46</c:f>
              <c:numCache/>
            </c:numRef>
          </c:yVal>
          <c:smooth val="0"/>
        </c:ser>
        <c:ser>
          <c:idx val="2"/>
          <c:order val="2"/>
          <c:tx>
            <c:strRef>
              <c:f>'5E8 (2)'!$Q$9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'5E8 (2)'!$Q$13:$Q$53</c:f>
              <c:strCache/>
            </c:strRef>
          </c:xVal>
          <c:yVal>
            <c:numRef>
              <c:f>'5E8 (2)'!$S$13:$S$53</c:f>
              <c:numCache/>
            </c:numRef>
          </c:yVal>
          <c:smooth val="0"/>
        </c:ser>
        <c:axId val="43665773"/>
        <c:axId val="45466230"/>
      </c:scatterChart>
      <c:scatterChart>
        <c:scatterStyle val="lineMarker"/>
        <c:varyColors val="0"/>
        <c:ser>
          <c:idx val="3"/>
          <c:order val="3"/>
          <c:tx>
            <c:strRef>
              <c:f>'5E8 (2)'!$Y$9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'5E8 (2)'!$Y$13:$Y$47</c:f>
              <c:strCache/>
            </c:strRef>
          </c:xVal>
          <c:yVal>
            <c:numRef>
              <c:f>'5E8 (2)'!$AA$13:$AA$47</c:f>
              <c:numCache/>
            </c:numRef>
          </c:yVal>
          <c:smooth val="0"/>
        </c:ser>
        <c:axId val="52176103"/>
        <c:axId val="58845440"/>
      </c:scatterChart>
      <c:valAx>
        <c:axId val="43665773"/>
        <c:scaling>
          <c:orientation val="minMax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45466230"/>
        <c:crosses val="autoZero"/>
        <c:crossBetween val="midCat"/>
        <c:dispUnits/>
      </c:valAx>
      <c:valAx>
        <c:axId val="45466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65773"/>
        <c:crosses val="autoZero"/>
        <c:crossBetween val="midCat"/>
        <c:dispUnits/>
      </c:valAx>
      <c:valAx>
        <c:axId val="52176103"/>
        <c:scaling>
          <c:orientation val="minMax"/>
        </c:scaling>
        <c:axPos val="b"/>
        <c:delete val="1"/>
        <c:majorTickMark val="in"/>
        <c:minorTickMark val="none"/>
        <c:tickLblPos val="nextTo"/>
        <c:crossAx val="58845440"/>
        <c:crosses val="max"/>
        <c:crossBetween val="midCat"/>
        <c:dispUnits/>
      </c:valAx>
      <c:valAx>
        <c:axId val="5884544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761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JFET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375"/>
          <c:w val="0.89225"/>
          <c:h val="0.874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'5E8 (2)'!$A$9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'5E8 (2)'!$A$13:$A$45</c:f>
              <c:strCache>
                <c:ptCount val="33"/>
                <c:pt idx="0">
                  <c:v>0.06358796296296297</c:v>
                </c:pt>
                <c:pt idx="1">
                  <c:v>0.06479166666666666</c:v>
                </c:pt>
                <c:pt idx="2">
                  <c:v>0.06608796296296296</c:v>
                </c:pt>
                <c:pt idx="3">
                  <c:v>0.0662962962962963</c:v>
                </c:pt>
                <c:pt idx="4">
                  <c:v>0.06649305555555556</c:v>
                </c:pt>
                <c:pt idx="5">
                  <c:v>0.0667013888888889</c:v>
                </c:pt>
                <c:pt idx="6">
                  <c:v>0.06693287037037036</c:v>
                </c:pt>
                <c:pt idx="7">
                  <c:v>0.0671412037037037</c:v>
                </c:pt>
                <c:pt idx="8">
                  <c:v>0.06734953703703704</c:v>
                </c:pt>
                <c:pt idx="9">
                  <c:v>0.06758101851851851</c:v>
                </c:pt>
                <c:pt idx="10">
                  <c:v>0.06778935185185185</c:v>
                </c:pt>
                <c:pt idx="11">
                  <c:v>0.06798611111111111</c:v>
                </c:pt>
                <c:pt idx="12">
                  <c:v>0.0682175925925926</c:v>
                </c:pt>
                <c:pt idx="13">
                  <c:v>0.06842592592592593</c:v>
                </c:pt>
                <c:pt idx="14">
                  <c:v>0.06863425925925926</c:v>
                </c:pt>
                <c:pt idx="15">
                  <c:v>0.06886574074074074</c:v>
                </c:pt>
                <c:pt idx="16">
                  <c:v>0.06907407407407408</c:v>
                </c:pt>
                <c:pt idx="17">
                  <c:v>0.06927083333333334</c:v>
                </c:pt>
                <c:pt idx="18">
                  <c:v>0.06947916666666666</c:v>
                </c:pt>
                <c:pt idx="19">
                  <c:v>0.06971064814814815</c:v>
                </c:pt>
                <c:pt idx="20">
                  <c:v>0.07085648148148148</c:v>
                </c:pt>
                <c:pt idx="21">
                  <c:v>0.07170138888888888</c:v>
                </c:pt>
                <c:pt idx="22">
                  <c:v>0.07261574074074074</c:v>
                </c:pt>
                <c:pt idx="23">
                  <c:v>0.07320601851851852</c:v>
                </c:pt>
              </c:strCache>
            </c:strRef>
          </c:xVal>
          <c:yVal>
            <c:numRef>
              <c:f>'5E8 (2)'!$C$13:$C$45</c:f>
              <c:numCache>
                <c:ptCount val="33"/>
                <c:pt idx="0">
                  <c:v>5.319728629</c:v>
                </c:pt>
                <c:pt idx="1">
                  <c:v>5.267231276</c:v>
                </c:pt>
                <c:pt idx="2">
                  <c:v>5.260695428</c:v>
                </c:pt>
                <c:pt idx="3">
                  <c:v>8.695711681</c:v>
                </c:pt>
                <c:pt idx="4">
                  <c:v>8.742825217</c:v>
                </c:pt>
                <c:pt idx="5">
                  <c:v>8.411843371</c:v>
                </c:pt>
                <c:pt idx="6">
                  <c:v>8.360601576</c:v>
                </c:pt>
                <c:pt idx="7">
                  <c:v>8.507465841</c:v>
                </c:pt>
                <c:pt idx="8">
                  <c:v>8.242874098</c:v>
                </c:pt>
                <c:pt idx="9">
                  <c:v>8.320260316</c:v>
                </c:pt>
                <c:pt idx="10">
                  <c:v>8.404159102</c:v>
                </c:pt>
                <c:pt idx="11">
                  <c:v>8.19527945</c:v>
                </c:pt>
                <c:pt idx="12">
                  <c:v>8.182149316</c:v>
                </c:pt>
                <c:pt idx="13">
                  <c:v>8.154666167</c:v>
                </c:pt>
                <c:pt idx="14">
                  <c:v>8.230808472</c:v>
                </c:pt>
                <c:pt idx="15">
                  <c:v>8.314261732</c:v>
                </c:pt>
                <c:pt idx="16">
                  <c:v>8.137830724</c:v>
                </c:pt>
                <c:pt idx="17">
                  <c:v>8.090288988</c:v>
                </c:pt>
                <c:pt idx="18">
                  <c:v>8.101936608</c:v>
                </c:pt>
                <c:pt idx="19">
                  <c:v>5.304249385</c:v>
                </c:pt>
                <c:pt idx="20">
                  <c:v>5.296992938</c:v>
                </c:pt>
                <c:pt idx="21">
                  <c:v>5.288820353</c:v>
                </c:pt>
                <c:pt idx="22">
                  <c:v>5.295625378</c:v>
                </c:pt>
                <c:pt idx="23">
                  <c:v>5.281288781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'5E8 (2)'!$I$9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'5E8 (2)'!$I$13:$I$46</c:f>
              <c:strCache>
                <c:ptCount val="34"/>
                <c:pt idx="0">
                  <c:v>0.0636574074074074</c:v>
                </c:pt>
                <c:pt idx="1">
                  <c:v>0.06483796296296296</c:v>
                </c:pt>
                <c:pt idx="2">
                  <c:v>0.06613425925925925</c:v>
                </c:pt>
                <c:pt idx="3">
                  <c:v>0.06634259259259259</c:v>
                </c:pt>
                <c:pt idx="4">
                  <c:v>0.06655092592592593</c:v>
                </c:pt>
                <c:pt idx="5">
                  <c:v>0.06677083333333333</c:v>
                </c:pt>
                <c:pt idx="6">
                  <c:v>0.06699074074074074</c:v>
                </c:pt>
                <c:pt idx="7">
                  <c:v>0.0671875</c:v>
                </c:pt>
                <c:pt idx="8">
                  <c:v>0.06739583333333334</c:v>
                </c:pt>
                <c:pt idx="9">
                  <c:v>0.06762731481481482</c:v>
                </c:pt>
                <c:pt idx="10">
                  <c:v>0.06783564814814814</c:v>
                </c:pt>
                <c:pt idx="11">
                  <c:v>0.06805555555555555</c:v>
                </c:pt>
                <c:pt idx="12">
                  <c:v>0.06827546296296295</c:v>
                </c:pt>
                <c:pt idx="13">
                  <c:v>0.06848379629629629</c:v>
                </c:pt>
                <c:pt idx="14">
                  <c:v>0.06868055555555556</c:v>
                </c:pt>
                <c:pt idx="15">
                  <c:v>0.06891203703703704</c:v>
                </c:pt>
                <c:pt idx="16">
                  <c:v>0.06912037037037037</c:v>
                </c:pt>
                <c:pt idx="17">
                  <c:v>0.06932870370370371</c:v>
                </c:pt>
                <c:pt idx="18">
                  <c:v>0.06954861111111112</c:v>
                </c:pt>
                <c:pt idx="19">
                  <c:v>0.06976851851851852</c:v>
                </c:pt>
                <c:pt idx="20">
                  <c:v>0.07091435185185185</c:v>
                </c:pt>
                <c:pt idx="21">
                  <c:v>0.07177083333333334</c:v>
                </c:pt>
                <c:pt idx="22">
                  <c:v>0.07268518518518519</c:v>
                </c:pt>
              </c:strCache>
            </c:strRef>
          </c:xVal>
          <c:yVal>
            <c:numRef>
              <c:f>'5E8 (2)'!$K$13:$K$46</c:f>
              <c:numCache>
                <c:ptCount val="34"/>
                <c:pt idx="0">
                  <c:v>5.320412613</c:v>
                </c:pt>
                <c:pt idx="1">
                  <c:v>5.325232236</c:v>
                </c:pt>
                <c:pt idx="2">
                  <c:v>5.347729174</c:v>
                </c:pt>
                <c:pt idx="3">
                  <c:v>5.391806826</c:v>
                </c:pt>
                <c:pt idx="4">
                  <c:v>5.381409475</c:v>
                </c:pt>
                <c:pt idx="5">
                  <c:v>5.395220132</c:v>
                </c:pt>
                <c:pt idx="6">
                  <c:v>5.390618674</c:v>
                </c:pt>
                <c:pt idx="7">
                  <c:v>5.385014691</c:v>
                </c:pt>
                <c:pt idx="8">
                  <c:v>5.387580514</c:v>
                </c:pt>
                <c:pt idx="9">
                  <c:v>5.387511031</c:v>
                </c:pt>
                <c:pt idx="10">
                  <c:v>5.387460794</c:v>
                </c:pt>
                <c:pt idx="11">
                  <c:v>5.390865394</c:v>
                </c:pt>
                <c:pt idx="12">
                  <c:v>5.407406081</c:v>
                </c:pt>
                <c:pt idx="13">
                  <c:v>5.400116101</c:v>
                </c:pt>
                <c:pt idx="14">
                  <c:v>5.401239583</c:v>
                </c:pt>
                <c:pt idx="15">
                  <c:v>5.391460665</c:v>
                </c:pt>
                <c:pt idx="16">
                  <c:v>5.371645704</c:v>
                </c:pt>
                <c:pt idx="17">
                  <c:v>5.373247248</c:v>
                </c:pt>
                <c:pt idx="18">
                  <c:v>5.379205794</c:v>
                </c:pt>
                <c:pt idx="19">
                  <c:v>5.333821194</c:v>
                </c:pt>
                <c:pt idx="20">
                  <c:v>5.334994885</c:v>
                </c:pt>
                <c:pt idx="21">
                  <c:v>5.354108353</c:v>
                </c:pt>
                <c:pt idx="22">
                  <c:v>5.351597264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'5E8 (2)'!$Q$9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'5E8 (2)'!$Q$13:$Q$53</c:f>
              <c:strCache>
                <c:ptCount val="41"/>
                <c:pt idx="0">
                  <c:v>0.0637037037037037</c:v>
                </c:pt>
                <c:pt idx="1">
                  <c:v>0.06490740740740741</c:v>
                </c:pt>
                <c:pt idx="2">
                  <c:v>0.06619212962962963</c:v>
                </c:pt>
                <c:pt idx="3">
                  <c:v>0.06640046296296297</c:v>
                </c:pt>
                <c:pt idx="4">
                  <c:v>0.06659722222222221</c:v>
                </c:pt>
                <c:pt idx="5">
                  <c:v>0.06681712962962963</c:v>
                </c:pt>
                <c:pt idx="6">
                  <c:v>0.06703703703703703</c:v>
                </c:pt>
                <c:pt idx="7">
                  <c:v>0.06724537037037037</c:v>
                </c:pt>
                <c:pt idx="8">
                  <c:v>0.06746527777777778</c:v>
                </c:pt>
                <c:pt idx="9">
                  <c:v>0.06768518518518518</c:v>
                </c:pt>
                <c:pt idx="10">
                  <c:v>0.06788194444444444</c:v>
                </c:pt>
                <c:pt idx="11">
                  <c:v>0.06810185185185186</c:v>
                </c:pt>
                <c:pt idx="12">
                  <c:v>0.06832175925925926</c:v>
                </c:pt>
                <c:pt idx="13">
                  <c:v>0.06853009259259259</c:v>
                </c:pt>
                <c:pt idx="14">
                  <c:v>0.06875</c:v>
                </c:pt>
                <c:pt idx="15">
                  <c:v>0.06896990740740741</c:v>
                </c:pt>
                <c:pt idx="16">
                  <c:v>0.06917824074074073</c:v>
                </c:pt>
                <c:pt idx="17">
                  <c:v>0.069375</c:v>
                </c:pt>
                <c:pt idx="18">
                  <c:v>0.06959490740740741</c:v>
                </c:pt>
                <c:pt idx="19">
                  <c:v>0.06981481481481482</c:v>
                </c:pt>
                <c:pt idx="20">
                  <c:v>0.07096064814814815</c:v>
                </c:pt>
                <c:pt idx="21">
                  <c:v>0.07181712962962962</c:v>
                </c:pt>
                <c:pt idx="22">
                  <c:v>0.07273148148148148</c:v>
                </c:pt>
              </c:strCache>
            </c:strRef>
          </c:xVal>
          <c:yVal>
            <c:numRef>
              <c:f>'5E8 (2)'!$S$13:$S$53</c:f>
              <c:numCache>
                <c:ptCount val="41"/>
                <c:pt idx="0">
                  <c:v>5.345068002</c:v>
                </c:pt>
                <c:pt idx="1">
                  <c:v>5.29544621</c:v>
                </c:pt>
                <c:pt idx="2">
                  <c:v>5.390335324</c:v>
                </c:pt>
                <c:pt idx="3">
                  <c:v>5.371217271</c:v>
                </c:pt>
                <c:pt idx="4">
                  <c:v>5.35173786</c:v>
                </c:pt>
                <c:pt idx="5">
                  <c:v>5.324327229</c:v>
                </c:pt>
                <c:pt idx="6">
                  <c:v>5.310541192</c:v>
                </c:pt>
                <c:pt idx="7">
                  <c:v>5.301054052</c:v>
                </c:pt>
                <c:pt idx="8">
                  <c:v>5.359174417</c:v>
                </c:pt>
                <c:pt idx="9">
                  <c:v>5.364692681</c:v>
                </c:pt>
                <c:pt idx="10">
                  <c:v>5.324068348</c:v>
                </c:pt>
                <c:pt idx="11">
                  <c:v>5.321020798</c:v>
                </c:pt>
                <c:pt idx="12">
                  <c:v>5.359668406</c:v>
                </c:pt>
                <c:pt idx="13">
                  <c:v>5.322889537</c:v>
                </c:pt>
                <c:pt idx="14">
                  <c:v>5.318389794</c:v>
                </c:pt>
                <c:pt idx="15">
                  <c:v>5.334371788</c:v>
                </c:pt>
                <c:pt idx="16">
                  <c:v>5.352818885</c:v>
                </c:pt>
                <c:pt idx="17">
                  <c:v>5.343752731</c:v>
                </c:pt>
                <c:pt idx="18">
                  <c:v>5.350993097</c:v>
                </c:pt>
                <c:pt idx="19">
                  <c:v>5.303323147</c:v>
                </c:pt>
                <c:pt idx="20">
                  <c:v>5.324052604</c:v>
                </c:pt>
                <c:pt idx="21">
                  <c:v>5.319474691</c:v>
                </c:pt>
                <c:pt idx="22">
                  <c:v>5.38690613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5E6!$A$9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5E6!$A$13:$A$22</c:f>
              <c:strCache>
                <c:ptCount val="10"/>
                <c:pt idx="0">
                  <c:v>0.021631944444444443</c:v>
                </c:pt>
                <c:pt idx="1">
                  <c:v>0.023125</c:v>
                </c:pt>
                <c:pt idx="2">
                  <c:v>0.024537037037037038</c:v>
                </c:pt>
                <c:pt idx="3">
                  <c:v>0.024756944444444443</c:v>
                </c:pt>
                <c:pt idx="4">
                  <c:v>0.024988425925925928</c:v>
                </c:pt>
                <c:pt idx="5">
                  <c:v>0.02521990740740741</c:v>
                </c:pt>
                <c:pt idx="6">
                  <c:v>0.025451388888888888</c:v>
                </c:pt>
                <c:pt idx="7">
                  <c:v>0.02568287037037037</c:v>
                </c:pt>
                <c:pt idx="8">
                  <c:v>0.027719907407407405</c:v>
                </c:pt>
              </c:strCache>
            </c:strRef>
          </c:xVal>
          <c:yVal>
            <c:numRef>
              <c:f>5E6!$C$13:$C$22</c:f>
              <c:numCache>
                <c:ptCount val="10"/>
                <c:pt idx="0">
                  <c:v>5.069633034</c:v>
                </c:pt>
                <c:pt idx="1">
                  <c:v>5.065484747</c:v>
                </c:pt>
                <c:pt idx="2">
                  <c:v>5.067303463</c:v>
                </c:pt>
                <c:pt idx="3">
                  <c:v>5.219999085</c:v>
                </c:pt>
                <c:pt idx="4">
                  <c:v>5.222448126</c:v>
                </c:pt>
                <c:pt idx="5">
                  <c:v>5.219273093</c:v>
                </c:pt>
                <c:pt idx="6">
                  <c:v>5.213782032</c:v>
                </c:pt>
                <c:pt idx="7">
                  <c:v>5.22886961</c:v>
                </c:pt>
                <c:pt idx="8">
                  <c:v>5.066801013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5E6!$I$9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5E6!$I$13:$I$31</c:f>
              <c:strCache>
                <c:ptCount val="19"/>
                <c:pt idx="0">
                  <c:v>0.02170138888888889</c:v>
                </c:pt>
                <c:pt idx="1">
                  <c:v>0.02318287037037037</c:v>
                </c:pt>
                <c:pt idx="2">
                  <c:v>0.02460648148148148</c:v>
                </c:pt>
                <c:pt idx="3">
                  <c:v>0.024826388888888887</c:v>
                </c:pt>
                <c:pt idx="4">
                  <c:v>0.025057870370370373</c:v>
                </c:pt>
                <c:pt idx="5">
                  <c:v>0.02528935185185185</c:v>
                </c:pt>
                <c:pt idx="6">
                  <c:v>0.025520833333333336</c:v>
                </c:pt>
                <c:pt idx="7">
                  <c:v>0.025752314814814815</c:v>
                </c:pt>
                <c:pt idx="8">
                  <c:v>0.027766203703703706</c:v>
                </c:pt>
              </c:strCache>
            </c:strRef>
          </c:xVal>
          <c:yVal>
            <c:numRef>
              <c:f>5E6!$K$13:$K$31</c:f>
              <c:numCache>
                <c:ptCount val="19"/>
                <c:pt idx="0">
                  <c:v>5.32318381</c:v>
                </c:pt>
                <c:pt idx="1">
                  <c:v>5.335812801</c:v>
                </c:pt>
                <c:pt idx="2">
                  <c:v>5.355811333</c:v>
                </c:pt>
                <c:pt idx="3">
                  <c:v>5.33299423</c:v>
                </c:pt>
                <c:pt idx="4">
                  <c:v>5.33446887</c:v>
                </c:pt>
                <c:pt idx="5">
                  <c:v>5.343449558</c:v>
                </c:pt>
                <c:pt idx="6">
                  <c:v>5.348564336</c:v>
                </c:pt>
                <c:pt idx="7">
                  <c:v>5.342624012</c:v>
                </c:pt>
                <c:pt idx="8">
                  <c:v>5.333352215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5E6!$Q$9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5E6!$Q$13:$Q$53</c:f>
              <c:strCache>
                <c:ptCount val="41"/>
                <c:pt idx="0">
                  <c:v>0.021747685185185186</c:v>
                </c:pt>
                <c:pt idx="1">
                  <c:v>0.023229166666666665</c:v>
                </c:pt>
                <c:pt idx="2">
                  <c:v>0.024652777777777777</c:v>
                </c:pt>
                <c:pt idx="3">
                  <c:v>0.02487268518518519</c:v>
                </c:pt>
                <c:pt idx="4">
                  <c:v>0.025104166666666664</c:v>
                </c:pt>
                <c:pt idx="5">
                  <c:v>0.02533564814814815</c:v>
                </c:pt>
                <c:pt idx="6">
                  <c:v>0.025567129629629634</c:v>
                </c:pt>
                <c:pt idx="7">
                  <c:v>0.02579861111111111</c:v>
                </c:pt>
                <c:pt idx="8">
                  <c:v>0.027824074074074074</c:v>
                </c:pt>
              </c:strCache>
            </c:strRef>
          </c:xVal>
          <c:yVal>
            <c:numRef>
              <c:f>5E6!$S$13:$S$53</c:f>
              <c:numCache>
                <c:ptCount val="41"/>
                <c:pt idx="0">
                  <c:v>5.281415433</c:v>
                </c:pt>
                <c:pt idx="1">
                  <c:v>5.266805827</c:v>
                </c:pt>
                <c:pt idx="2">
                  <c:v>5.284961598</c:v>
                </c:pt>
                <c:pt idx="3">
                  <c:v>5.252619876</c:v>
                </c:pt>
                <c:pt idx="4">
                  <c:v>5.268176468</c:v>
                </c:pt>
                <c:pt idx="5">
                  <c:v>5.25977784</c:v>
                </c:pt>
                <c:pt idx="6">
                  <c:v>5.265309853</c:v>
                </c:pt>
                <c:pt idx="7">
                  <c:v>5.275361721</c:v>
                </c:pt>
                <c:pt idx="8">
                  <c:v>5.323295815</c:v>
                </c:pt>
              </c:numCache>
            </c:numRef>
          </c:yVal>
          <c:smooth val="0"/>
        </c:ser>
        <c:ser>
          <c:idx val="1"/>
          <c:order val="8"/>
          <c:tx>
            <c:strRef>
              <c:f>1E7!$A$9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1E7!$A$13:$A$22</c:f>
              <c:strCache>
                <c:ptCount val="10"/>
                <c:pt idx="0">
                  <c:v>0.033125</c:v>
                </c:pt>
                <c:pt idx="1">
                  <c:v>0.03474537037037037</c:v>
                </c:pt>
                <c:pt idx="2">
                  <c:v>0.0362037037037037</c:v>
                </c:pt>
                <c:pt idx="3">
                  <c:v>0.0375462962962963</c:v>
                </c:pt>
                <c:pt idx="4">
                  <c:v>0.03775462962962963</c:v>
                </c:pt>
                <c:pt idx="5">
                  <c:v>0.037974537037037036</c:v>
                </c:pt>
                <c:pt idx="6">
                  <c:v>0.038182870370370374</c:v>
                </c:pt>
                <c:pt idx="7">
                  <c:v>0.03921296296296296</c:v>
                </c:pt>
                <c:pt idx="8">
                  <c:v>0.040497685185185185</c:v>
                </c:pt>
                <c:pt idx="9">
                  <c:v>0.04056712962962963</c:v>
                </c:pt>
              </c:strCache>
            </c:strRef>
          </c:xVal>
          <c:yVal>
            <c:numRef>
              <c:f>1E7!$C$13:$C$22</c:f>
              <c:numCache>
                <c:ptCount val="10"/>
                <c:pt idx="0">
                  <c:v>5.069383949</c:v>
                </c:pt>
                <c:pt idx="1">
                  <c:v>5.067517056</c:v>
                </c:pt>
                <c:pt idx="2">
                  <c:v>5.066492205</c:v>
                </c:pt>
                <c:pt idx="3">
                  <c:v>9.477697437</c:v>
                </c:pt>
                <c:pt idx="4">
                  <c:v>8.731929918</c:v>
                </c:pt>
                <c:pt idx="5">
                  <c:v>8.426088881</c:v>
                </c:pt>
                <c:pt idx="6">
                  <c:v>8.154035435</c:v>
                </c:pt>
                <c:pt idx="7">
                  <c:v>5.074391906</c:v>
                </c:pt>
                <c:pt idx="8">
                  <c:v>5.077042591</c:v>
                </c:pt>
                <c:pt idx="9">
                  <c:v>5.07913934</c:v>
                </c:pt>
              </c:numCache>
            </c:numRef>
          </c:yVal>
          <c:smooth val="0"/>
        </c:ser>
        <c:ser>
          <c:idx val="0"/>
          <c:order val="9"/>
          <c:tx>
            <c:strRef>
              <c:f>1E7!$I$9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1E7!$I$13:$I$31</c:f>
              <c:strCache>
                <c:ptCount val="19"/>
                <c:pt idx="0">
                  <c:v>0.03318287037037037</c:v>
                </c:pt>
                <c:pt idx="1">
                  <c:v>0.03480324074074074</c:v>
                </c:pt>
                <c:pt idx="2">
                  <c:v>0.03625</c:v>
                </c:pt>
                <c:pt idx="3">
                  <c:v>0.037592592592592594</c:v>
                </c:pt>
                <c:pt idx="4">
                  <c:v>0.03782407407407407</c:v>
                </c:pt>
                <c:pt idx="5">
                  <c:v>0.03803240740740741</c:v>
                </c:pt>
                <c:pt idx="6">
                  <c:v>0.03824074074074074</c:v>
                </c:pt>
                <c:pt idx="7">
                  <c:v>0.03925925925925926</c:v>
                </c:pt>
                <c:pt idx="8">
                  <c:v>0.04052083333333333</c:v>
                </c:pt>
              </c:strCache>
            </c:strRef>
          </c:xVal>
          <c:yVal>
            <c:numRef>
              <c:f>1E7!$K$13:$K$31</c:f>
              <c:numCache>
                <c:ptCount val="19"/>
                <c:pt idx="0">
                  <c:v>5.626782601</c:v>
                </c:pt>
                <c:pt idx="1">
                  <c:v>5.33606858</c:v>
                </c:pt>
                <c:pt idx="2">
                  <c:v>5.342439754</c:v>
                </c:pt>
                <c:pt idx="3">
                  <c:v>5.351540008</c:v>
                </c:pt>
                <c:pt idx="4">
                  <c:v>5.357135939</c:v>
                </c:pt>
                <c:pt idx="5">
                  <c:v>5.383834601</c:v>
                </c:pt>
                <c:pt idx="6">
                  <c:v>5.361730836</c:v>
                </c:pt>
                <c:pt idx="7">
                  <c:v>5.334585913</c:v>
                </c:pt>
                <c:pt idx="8">
                  <c:v>5.348224902</c:v>
                </c:pt>
              </c:numCache>
            </c:numRef>
          </c:yVal>
          <c:smooth val="0"/>
        </c:ser>
        <c:ser>
          <c:idx val="2"/>
          <c:order val="10"/>
          <c:tx>
            <c:strRef>
              <c:f>1E7!$Q$9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1E7!$Q$13:$Q$53</c:f>
              <c:strCache>
                <c:ptCount val="41"/>
                <c:pt idx="0">
                  <c:v>0.033229166666666664</c:v>
                </c:pt>
                <c:pt idx="1">
                  <c:v>0.03484953703703703</c:v>
                </c:pt>
                <c:pt idx="2">
                  <c:v>0.03631944444444444</c:v>
                </c:pt>
                <c:pt idx="3">
                  <c:v>0.037638888888888895</c:v>
                </c:pt>
                <c:pt idx="4">
                  <c:v>0.03787037037037037</c:v>
                </c:pt>
                <c:pt idx="5">
                  <c:v>0.038078703703703705</c:v>
                </c:pt>
                <c:pt idx="6">
                  <c:v>0.03829861111111111</c:v>
                </c:pt>
                <c:pt idx="7">
                  <c:v>0.039317129629629625</c:v>
                </c:pt>
              </c:strCache>
            </c:strRef>
          </c:xVal>
          <c:yVal>
            <c:numRef>
              <c:f>1E7!$S$13:$S$53</c:f>
              <c:numCache>
                <c:ptCount val="41"/>
                <c:pt idx="0">
                  <c:v>5.311917611</c:v>
                </c:pt>
                <c:pt idx="1">
                  <c:v>5.304026967</c:v>
                </c:pt>
                <c:pt idx="2">
                  <c:v>5.271300786</c:v>
                </c:pt>
                <c:pt idx="3">
                  <c:v>5.287544394</c:v>
                </c:pt>
                <c:pt idx="4">
                  <c:v>5.291735494</c:v>
                </c:pt>
                <c:pt idx="5">
                  <c:v>5.298357525</c:v>
                </c:pt>
                <c:pt idx="6">
                  <c:v>5.272697306</c:v>
                </c:pt>
                <c:pt idx="7">
                  <c:v>5.337980241</c:v>
                </c:pt>
              </c:numCache>
            </c:numRef>
          </c:yVal>
          <c:smooth val="0"/>
        </c:ser>
        <c:ser>
          <c:idx val="1"/>
          <c:order val="12"/>
          <c:tx>
            <c:strRef>
              <c:f>5E8!$A$9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5E8!$A$13:$A$22</c:f>
              <c:strCache>
                <c:ptCount val="10"/>
                <c:pt idx="0">
                  <c:v>0.04431712962962963</c:v>
                </c:pt>
                <c:pt idx="1">
                  <c:v>0.04545138888888889</c:v>
                </c:pt>
                <c:pt idx="2">
                  <c:v>0.046747685185185184</c:v>
                </c:pt>
                <c:pt idx="3">
                  <c:v>0.04696759259259259</c:v>
                </c:pt>
                <c:pt idx="4">
                  <c:v>0.04719907407407407</c:v>
                </c:pt>
                <c:pt idx="5">
                  <c:v>0.047407407407407405</c:v>
                </c:pt>
                <c:pt idx="6">
                  <c:v>0.04760416666666667</c:v>
                </c:pt>
                <c:pt idx="7">
                  <c:v>0.047824074074074074</c:v>
                </c:pt>
                <c:pt idx="8">
                  <c:v>0.04875</c:v>
                </c:pt>
                <c:pt idx="9">
                  <c:v>0.04986111111111111</c:v>
                </c:pt>
              </c:strCache>
            </c:strRef>
          </c:xVal>
          <c:yVal>
            <c:numRef>
              <c:f>5E8!$C$13:$C$22</c:f>
              <c:numCache>
                <c:ptCount val="10"/>
                <c:pt idx="0">
                  <c:v>5.100665245</c:v>
                </c:pt>
                <c:pt idx="1">
                  <c:v>5.091414666</c:v>
                </c:pt>
                <c:pt idx="2">
                  <c:v>5.098114513</c:v>
                </c:pt>
                <c:pt idx="3">
                  <c:v>8.926556038</c:v>
                </c:pt>
                <c:pt idx="4">
                  <c:v>8.719596127</c:v>
                </c:pt>
                <c:pt idx="5">
                  <c:v>8.571083287</c:v>
                </c:pt>
                <c:pt idx="6">
                  <c:v>8.621018244</c:v>
                </c:pt>
                <c:pt idx="7">
                  <c:v>8.533300772</c:v>
                </c:pt>
                <c:pt idx="8">
                  <c:v>5.098654731</c:v>
                </c:pt>
                <c:pt idx="9">
                  <c:v>5.106263841</c:v>
                </c:pt>
              </c:numCache>
            </c:numRef>
          </c:yVal>
          <c:smooth val="0"/>
        </c:ser>
        <c:ser>
          <c:idx val="0"/>
          <c:order val="13"/>
          <c:tx>
            <c:strRef>
              <c:f>5E8!$I$9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5E8!$I$13:$I$31</c:f>
              <c:strCache>
                <c:ptCount val="19"/>
                <c:pt idx="0">
                  <c:v>0.04438657407407407</c:v>
                </c:pt>
                <c:pt idx="1">
                  <c:v>0.04549768518518518</c:v>
                </c:pt>
                <c:pt idx="2">
                  <c:v>0.04679398148148148</c:v>
                </c:pt>
                <c:pt idx="3">
                  <c:v>0.04701388888888889</c:v>
                </c:pt>
                <c:pt idx="4">
                  <c:v>0.047245370370370375</c:v>
                </c:pt>
                <c:pt idx="5">
                  <c:v>0.0474537037037037</c:v>
                </c:pt>
                <c:pt idx="6">
                  <c:v>0.04766203703703704</c:v>
                </c:pt>
                <c:pt idx="7">
                  <c:v>0.04789351851851852</c:v>
                </c:pt>
                <c:pt idx="8">
                  <c:v>0.04881944444444444</c:v>
                </c:pt>
                <c:pt idx="9">
                  <c:v>0.04990740740740741</c:v>
                </c:pt>
              </c:strCache>
            </c:strRef>
          </c:xVal>
          <c:yVal>
            <c:numRef>
              <c:f>5E8!$K$13:$K$31</c:f>
              <c:numCache>
                <c:ptCount val="19"/>
                <c:pt idx="0">
                  <c:v>5.341890862</c:v>
                </c:pt>
                <c:pt idx="1">
                  <c:v>5.352656073</c:v>
                </c:pt>
                <c:pt idx="2">
                  <c:v>5.347499638</c:v>
                </c:pt>
                <c:pt idx="3">
                  <c:v>5.398967101</c:v>
                </c:pt>
                <c:pt idx="4">
                  <c:v>5.380986312</c:v>
                </c:pt>
                <c:pt idx="5">
                  <c:v>5.402870591</c:v>
                </c:pt>
                <c:pt idx="6">
                  <c:v>5.396685378</c:v>
                </c:pt>
                <c:pt idx="7">
                  <c:v>5.396693487</c:v>
                </c:pt>
                <c:pt idx="8">
                  <c:v>5.329480455</c:v>
                </c:pt>
                <c:pt idx="9">
                  <c:v>5.333291312</c:v>
                </c:pt>
              </c:numCache>
            </c:numRef>
          </c:yVal>
          <c:smooth val="0"/>
        </c:ser>
        <c:ser>
          <c:idx val="2"/>
          <c:order val="14"/>
          <c:tx>
            <c:strRef>
              <c:f>5E8!$Q$9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5E8!$Q$13:$Q$53</c:f>
              <c:strCache>
                <c:ptCount val="41"/>
                <c:pt idx="0">
                  <c:v>0.044432870370370366</c:v>
                </c:pt>
                <c:pt idx="1">
                  <c:v>0.04556712962962963</c:v>
                </c:pt>
                <c:pt idx="2">
                  <c:v>0.046851851851851846</c:v>
                </c:pt>
                <c:pt idx="3">
                  <c:v>0.04708333333333333</c:v>
                </c:pt>
                <c:pt idx="4">
                  <c:v>0.04730324074074074</c:v>
                </c:pt>
                <c:pt idx="5">
                  <c:v>0.047511574074074074</c:v>
                </c:pt>
                <c:pt idx="6">
                  <c:v>0.04770833333333333</c:v>
                </c:pt>
                <c:pt idx="7">
                  <c:v>0.04793981481481482</c:v>
                </c:pt>
                <c:pt idx="8">
                  <c:v>0.04886574074074074</c:v>
                </c:pt>
                <c:pt idx="9">
                  <c:v>0.04996527777777778</c:v>
                </c:pt>
              </c:strCache>
            </c:strRef>
          </c:xVal>
          <c:yVal>
            <c:numRef>
              <c:f>5E8!$S$13:$S$53</c:f>
              <c:numCache>
                <c:ptCount val="41"/>
                <c:pt idx="0">
                  <c:v>5.306378951</c:v>
                </c:pt>
                <c:pt idx="1">
                  <c:v>5.300400495</c:v>
                </c:pt>
                <c:pt idx="2">
                  <c:v>5.33163018</c:v>
                </c:pt>
                <c:pt idx="3">
                  <c:v>5.329426401</c:v>
                </c:pt>
                <c:pt idx="4">
                  <c:v>5.300532542</c:v>
                </c:pt>
                <c:pt idx="5">
                  <c:v>5.286269866</c:v>
                </c:pt>
                <c:pt idx="6">
                  <c:v>5.317196624</c:v>
                </c:pt>
                <c:pt idx="7">
                  <c:v>5.273405759</c:v>
                </c:pt>
                <c:pt idx="8">
                  <c:v>5.295144907</c:v>
                </c:pt>
                <c:pt idx="9">
                  <c:v>5.357780921</c:v>
                </c:pt>
              </c:numCache>
            </c:numRef>
          </c:yVal>
          <c:smooth val="0"/>
        </c:ser>
        <c:axId val="63852801"/>
        <c:axId val="719146"/>
      </c:scatterChart>
      <c:scatterChart>
        <c:scatterStyle val="lineMarker"/>
        <c:varyColors val="0"/>
        <c:ser>
          <c:idx val="3"/>
          <c:order val="3"/>
          <c:tx>
            <c:strRef>
              <c:f>'5E8 (2)'!$Y$9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'5E8 (2)'!$Y$13:$Y$47</c:f>
              <c:strCache>
                <c:ptCount val="35"/>
                <c:pt idx="0">
                  <c:v>0.06472222222222222</c:v>
                </c:pt>
                <c:pt idx="1">
                  <c:v>0.06601851851851852</c:v>
                </c:pt>
                <c:pt idx="2">
                  <c:v>0.06623842592592592</c:v>
                </c:pt>
                <c:pt idx="3">
                  <c:v>0.06644675925925926</c:v>
                </c:pt>
                <c:pt idx="4">
                  <c:v>0.0666550925925926</c:v>
                </c:pt>
                <c:pt idx="5">
                  <c:v>0.06688657407407407</c:v>
                </c:pt>
                <c:pt idx="6">
                  <c:v>0.06709490740740741</c:v>
                </c:pt>
                <c:pt idx="7">
                  <c:v>0.06729166666666667</c:v>
                </c:pt>
                <c:pt idx="8">
                  <c:v>0.06751157407407408</c:v>
                </c:pt>
                <c:pt idx="9">
                  <c:v>0.06773148148148149</c:v>
                </c:pt>
                <c:pt idx="10">
                  <c:v>0.06793981481481481</c:v>
                </c:pt>
                <c:pt idx="11">
                  <c:v>0.0681712962962963</c:v>
                </c:pt>
                <c:pt idx="12">
                  <c:v>0.06837962962962964</c:v>
                </c:pt>
                <c:pt idx="13">
                  <c:v>0.0685763888888889</c:v>
                </c:pt>
                <c:pt idx="14">
                  <c:v>0.0687962962962963</c:v>
                </c:pt>
                <c:pt idx="15">
                  <c:v>0.0690162037037037</c:v>
                </c:pt>
                <c:pt idx="16">
                  <c:v>0.06922453703703703</c:v>
                </c:pt>
                <c:pt idx="17">
                  <c:v>0.06943287037037037</c:v>
                </c:pt>
                <c:pt idx="18">
                  <c:v>0.06966435185185185</c:v>
                </c:pt>
                <c:pt idx="19">
                  <c:v>0.07081018518518518</c:v>
                </c:pt>
                <c:pt idx="20">
                  <c:v>0.07165509259259259</c:v>
                </c:pt>
                <c:pt idx="21">
                  <c:v>0.07256944444444445</c:v>
                </c:pt>
                <c:pt idx="22">
                  <c:v>0.07318287037037037</c:v>
                </c:pt>
              </c:strCache>
            </c:strRef>
          </c:xVal>
          <c:yVal>
            <c:numRef>
              <c:f>'5E8 (2)'!$AA$13:$AA$47</c:f>
              <c:numCache>
                <c:ptCount val="35"/>
                <c:pt idx="0">
                  <c:v>0.06351502423</c:v>
                </c:pt>
                <c:pt idx="1">
                  <c:v>0.06187952398</c:v>
                </c:pt>
                <c:pt idx="2">
                  <c:v>3927.389319</c:v>
                </c:pt>
                <c:pt idx="3">
                  <c:v>4075.654679</c:v>
                </c:pt>
                <c:pt idx="4">
                  <c:v>3886.791811</c:v>
                </c:pt>
                <c:pt idx="5">
                  <c:v>3844.091677</c:v>
                </c:pt>
                <c:pt idx="6">
                  <c:v>4082.203405</c:v>
                </c:pt>
                <c:pt idx="7">
                  <c:v>3642.860007</c:v>
                </c:pt>
                <c:pt idx="8">
                  <c:v>3876.894584</c:v>
                </c:pt>
                <c:pt idx="9">
                  <c:v>4152.716698</c:v>
                </c:pt>
                <c:pt idx="10">
                  <c:v>3661.578985</c:v>
                </c:pt>
                <c:pt idx="11">
                  <c:v>3772.326744</c:v>
                </c:pt>
                <c:pt idx="12">
                  <c:v>3172.988784</c:v>
                </c:pt>
                <c:pt idx="13">
                  <c:v>3721.141951</c:v>
                </c:pt>
                <c:pt idx="14">
                  <c:v>4130.937983</c:v>
                </c:pt>
                <c:pt idx="15">
                  <c:v>4017.835384</c:v>
                </c:pt>
                <c:pt idx="16">
                  <c:v>3498.841518</c:v>
                </c:pt>
                <c:pt idx="17">
                  <c:v>3354.881949</c:v>
                </c:pt>
                <c:pt idx="18">
                  <c:v>2302.26845</c:v>
                </c:pt>
                <c:pt idx="19">
                  <c:v>0.1094390187</c:v>
                </c:pt>
                <c:pt idx="20">
                  <c:v>0.09384690702</c:v>
                </c:pt>
                <c:pt idx="21">
                  <c:v>0.08818492129</c:v>
                </c:pt>
                <c:pt idx="22">
                  <c:v>0.0853986705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5E6!$Y$9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5E6!$Y$13:$Y$31</c:f>
              <c:strCache>
                <c:ptCount val="19"/>
                <c:pt idx="0">
                  <c:v>0.023078703703703702</c:v>
                </c:pt>
                <c:pt idx="1">
                  <c:v>0.02449074074074074</c:v>
                </c:pt>
                <c:pt idx="2">
                  <c:v>0.024710648148148148</c:v>
                </c:pt>
                <c:pt idx="3">
                  <c:v>0.02494212962962963</c:v>
                </c:pt>
                <c:pt idx="4">
                  <c:v>0.02517361111111111</c:v>
                </c:pt>
                <c:pt idx="5">
                  <c:v>0.025405092592592594</c:v>
                </c:pt>
                <c:pt idx="6">
                  <c:v>0.025636574074074072</c:v>
                </c:pt>
                <c:pt idx="7">
                  <c:v>0.02766203703703704</c:v>
                </c:pt>
                <c:pt idx="8">
                  <c:v>0.029108796296296296</c:v>
                </c:pt>
              </c:strCache>
            </c:strRef>
          </c:xVal>
          <c:yVal>
            <c:numRef>
              <c:f>5E6!$AA$13:$AA$31</c:f>
              <c:numCache>
                <c:ptCount val="19"/>
                <c:pt idx="0">
                  <c:v>0.04958495449</c:v>
                </c:pt>
                <c:pt idx="1">
                  <c:v>0.04886684208</c:v>
                </c:pt>
                <c:pt idx="2">
                  <c:v>46.18287874</c:v>
                </c:pt>
                <c:pt idx="3">
                  <c:v>44.58673401</c:v>
                </c:pt>
                <c:pt idx="4">
                  <c:v>52.55265345</c:v>
                </c:pt>
                <c:pt idx="5">
                  <c:v>47.98683145</c:v>
                </c:pt>
                <c:pt idx="6">
                  <c:v>48.02724053</c:v>
                </c:pt>
                <c:pt idx="7">
                  <c:v>0.04876028635</c:v>
                </c:pt>
                <c:pt idx="8">
                  <c:v>0.04824711043</c:v>
                </c:pt>
              </c:numCache>
            </c:numRef>
          </c:yVal>
          <c:smooth val="0"/>
        </c:ser>
        <c:ser>
          <c:idx val="3"/>
          <c:order val="11"/>
          <c:tx>
            <c:strRef>
              <c:f>1E7!$Y$9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1E7!$Y$13:$Y$31</c:f>
              <c:strCache>
                <c:ptCount val="19"/>
                <c:pt idx="0">
                  <c:v>0.03469907407407408</c:v>
                </c:pt>
                <c:pt idx="1">
                  <c:v>0.03615740740740741</c:v>
                </c:pt>
                <c:pt idx="2">
                  <c:v>0.037488425925925925</c:v>
                </c:pt>
                <c:pt idx="3">
                  <c:v>0.03770833333333333</c:v>
                </c:pt>
                <c:pt idx="4">
                  <c:v>0.03792824074074074</c:v>
                </c:pt>
                <c:pt idx="5">
                  <c:v>0.03813657407407407</c:v>
                </c:pt>
                <c:pt idx="6">
                  <c:v>0.03916666666666666</c:v>
                </c:pt>
                <c:pt idx="7">
                  <c:v>0.04045138888888889</c:v>
                </c:pt>
              </c:strCache>
            </c:strRef>
          </c:xVal>
          <c:yVal>
            <c:numRef>
              <c:f>1E7!$AA$13:$AA$31</c:f>
              <c:numCache>
                <c:ptCount val="19"/>
                <c:pt idx="0">
                  <c:v>0.04807717744</c:v>
                </c:pt>
                <c:pt idx="1">
                  <c:v>0.04754282725</c:v>
                </c:pt>
                <c:pt idx="2">
                  <c:v>0.06804558053</c:v>
                </c:pt>
                <c:pt idx="3">
                  <c:v>1675.747902</c:v>
                </c:pt>
                <c:pt idx="4">
                  <c:v>1602.25724</c:v>
                </c:pt>
                <c:pt idx="5">
                  <c:v>1816.708351</c:v>
                </c:pt>
                <c:pt idx="6">
                  <c:v>0.07737996276</c:v>
                </c:pt>
                <c:pt idx="7">
                  <c:v>0.05382524134</c:v>
                </c:pt>
              </c:numCache>
            </c:numRef>
          </c:yVal>
          <c:smooth val="0"/>
        </c:ser>
        <c:ser>
          <c:idx val="3"/>
          <c:order val="15"/>
          <c:tx>
            <c:strRef>
              <c:f>5E8!$Y$9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5E8!$Y$13:$Y$21</c:f>
              <c:strCache>
                <c:ptCount val="9"/>
                <c:pt idx="0">
                  <c:v>0.04538194444444444</c:v>
                </c:pt>
                <c:pt idx="1">
                  <c:v>0.046678240740740735</c:v>
                </c:pt>
                <c:pt idx="2">
                  <c:v>0.046898148148148154</c:v>
                </c:pt>
                <c:pt idx="3">
                  <c:v>0.04712962962962963</c:v>
                </c:pt>
                <c:pt idx="4">
                  <c:v>0.04734953703703704</c:v>
                </c:pt>
                <c:pt idx="5">
                  <c:v>0.04755787037037037</c:v>
                </c:pt>
                <c:pt idx="6">
                  <c:v>0.04777777777777778</c:v>
                </c:pt>
                <c:pt idx="7">
                  <c:v>0.0487037037037037</c:v>
                </c:pt>
                <c:pt idx="8">
                  <c:v>0.04979166666666667</c:v>
                </c:pt>
              </c:strCache>
            </c:strRef>
          </c:xVal>
          <c:yVal>
            <c:numRef>
              <c:f>5E8!$AA$13:$AA$21</c:f>
              <c:numCache>
                <c:ptCount val="9"/>
                <c:pt idx="0">
                  <c:v>0.06647399989</c:v>
                </c:pt>
                <c:pt idx="1">
                  <c:v>0.06169521981</c:v>
                </c:pt>
                <c:pt idx="2">
                  <c:v>3586.314848</c:v>
                </c:pt>
                <c:pt idx="3">
                  <c:v>3998.36275</c:v>
                </c:pt>
                <c:pt idx="4">
                  <c:v>3499.721599</c:v>
                </c:pt>
                <c:pt idx="5">
                  <c:v>3526.02824</c:v>
                </c:pt>
                <c:pt idx="6">
                  <c:v>4172.362001</c:v>
                </c:pt>
                <c:pt idx="7">
                  <c:v>0.1034108148</c:v>
                </c:pt>
                <c:pt idx="8">
                  <c:v>0.07230118161</c:v>
                </c:pt>
              </c:numCache>
            </c:numRef>
          </c:yVal>
          <c:smooth val="0"/>
        </c:ser>
        <c:axId val="29484987"/>
        <c:axId val="924916"/>
      </c:scatterChart>
      <c:valAx>
        <c:axId val="6385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719146"/>
        <c:crosses val="autoZero"/>
        <c:crossBetween val="midCat"/>
        <c:dispUnits/>
      </c:valAx>
      <c:valAx>
        <c:axId val="71914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52801"/>
        <c:crosses val="autoZero"/>
        <c:crossBetween val="midCat"/>
        <c:dispUnits/>
      </c:valAx>
      <c:valAx>
        <c:axId val="29484987"/>
        <c:scaling>
          <c:orientation val="minMax"/>
        </c:scaling>
        <c:axPos val="b"/>
        <c:delete val="1"/>
        <c:majorTickMark val="in"/>
        <c:minorTickMark val="none"/>
        <c:tickLblPos val="nextTo"/>
        <c:crossAx val="924916"/>
        <c:crosses val="max"/>
        <c:crossBetween val="midCat"/>
        <c:dispUnits/>
      </c:valAx>
      <c:valAx>
        <c:axId val="92491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94849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28575</xdr:rowOff>
    </xdr:from>
    <xdr:to>
      <xdr:col>13</xdr:col>
      <xdr:colOff>447675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552700" y="2133600"/>
        <a:ext cx="6781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12</xdr:row>
      <xdr:rowOff>104775</xdr:rowOff>
    </xdr:from>
    <xdr:to>
      <xdr:col>14</xdr:col>
      <xdr:colOff>133350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847975" y="2209800"/>
        <a:ext cx="6781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23</xdr:row>
      <xdr:rowOff>85725</xdr:rowOff>
    </xdr:from>
    <xdr:to>
      <xdr:col>13</xdr:col>
      <xdr:colOff>57150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2162175" y="3971925"/>
        <a:ext cx="6905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16</xdr:row>
      <xdr:rowOff>0</xdr:rowOff>
    </xdr:from>
    <xdr:to>
      <xdr:col>13</xdr:col>
      <xdr:colOff>133350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2238375" y="2752725"/>
        <a:ext cx="6905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11</xdr:row>
      <xdr:rowOff>123825</xdr:rowOff>
    </xdr:from>
    <xdr:to>
      <xdr:col>14</xdr:col>
      <xdr:colOff>342900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3057525" y="2066925"/>
        <a:ext cx="6905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0.3085</cdr:x>
      <cdr:y>0.958</cdr:y>
    </cdr:from>
    <cdr:to>
      <cdr:x>0.34775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7048500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5E6</a:t>
          </a:r>
        </a:p>
      </cdr:txBody>
    </cdr:sp>
  </cdr:relSizeAnchor>
  <cdr:relSizeAnchor xmlns:cdr="http://schemas.openxmlformats.org/drawingml/2006/chartDrawing">
    <cdr:from>
      <cdr:x>0.53475</cdr:x>
      <cdr:y>0.958</cdr:y>
    </cdr:from>
    <cdr:to>
      <cdr:x>0.574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6276975" y="7048500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5E8</a:t>
          </a:r>
        </a:p>
      </cdr:txBody>
    </cdr:sp>
  </cdr:relSizeAnchor>
  <cdr:relSizeAnchor xmlns:cdr="http://schemas.openxmlformats.org/drawingml/2006/chartDrawing">
    <cdr:from>
      <cdr:x>0.42875</cdr:x>
      <cdr:y>0.958</cdr:y>
    </cdr:from>
    <cdr:to>
      <cdr:x>0.468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5029200" y="7048500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1E7</a:t>
          </a:r>
        </a:p>
      </cdr:txBody>
    </cdr:sp>
  </cdr:relSizeAnchor>
  <cdr:relSizeAnchor xmlns:cdr="http://schemas.openxmlformats.org/drawingml/2006/chartDrawing">
    <cdr:from>
      <cdr:x>0.74425</cdr:x>
      <cdr:y>0.958</cdr:y>
    </cdr:from>
    <cdr:to>
      <cdr:x>0.7835</cdr:x>
      <cdr:y>0.99875</cdr:y>
    </cdr:to>
    <cdr:sp>
      <cdr:nvSpPr>
        <cdr:cNvPr id="4" name="TextBox 4"/>
        <cdr:cNvSpPr txBox="1">
          <a:spLocks noChangeArrowheads="1"/>
        </cdr:cNvSpPr>
      </cdr:nvSpPr>
      <cdr:spPr>
        <a:xfrm>
          <a:off x="8734425" y="7048500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5E8</a:t>
          </a:r>
        </a:p>
      </cdr:txBody>
    </cdr:sp>
  </cdr:relSizeAnchor>
  <cdr:relSizeAnchor xmlns:cdr="http://schemas.openxmlformats.org/drawingml/2006/chartDrawing">
    <cdr:from>
      <cdr:x>0.52525</cdr:x>
      <cdr:y>0.263</cdr:y>
    </cdr:from>
    <cdr:to>
      <cdr:x>0.66925</cdr:x>
      <cdr:y>0.30375</cdr:y>
    </cdr:to>
    <cdr:sp>
      <cdr:nvSpPr>
        <cdr:cNvPr id="5" name="TextBox 5"/>
        <cdr:cNvSpPr txBox="1">
          <a:spLocks noChangeArrowheads="1"/>
        </cdr:cNvSpPr>
      </cdr:nvSpPr>
      <cdr:spPr>
        <a:xfrm>
          <a:off x="6162675" y="1933575"/>
          <a:ext cx="1695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+70% at high rate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44325" cy="7362825"/>
    <xdr:graphicFrame>
      <xdr:nvGraphicFramePr>
        <xdr:cNvPr id="1" name="Shape 1025"/>
        <xdr:cNvGraphicFramePr/>
      </xdr:nvGraphicFramePr>
      <xdr:xfrm>
        <a:off x="0" y="0"/>
        <a:ext cx="1174432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workbookViewId="0" topLeftCell="C1">
      <selection activeCell="C42" sqref="C42"/>
    </sheetView>
  </sheetViews>
  <sheetFormatPr defaultColWidth="9.140625" defaultRowHeight="12.75"/>
  <cols>
    <col min="1" max="1" width="10.57421875" style="0" customWidth="1"/>
    <col min="5" max="5" width="12.57421875" style="0" customWidth="1"/>
    <col min="7" max="7" width="12.00390625" style="0" bestFit="1" customWidth="1"/>
    <col min="11" max="11" width="11.28125" style="0" customWidth="1"/>
    <col min="13" max="13" width="13.7109375" style="0" bestFit="1" customWidth="1"/>
    <col min="15" max="15" width="12.00390625" style="0" bestFit="1" customWidth="1"/>
    <col min="29" max="29" width="10.0039062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0</v>
      </c>
      <c r="C2" t="s">
        <v>24</v>
      </c>
    </row>
    <row r="3" spans="1:3" ht="12.75">
      <c r="A3" t="s">
        <v>27</v>
      </c>
      <c r="B3" s="2">
        <v>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AVERAGE(C13:C15)</f>
        <v>0.056769369533333336</v>
      </c>
      <c r="C6" s="2">
        <f>AVERAGE(C18:C38)</f>
        <v>0.05236482278190476</v>
      </c>
      <c r="D6" s="2" t="e">
        <f>AVERAGE(C41:C42)</f>
        <v>#DIV/0!</v>
      </c>
      <c r="E6" s="2" t="e">
        <f>(D6/B6-1)*100</f>
        <v>#DIV/0!</v>
      </c>
      <c r="F6" s="3">
        <f>(C6/B6-1)*100</f>
        <v>-7.758667724576984</v>
      </c>
      <c r="G6" s="2">
        <f>C6-B6</f>
        <v>-0.004404546751428574</v>
      </c>
      <c r="I6" t="s">
        <v>6</v>
      </c>
      <c r="J6" s="2">
        <f>AVERAGE(K13:K15)</f>
        <v>0.06813618390333333</v>
      </c>
      <c r="K6" s="2">
        <f>AVERAGE(K18:K38)</f>
        <v>0.14418714391190476</v>
      </c>
      <c r="L6" s="2" t="e">
        <f>AVERAGE(K41:K42)</f>
        <v>#DIV/0!</v>
      </c>
      <c r="M6" s="2" t="e">
        <f>(L6/J6-1)*100</f>
        <v>#DIV/0!</v>
      </c>
      <c r="N6" s="3">
        <f>(K6/J6-1)*100</f>
        <v>111.61611298406</v>
      </c>
      <c r="O6" s="2">
        <f>K6-J6</f>
        <v>0.07605096000857144</v>
      </c>
      <c r="Q6" t="s">
        <v>6</v>
      </c>
      <c r="R6" s="2">
        <f>AVERAGE(S13:S15)</f>
        <v>0.040854242543333336</v>
      </c>
      <c r="S6" s="2">
        <f>AVERAGE(S18:S38)</f>
        <v>0.040266928635714294</v>
      </c>
      <c r="T6" s="2" t="e">
        <f>AVERAGE(S41:S42)</f>
        <v>#DIV/0!</v>
      </c>
      <c r="U6" s="2" t="e">
        <f>(T6/R6-1)*100</f>
        <v>#DIV/0!</v>
      </c>
      <c r="V6" s="3">
        <f>(S6/R6-1)*100</f>
        <v>-1.4375836413956011</v>
      </c>
      <c r="W6" s="2">
        <f>S6-R6</f>
        <v>-0.0005873139076190415</v>
      </c>
      <c r="Y6" t="s">
        <v>6</v>
      </c>
      <c r="Z6" s="2">
        <f>AVERAGE(AA13:AA15)</f>
        <v>0.03582916020666667</v>
      </c>
      <c r="AA6" s="2">
        <f>AVERAGE(AA18:AA38)</f>
        <v>0.035686818535714294</v>
      </c>
      <c r="AB6" s="2" t="e">
        <f>AVERAGE(AA41:AA42)</f>
        <v>#DIV/0!</v>
      </c>
      <c r="AC6" s="2" t="e">
        <f>(AB6/Z6-1)*100</f>
        <v>#DIV/0!</v>
      </c>
      <c r="AD6" s="3">
        <f>(AA6/Z6-1)*100</f>
        <v>-0.39727883693430055</v>
      </c>
      <c r="AE6" s="2">
        <f>AA6-Z6</f>
        <v>-0.0001423416709523742</v>
      </c>
    </row>
    <row r="7" spans="1:31" ht="12.75">
      <c r="A7" t="s">
        <v>7</v>
      </c>
      <c r="B7">
        <f>STDEV(C13:C15)</f>
        <v>0.005832311463261523</v>
      </c>
      <c r="C7">
        <f>STDEV(C18:C38)</f>
        <v>0.0052513546868396075</v>
      </c>
      <c r="D7" t="e">
        <f>STDEV(C41:C42)</f>
        <v>#DIV/0!</v>
      </c>
      <c r="F7" s="3">
        <f>(C7/B7-1)*100</f>
        <v>-9.961003970405836</v>
      </c>
      <c r="G7">
        <f>SQRT(B7^2+C7^2)</f>
        <v>0.007848094230543112</v>
      </c>
      <c r="I7" t="s">
        <v>7</v>
      </c>
      <c r="J7">
        <f>STDEV(K13:K15)</f>
        <v>0.01986262222398822</v>
      </c>
      <c r="K7">
        <f>STDEV(K18:K38)</f>
        <v>0.028379666169982262</v>
      </c>
      <c r="L7" t="e">
        <f>STDEV(K41:K42)</f>
        <v>#DIV/0!</v>
      </c>
      <c r="N7" s="3">
        <f>(K7/J7-1)*100</f>
        <v>42.87975600577023</v>
      </c>
      <c r="O7">
        <f>SQRT(J7^2+K7^2)</f>
        <v>0.03463999442165813</v>
      </c>
      <c r="Q7" t="s">
        <v>7</v>
      </c>
      <c r="R7">
        <f>STDEV(S13:S15)</f>
        <v>0.0003726055080963429</v>
      </c>
      <c r="S7">
        <f>STDEV(S18:S38)</f>
        <v>0.000708043343821337</v>
      </c>
      <c r="T7" t="e">
        <f>STDEV(S41:S42)</f>
        <v>#DIV/0!</v>
      </c>
      <c r="V7" s="3">
        <f>(S7/R7-1)*100</f>
        <v>90.02492674860336</v>
      </c>
      <c r="W7">
        <f>SQRT(R7^2+S7^2)</f>
        <v>0.0008001001446028077</v>
      </c>
      <c r="Y7" t="s">
        <v>7</v>
      </c>
      <c r="Z7">
        <f>STDEV(AA13:AA15)</f>
        <v>7.766700948126784E-05</v>
      </c>
      <c r="AA7">
        <f>STDEV(AA18:AA38)</f>
        <v>9.608312959445007E-05</v>
      </c>
      <c r="AB7" t="e">
        <f>STDEV(AA41:AA42)</f>
        <v>#DIV/0!</v>
      </c>
      <c r="AD7" s="3">
        <f>(AA7/Z7-1)*100</f>
        <v>23.711637973680368</v>
      </c>
      <c r="AE7">
        <f>SQRT(Z7^2+AA7^2)</f>
        <v>0.00012354809652288147</v>
      </c>
    </row>
    <row r="9" spans="1:26" ht="12.75">
      <c r="A9" t="s">
        <v>8</v>
      </c>
      <c r="B9" t="s">
        <v>17</v>
      </c>
      <c r="I9" t="s">
        <v>9</v>
      </c>
      <c r="J9" t="s">
        <v>17</v>
      </c>
      <c r="Q9" t="s">
        <v>10</v>
      </c>
      <c r="R9" t="s">
        <v>17</v>
      </c>
      <c r="Y9" t="s">
        <v>11</v>
      </c>
      <c r="Z9" t="s">
        <v>20</v>
      </c>
    </row>
    <row r="10" spans="1:26" ht="12.75">
      <c r="A10" s="4">
        <v>37774</v>
      </c>
      <c r="B10" s="6">
        <v>0.7819444444444444</v>
      </c>
      <c r="I10" s="4">
        <v>37774</v>
      </c>
      <c r="J10" s="6">
        <v>0.7819444444444444</v>
      </c>
      <c r="Q10" s="4">
        <v>37774</v>
      </c>
      <c r="R10" s="6">
        <v>0.7819444444444444</v>
      </c>
      <c r="Y10" s="4">
        <v>37774</v>
      </c>
      <c r="Z10" s="6">
        <v>0.7819444444444444</v>
      </c>
    </row>
    <row r="11" spans="1:25" ht="12.75">
      <c r="A11" t="s">
        <v>18</v>
      </c>
      <c r="I11" t="s">
        <v>22</v>
      </c>
      <c r="Q11" t="s">
        <v>19</v>
      </c>
      <c r="Y11" t="s">
        <v>21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8">
        <v>0.7842592592592593</v>
      </c>
      <c r="B13" s="2">
        <v>1.000879E-12</v>
      </c>
      <c r="C13" s="2">
        <v>0.05036095862</v>
      </c>
      <c r="D13" s="2">
        <v>0.002755878237</v>
      </c>
      <c r="H13" s="5"/>
      <c r="I13" s="7">
        <v>0.7858449074074074</v>
      </c>
      <c r="J13" s="2">
        <v>1.000807E-12</v>
      </c>
      <c r="K13" s="2">
        <v>0.04611060459</v>
      </c>
      <c r="L13" s="2">
        <v>0.006672437161</v>
      </c>
      <c r="P13" s="5"/>
      <c r="Q13" s="7">
        <v>0.7877314814814814</v>
      </c>
      <c r="R13" s="2">
        <v>1.000731E-12</v>
      </c>
      <c r="S13" s="2">
        <v>0.04042542529</v>
      </c>
      <c r="T13" s="2">
        <v>0.0003102226895</v>
      </c>
      <c r="X13" s="5"/>
      <c r="Y13" s="7">
        <v>0.7894560185185185</v>
      </c>
      <c r="Z13" s="2">
        <v>1.000728E-12</v>
      </c>
      <c r="AA13" s="2">
        <v>0.03583494933</v>
      </c>
      <c r="AB13" s="2">
        <v>1.724034684E-05</v>
      </c>
    </row>
    <row r="14" spans="1:28" ht="12.75">
      <c r="A14" s="8">
        <v>0.7907638888888888</v>
      </c>
      <c r="B14" s="2">
        <v>1.00061E-12</v>
      </c>
      <c r="C14" s="2">
        <v>0.05818051638</v>
      </c>
      <c r="D14" s="2">
        <v>0.0003096061778</v>
      </c>
      <c r="H14" s="5"/>
      <c r="I14" s="7">
        <v>0.7921180555555556</v>
      </c>
      <c r="J14" s="2">
        <v>1.000656E-12</v>
      </c>
      <c r="K14" s="2">
        <v>0.073610097</v>
      </c>
      <c r="L14" s="2">
        <v>0.002123020836</v>
      </c>
      <c r="P14" s="5"/>
      <c r="Q14" s="7">
        <v>0.7939930555555555</v>
      </c>
      <c r="R14" s="2">
        <v>1.000553E-12</v>
      </c>
      <c r="S14" s="2">
        <v>0.04109901047</v>
      </c>
      <c r="T14" s="2">
        <v>0.0003609527461</v>
      </c>
      <c r="X14" s="5"/>
      <c r="Y14" s="7">
        <v>0.7959143518518519</v>
      </c>
      <c r="Z14" s="2">
        <v>1.000554E-12</v>
      </c>
      <c r="AA14" s="2">
        <v>0.03590377067</v>
      </c>
      <c r="AB14" s="2">
        <v>9.179760153E-05</v>
      </c>
    </row>
    <row r="15" spans="1:28" ht="12.75">
      <c r="A15" s="8">
        <v>0.7975</v>
      </c>
      <c r="B15" s="2">
        <v>1.00047E-12</v>
      </c>
      <c r="C15" s="2">
        <v>0.0617666336</v>
      </c>
      <c r="D15" s="2">
        <v>0.0007358310766</v>
      </c>
      <c r="H15" s="5"/>
      <c r="I15" s="7">
        <v>0.7986921296296297</v>
      </c>
      <c r="J15" s="2">
        <v>1.00048E-12</v>
      </c>
      <c r="K15" s="2">
        <v>0.08468785012</v>
      </c>
      <c r="L15" s="2">
        <v>0.001688819214</v>
      </c>
      <c r="P15" s="5"/>
      <c r="Q15" s="7">
        <v>0.8005555555555556</v>
      </c>
      <c r="R15" s="2">
        <v>1.000445E-12</v>
      </c>
      <c r="S15" s="2">
        <v>0.04103829187</v>
      </c>
      <c r="T15" s="2">
        <v>0.000130658447</v>
      </c>
      <c r="X15" s="5"/>
      <c r="Y15" s="7">
        <v>0.8023611111111112</v>
      </c>
      <c r="Z15" s="2">
        <v>1.000438E-12</v>
      </c>
      <c r="AA15" s="2">
        <v>0.03574876062</v>
      </c>
      <c r="AB15" s="2">
        <v>1.551981352E-05</v>
      </c>
    </row>
    <row r="16" spans="1:28" ht="12.75">
      <c r="A16" s="8">
        <v>0.8039814814814815</v>
      </c>
      <c r="B16" s="2">
        <v>1.00037E-12</v>
      </c>
      <c r="C16" s="2">
        <v>0.06220759364</v>
      </c>
      <c r="D16" s="2">
        <v>0.001513431405</v>
      </c>
      <c r="H16" s="5"/>
      <c r="I16" s="7">
        <v>0.8047453703703704</v>
      </c>
      <c r="J16" s="2">
        <v>1.000398E-12</v>
      </c>
      <c r="K16" s="2">
        <v>0.09978144033</v>
      </c>
      <c r="L16" s="2">
        <v>0.01363503102</v>
      </c>
      <c r="P16" s="5"/>
      <c r="Q16" s="7">
        <v>0.8072106481481481</v>
      </c>
      <c r="R16" s="2">
        <v>1.000304E-12</v>
      </c>
      <c r="S16" s="2">
        <v>0.04061966462</v>
      </c>
      <c r="T16" s="2">
        <v>0.0006303296724</v>
      </c>
      <c r="X16" s="5"/>
      <c r="Y16" s="7">
        <v>0.8091782407407407</v>
      </c>
      <c r="Z16" s="2">
        <v>1.000331E-12</v>
      </c>
      <c r="AA16" s="2">
        <v>0.03559662506</v>
      </c>
      <c r="AB16" s="2">
        <v>2.604615707E-05</v>
      </c>
    </row>
    <row r="17" spans="1:28" ht="12.75">
      <c r="A17" s="8">
        <v>0.8103356481481482</v>
      </c>
      <c r="B17" s="2">
        <v>1.000282E-12</v>
      </c>
      <c r="C17" s="2">
        <v>0.06517276722</v>
      </c>
      <c r="D17" s="2">
        <v>0.0008671690889</v>
      </c>
      <c r="H17" s="5"/>
      <c r="I17" s="7">
        <v>0.8110995370370371</v>
      </c>
      <c r="J17" s="2">
        <v>1.000244E-12</v>
      </c>
      <c r="K17" s="2">
        <v>0.132843055</v>
      </c>
      <c r="L17" s="2">
        <v>0.003002362504</v>
      </c>
      <c r="P17" s="5"/>
      <c r="Q17" s="7">
        <v>0.8135879629629629</v>
      </c>
      <c r="R17" s="2">
        <v>1.000235E-12</v>
      </c>
      <c r="S17" s="2">
        <v>0.0394647934</v>
      </c>
      <c r="T17" s="2">
        <v>0.001128875441</v>
      </c>
      <c r="X17" s="5"/>
      <c r="Y17" s="7">
        <v>0.8153587962962963</v>
      </c>
      <c r="Z17" s="2">
        <v>1.000199E-12</v>
      </c>
      <c r="AA17" s="2">
        <v>0.03568259409</v>
      </c>
      <c r="AB17" s="2">
        <v>5.017810919E-05</v>
      </c>
    </row>
    <row r="18" spans="1:28" ht="12.75">
      <c r="A18" s="8">
        <v>0.8169097222222222</v>
      </c>
      <c r="B18" s="2">
        <v>1.000209E-12</v>
      </c>
      <c r="C18" s="2">
        <v>0.06334251657</v>
      </c>
      <c r="D18" s="2">
        <v>0.002631327165</v>
      </c>
      <c r="H18" s="5"/>
      <c r="I18" s="7">
        <v>0.8175</v>
      </c>
      <c r="J18" s="2">
        <v>1.000181E-12</v>
      </c>
      <c r="K18" s="2">
        <v>0.1294190751</v>
      </c>
      <c r="L18" s="2">
        <v>0.0007784128659</v>
      </c>
      <c r="P18" s="5"/>
      <c r="Q18" s="7">
        <v>0.8194212962962962</v>
      </c>
      <c r="R18" s="2">
        <v>1.000225E-12</v>
      </c>
      <c r="S18" s="2">
        <v>0.04008051754</v>
      </c>
      <c r="T18" s="2">
        <v>0.0006621487758</v>
      </c>
      <c r="X18" s="5"/>
      <c r="Y18" s="7">
        <v>0.8211921296296296</v>
      </c>
      <c r="Z18" s="2">
        <v>1.000208E-12</v>
      </c>
      <c r="AA18" s="2">
        <v>0.03568527758</v>
      </c>
      <c r="AB18" s="2">
        <v>5.50125361E-05</v>
      </c>
    </row>
    <row r="19" spans="1:28" ht="12.75">
      <c r="A19" s="8">
        <v>0.822511574074074</v>
      </c>
      <c r="B19" s="2">
        <v>1.000172E-12</v>
      </c>
      <c r="C19" s="2">
        <v>0.05641858321</v>
      </c>
      <c r="D19" s="2">
        <v>0.0003800397726</v>
      </c>
      <c r="H19" s="5"/>
      <c r="I19" s="7">
        <v>0.8234259259259259</v>
      </c>
      <c r="J19" s="2">
        <v>1.000208E-12</v>
      </c>
      <c r="K19" s="2">
        <v>0.1109050223</v>
      </c>
      <c r="L19" s="2">
        <v>0.003377625582</v>
      </c>
      <c r="P19" s="5"/>
      <c r="Q19" s="7">
        <v>0.8253356481481481</v>
      </c>
      <c r="R19" s="2">
        <v>1.000214E-12</v>
      </c>
      <c r="S19" s="2">
        <v>0.04030591142</v>
      </c>
      <c r="T19" s="2">
        <v>0.0007121711926</v>
      </c>
      <c r="X19" s="5"/>
      <c r="Y19" s="7">
        <v>0.8276851851851852</v>
      </c>
      <c r="Z19" s="2">
        <v>1.000091E-12</v>
      </c>
      <c r="AA19" s="2">
        <v>0.0356827598</v>
      </c>
      <c r="AB19" s="2">
        <v>4.882394583E-05</v>
      </c>
    </row>
    <row r="20" spans="1:28" ht="12.75">
      <c r="A20" s="8">
        <v>0.8291550925925927</v>
      </c>
      <c r="B20" s="2">
        <v>1.000164E-12</v>
      </c>
      <c r="C20" s="2">
        <v>0.05207239053</v>
      </c>
      <c r="D20" s="2">
        <v>0.002070194241</v>
      </c>
      <c r="H20" s="5"/>
      <c r="I20" s="7">
        <v>0.8301041666666666</v>
      </c>
      <c r="J20" s="2">
        <v>1.000075E-12</v>
      </c>
      <c r="K20" s="2">
        <v>0.1045237836</v>
      </c>
      <c r="L20" s="2">
        <v>0.003843902235</v>
      </c>
      <c r="P20" s="5"/>
      <c r="Q20" s="7">
        <v>0.8320717592592594</v>
      </c>
      <c r="R20" s="2">
        <v>1.00004E-12</v>
      </c>
      <c r="S20" s="2">
        <v>0.040009612</v>
      </c>
      <c r="T20" s="2">
        <v>0.000264215255</v>
      </c>
      <c r="X20" s="5"/>
      <c r="Y20" s="7">
        <v>0.8344907407407408</v>
      </c>
      <c r="Z20" s="2">
        <v>1.00015E-12</v>
      </c>
      <c r="AA20" s="2">
        <v>0.03576101846</v>
      </c>
      <c r="AB20" s="2">
        <v>2.51764442E-05</v>
      </c>
    </row>
    <row r="21" spans="1:28" ht="12.75">
      <c r="A21" s="8">
        <v>0.8360648148148148</v>
      </c>
      <c r="B21" s="2">
        <v>1.00011E-12</v>
      </c>
      <c r="C21" s="2">
        <v>0.04804456724</v>
      </c>
      <c r="D21" s="2">
        <v>0.0008021106425</v>
      </c>
      <c r="H21" s="5"/>
      <c r="I21" s="7">
        <v>0.836875</v>
      </c>
      <c r="J21" s="2">
        <v>1.000063E-12</v>
      </c>
      <c r="K21" s="2">
        <v>0.09659380985</v>
      </c>
      <c r="L21" s="2">
        <v>0.001468790263</v>
      </c>
      <c r="P21" s="5"/>
      <c r="Q21" s="7">
        <v>0.8392939814814815</v>
      </c>
      <c r="R21" s="2">
        <v>1.00008E-12</v>
      </c>
      <c r="S21" s="2">
        <v>0.0409822016</v>
      </c>
      <c r="T21" s="2">
        <v>0.0003953329678</v>
      </c>
      <c r="X21" s="5"/>
      <c r="Y21" s="7">
        <v>0.8412847222222223</v>
      </c>
      <c r="Z21" s="2">
        <v>1.00005E-12</v>
      </c>
      <c r="AA21" s="2">
        <v>0.03567476452</v>
      </c>
      <c r="AB21" s="2">
        <v>3.65905512E-05</v>
      </c>
    </row>
    <row r="22" spans="1:28" ht="12.75">
      <c r="A22" s="8">
        <v>0.8428935185185185</v>
      </c>
      <c r="B22" s="2">
        <v>1.00005E-12</v>
      </c>
      <c r="C22" s="2">
        <v>0.04770871715</v>
      </c>
      <c r="D22" s="2">
        <v>0.0003633523449</v>
      </c>
      <c r="H22" s="5"/>
      <c r="I22" s="7">
        <v>0.84375</v>
      </c>
      <c r="J22" s="2">
        <v>1.000099E-12</v>
      </c>
      <c r="K22" s="2">
        <v>0.118117353</v>
      </c>
      <c r="L22" s="2">
        <v>0.000419097839</v>
      </c>
      <c r="P22" s="5"/>
      <c r="Q22" s="7">
        <v>0.8461574074074073</v>
      </c>
      <c r="R22" s="2">
        <v>1.000121E-12</v>
      </c>
      <c r="S22" s="2">
        <v>0.04102298622</v>
      </c>
      <c r="T22" s="2">
        <v>0.0002296292</v>
      </c>
      <c r="X22" s="5"/>
      <c r="Y22" s="7">
        <v>0.8481134259259259</v>
      </c>
      <c r="Z22" s="2">
        <v>1.000097E-12</v>
      </c>
      <c r="AA22" s="2">
        <v>0.0357445286</v>
      </c>
      <c r="AB22" s="2">
        <v>6.128747467E-05</v>
      </c>
    </row>
    <row r="23" spans="1:28" ht="12.75">
      <c r="A23" s="8">
        <v>0.849675925925926</v>
      </c>
      <c r="B23" s="2">
        <v>1.000089E-12</v>
      </c>
      <c r="C23" s="2">
        <v>0.04881940663</v>
      </c>
      <c r="D23" s="2">
        <v>0.0002661734031</v>
      </c>
      <c r="H23" s="5"/>
      <c r="I23" s="7">
        <v>0.8505324074074073</v>
      </c>
      <c r="J23" s="2">
        <v>1.000137E-12</v>
      </c>
      <c r="K23" s="2">
        <v>0.1190784145</v>
      </c>
      <c r="L23" s="2">
        <v>0.0004125046248</v>
      </c>
      <c r="P23" s="5"/>
      <c r="Q23" s="7">
        <v>0.8535069444444444</v>
      </c>
      <c r="R23" s="2">
        <v>1.000122E-12</v>
      </c>
      <c r="S23" s="2">
        <v>0.04082548681</v>
      </c>
      <c r="T23" s="2">
        <v>0.000308977255</v>
      </c>
      <c r="X23" s="5"/>
      <c r="Y23" s="7">
        <v>0.8559259259259259</v>
      </c>
      <c r="Z23" s="2">
        <v>1.00012E-12</v>
      </c>
      <c r="AA23" s="2">
        <v>0.03556018886</v>
      </c>
      <c r="AB23" s="2">
        <v>4.640794369E-05</v>
      </c>
    </row>
    <row r="24" spans="1:28" ht="12.75">
      <c r="A24" s="8">
        <v>0.8575462962962962</v>
      </c>
      <c r="B24" s="2">
        <v>1.000145E-12</v>
      </c>
      <c r="C24" s="2">
        <v>0.04726649087</v>
      </c>
      <c r="D24" s="2">
        <v>0.000473140937</v>
      </c>
      <c r="H24" s="5"/>
      <c r="I24" s="7">
        <v>0.8581944444444445</v>
      </c>
      <c r="J24" s="2">
        <v>1.000098E-12</v>
      </c>
      <c r="K24" s="2">
        <v>0.1160165333</v>
      </c>
      <c r="L24" s="2">
        <v>0.002558956974</v>
      </c>
      <c r="P24" s="5"/>
      <c r="Q24" s="7">
        <v>0.8600925925925926</v>
      </c>
      <c r="R24" s="2">
        <v>1.000072E-12</v>
      </c>
      <c r="S24" s="2">
        <v>0.04028226826</v>
      </c>
      <c r="T24" s="2">
        <v>0.0001521837558</v>
      </c>
      <c r="X24" s="5"/>
      <c r="Y24" s="7">
        <v>0.8620833333333334</v>
      </c>
      <c r="Z24" s="2">
        <v>1.000123E-12</v>
      </c>
      <c r="AA24" s="2">
        <v>0.03563424312</v>
      </c>
      <c r="AB24" s="2">
        <v>1.19790682E-05</v>
      </c>
    </row>
    <row r="25" spans="1:28" ht="12.75">
      <c r="A25" s="8">
        <v>0.8636689814814815</v>
      </c>
      <c r="B25" s="2">
        <v>1.000055E-12</v>
      </c>
      <c r="C25" s="2">
        <v>0.04800862767</v>
      </c>
      <c r="D25" s="2">
        <v>0.0005497451898</v>
      </c>
      <c r="H25" s="5"/>
      <c r="I25" s="7">
        <v>0.8642592592592592</v>
      </c>
      <c r="J25" s="2">
        <v>1.000113E-12</v>
      </c>
      <c r="K25" s="2">
        <v>0.1321617563</v>
      </c>
      <c r="L25" s="2">
        <v>0.0005147969425</v>
      </c>
      <c r="P25" s="5"/>
      <c r="Q25" s="7">
        <v>0.8660532407407407</v>
      </c>
      <c r="R25" s="2">
        <v>1.000123E-12</v>
      </c>
      <c r="S25" s="2">
        <v>0.04062533581</v>
      </c>
      <c r="T25" s="2">
        <v>0.0003776752908</v>
      </c>
      <c r="X25" s="5"/>
      <c r="Y25" s="7">
        <v>0.8685879629629629</v>
      </c>
      <c r="Z25" s="2">
        <v>1.000112E-12</v>
      </c>
      <c r="AA25" s="2">
        <v>0.03577125221</v>
      </c>
      <c r="AB25" s="2">
        <v>5.284227699E-05</v>
      </c>
    </row>
    <row r="26" spans="1:28" ht="12.75">
      <c r="A26" s="8">
        <v>0.870173611111111</v>
      </c>
      <c r="B26" s="2">
        <v>1.000142E-12</v>
      </c>
      <c r="C26" s="2">
        <v>0.04780536124</v>
      </c>
      <c r="D26" s="2">
        <v>0.0004374459219</v>
      </c>
      <c r="H26" s="5"/>
      <c r="I26" s="7">
        <v>0.870775462962963</v>
      </c>
      <c r="J26" s="2">
        <v>1.000154E-12</v>
      </c>
      <c r="K26" s="2">
        <v>0.1265080046</v>
      </c>
      <c r="L26" s="2">
        <v>0.003849473157</v>
      </c>
      <c r="P26" s="5"/>
      <c r="Q26" s="7">
        <v>0.8732175925925926</v>
      </c>
      <c r="R26" s="2">
        <v>1.000192E-12</v>
      </c>
      <c r="S26" s="2">
        <v>0.04085061072</v>
      </c>
      <c r="T26" s="2">
        <v>7.212612665E-05</v>
      </c>
      <c r="X26" s="5"/>
      <c r="Y26" s="7">
        <v>0.8757407407407407</v>
      </c>
      <c r="Z26" s="2">
        <v>1.000162E-12</v>
      </c>
      <c r="AA26" s="2">
        <v>0.03558449098</v>
      </c>
      <c r="AB26" s="2">
        <v>3.820520123E-05</v>
      </c>
    </row>
    <row r="27" spans="1:28" ht="12.75">
      <c r="A27" s="8">
        <v>0.877337962962963</v>
      </c>
      <c r="B27" s="2">
        <v>1.000088E-12</v>
      </c>
      <c r="C27" s="2">
        <v>0.04782983258</v>
      </c>
      <c r="D27" s="2">
        <v>0.0008880775637</v>
      </c>
      <c r="H27" s="5"/>
      <c r="I27" s="7">
        <v>0.8780902777777778</v>
      </c>
      <c r="J27" s="2">
        <v>1.000142E-12</v>
      </c>
      <c r="K27" s="2">
        <v>0.1329766991</v>
      </c>
      <c r="L27" s="2">
        <v>0.001325556657</v>
      </c>
      <c r="P27" s="5"/>
      <c r="Q27" s="7">
        <v>0.8800347222222222</v>
      </c>
      <c r="R27" s="2">
        <v>1.000174E-12</v>
      </c>
      <c r="S27" s="2">
        <v>0.03919882083</v>
      </c>
      <c r="T27" s="2">
        <v>0.001010941705</v>
      </c>
      <c r="X27" s="5"/>
      <c r="Y27" s="7">
        <v>0.8832060185185185</v>
      </c>
      <c r="Z27" s="2">
        <v>1.000176E-12</v>
      </c>
      <c r="AA27" s="2">
        <v>0.03565772858</v>
      </c>
      <c r="AB27" s="2">
        <v>6.018902463E-05</v>
      </c>
    </row>
    <row r="28" spans="1:28" ht="12.75">
      <c r="A28" s="8">
        <v>0.8847569444444444</v>
      </c>
      <c r="B28" s="2">
        <v>1.000176E-12</v>
      </c>
      <c r="C28" s="2">
        <v>0.04858342889</v>
      </c>
      <c r="D28" s="2">
        <v>0.0005432950174</v>
      </c>
      <c r="H28" s="5"/>
      <c r="I28" s="7">
        <v>0.8853935185185186</v>
      </c>
      <c r="J28" s="2">
        <v>1.000206E-12</v>
      </c>
      <c r="K28" s="2">
        <v>0.157062286</v>
      </c>
      <c r="L28" s="2">
        <v>0.0004936316741</v>
      </c>
      <c r="P28" s="5"/>
      <c r="Q28" s="7">
        <v>0.887800925925926</v>
      </c>
      <c r="R28" s="2">
        <v>1.000173E-12</v>
      </c>
      <c r="S28" s="2">
        <v>0.04119609257</v>
      </c>
      <c r="T28" s="2">
        <v>0.0003581958539</v>
      </c>
      <c r="X28" s="5"/>
      <c r="Y28" s="7">
        <v>0.8897337962962962</v>
      </c>
      <c r="Z28" s="2">
        <v>1.00014E-12</v>
      </c>
      <c r="AA28" s="2">
        <v>0.03559155777</v>
      </c>
      <c r="AB28" s="2">
        <v>1.28578336E-05</v>
      </c>
    </row>
    <row r="29" spans="1:28" ht="12.75">
      <c r="A29" s="8">
        <v>0.8912847222222222</v>
      </c>
      <c r="B29" s="2">
        <v>1.000174E-12</v>
      </c>
      <c r="C29" s="2">
        <v>0.04833482475</v>
      </c>
      <c r="D29" s="2">
        <v>0.0006514068093</v>
      </c>
      <c r="H29" s="5"/>
      <c r="I29" s="7">
        <v>0.8919791666666667</v>
      </c>
      <c r="J29" s="2">
        <v>1.000207E-12</v>
      </c>
      <c r="K29" s="2">
        <v>0.1451782988</v>
      </c>
      <c r="L29" s="2">
        <v>0.005489962873</v>
      </c>
      <c r="P29" s="5"/>
      <c r="Q29" s="7">
        <v>0.8944791666666667</v>
      </c>
      <c r="R29" s="2">
        <v>1.000213E-12</v>
      </c>
      <c r="S29" s="2">
        <v>0.03988888479</v>
      </c>
      <c r="T29" s="2">
        <v>0.0002645661767</v>
      </c>
      <c r="X29" s="5"/>
      <c r="Y29" s="7">
        <v>0.8962152777777778</v>
      </c>
      <c r="Z29" s="2">
        <v>1.000231E-12</v>
      </c>
      <c r="AA29" s="2">
        <v>0.03584534477</v>
      </c>
      <c r="AB29" s="2">
        <v>0.0004407152399</v>
      </c>
    </row>
    <row r="30" spans="1:28" ht="12.75">
      <c r="A30" s="8">
        <v>0.897361111111111</v>
      </c>
      <c r="B30" s="2">
        <v>1.000252E-12</v>
      </c>
      <c r="C30" s="2">
        <v>0.06502968423</v>
      </c>
      <c r="D30" s="2">
        <v>0.00339638937</v>
      </c>
      <c r="H30" s="5"/>
      <c r="I30" s="7">
        <v>0.8977546296296296</v>
      </c>
      <c r="J30" s="2">
        <v>1.000264E-12</v>
      </c>
      <c r="K30" s="2">
        <v>0.1989223642</v>
      </c>
      <c r="L30" s="2">
        <v>0.002787892849</v>
      </c>
      <c r="P30" s="5"/>
      <c r="Q30" s="7">
        <v>0.9001388888888888</v>
      </c>
      <c r="R30" s="2">
        <v>1.000247E-12</v>
      </c>
      <c r="S30" s="2">
        <v>0.0405213099</v>
      </c>
      <c r="T30" s="2">
        <v>0.0001890877178</v>
      </c>
      <c r="X30" s="5"/>
      <c r="Y30" s="7">
        <v>0.9020717592592593</v>
      </c>
      <c r="Z30" s="2">
        <v>1.000237E-12</v>
      </c>
      <c r="AA30" s="2">
        <v>0.03559585764</v>
      </c>
      <c r="AB30" s="2">
        <v>8.204534945E-06</v>
      </c>
    </row>
    <row r="31" spans="1:28" ht="12.75">
      <c r="A31" s="8">
        <v>0.903587962962963</v>
      </c>
      <c r="B31" s="2">
        <v>1.000252E-12</v>
      </c>
      <c r="C31" s="2">
        <v>0.05045497049</v>
      </c>
      <c r="D31" s="2">
        <v>0.0008703771469</v>
      </c>
      <c r="H31" s="5"/>
      <c r="I31" s="7">
        <v>0.904074074074074</v>
      </c>
      <c r="J31" s="2">
        <v>1.000238E-12</v>
      </c>
      <c r="K31" s="2">
        <v>0.1565100183</v>
      </c>
      <c r="L31" s="2">
        <v>0.001040864745</v>
      </c>
      <c r="P31" s="5"/>
      <c r="Q31" s="7">
        <v>0.9060300925925926</v>
      </c>
      <c r="R31" s="2">
        <v>1.000168E-12</v>
      </c>
      <c r="S31" s="2">
        <v>0.03898887777</v>
      </c>
      <c r="T31" s="2">
        <v>0.0009523930671</v>
      </c>
      <c r="X31" s="5"/>
      <c r="Y31" s="7">
        <v>0.9085532407407407</v>
      </c>
      <c r="Z31" s="2">
        <v>1.000217E-12</v>
      </c>
      <c r="AA31" s="2">
        <v>0.0356618848</v>
      </c>
      <c r="AB31" s="2">
        <v>4.920214637E-05</v>
      </c>
    </row>
    <row r="32" spans="1:28" ht="12.75">
      <c r="A32" s="8">
        <v>0.9100810185185185</v>
      </c>
      <c r="B32" s="2">
        <v>1.000249E-12</v>
      </c>
      <c r="C32" s="2">
        <v>0.04985837866</v>
      </c>
      <c r="D32" s="2">
        <v>0.0001421280202</v>
      </c>
      <c r="H32" s="5"/>
      <c r="I32" s="7">
        <v>0.9105671296296296</v>
      </c>
      <c r="J32" s="2">
        <v>1.000228E-12</v>
      </c>
      <c r="K32" s="2">
        <v>0.1601084026</v>
      </c>
      <c r="L32" s="2">
        <v>0.002453057185</v>
      </c>
      <c r="P32" s="5"/>
      <c r="Q32" s="7">
        <v>0.9124421296296297</v>
      </c>
      <c r="R32" s="2">
        <v>1.000245E-12</v>
      </c>
      <c r="S32" s="2">
        <v>0.04058516051</v>
      </c>
      <c r="T32" s="2">
        <v>8.861836618E-05</v>
      </c>
      <c r="X32" s="5"/>
      <c r="Y32" s="7">
        <v>0.9144212962962963</v>
      </c>
      <c r="Z32" s="2">
        <v>1.000303E-12</v>
      </c>
      <c r="AA32" s="2">
        <v>0.03554191584</v>
      </c>
      <c r="AB32" s="2">
        <v>2.148510169E-05</v>
      </c>
    </row>
    <row r="33" spans="1:28" ht="12.75">
      <c r="A33" s="8">
        <v>0.9159375</v>
      </c>
      <c r="B33" s="2">
        <v>1.000215E-12</v>
      </c>
      <c r="C33" s="2">
        <v>0.05035316765</v>
      </c>
      <c r="D33" s="2">
        <v>0.000198070924</v>
      </c>
      <c r="H33" s="5"/>
      <c r="I33" s="7">
        <v>0.9164120370370371</v>
      </c>
      <c r="J33" s="2">
        <v>1.000309E-12</v>
      </c>
      <c r="K33" s="2">
        <v>0.1648883293</v>
      </c>
      <c r="L33" s="2">
        <v>0.001125567163</v>
      </c>
      <c r="P33" s="5"/>
      <c r="Q33" s="7">
        <v>0.9182986111111111</v>
      </c>
      <c r="R33" s="2">
        <v>1.000283E-12</v>
      </c>
      <c r="S33" s="2">
        <v>0.03943237603</v>
      </c>
      <c r="T33" s="2">
        <v>0.001608609226</v>
      </c>
      <c r="X33" s="5"/>
      <c r="Y33" s="7">
        <v>0.9202546296296297</v>
      </c>
      <c r="Z33" s="2">
        <v>1.000267E-12</v>
      </c>
      <c r="AA33" s="2">
        <v>0.03582096824</v>
      </c>
      <c r="AB33" s="2">
        <v>3.219817172E-05</v>
      </c>
    </row>
    <row r="34" spans="1:28" ht="12.75">
      <c r="A34" s="8">
        <v>0.9216203703703704</v>
      </c>
      <c r="B34" s="2">
        <v>1.000288E-12</v>
      </c>
      <c r="C34" s="2">
        <v>0.05554221144</v>
      </c>
      <c r="D34" s="2">
        <v>0.0009461027389</v>
      </c>
      <c r="H34" s="5"/>
      <c r="I34" s="7">
        <v>0.9220949074074074</v>
      </c>
      <c r="J34" s="2">
        <v>1.00022E-12</v>
      </c>
      <c r="K34" s="2">
        <v>0.1639726263</v>
      </c>
      <c r="L34" s="2">
        <v>0.001252153946</v>
      </c>
      <c r="P34" s="5"/>
      <c r="Q34" s="7">
        <v>0.9239699074074075</v>
      </c>
      <c r="R34" s="2">
        <v>1.000293E-12</v>
      </c>
      <c r="S34" s="2">
        <v>0.04071497606</v>
      </c>
      <c r="T34" s="2">
        <v>0.0001236602282</v>
      </c>
      <c r="X34" s="5"/>
      <c r="Y34" s="7">
        <v>0.925775462962963</v>
      </c>
      <c r="Z34" s="2">
        <v>1.000272E-12</v>
      </c>
      <c r="AA34" s="2">
        <v>0.03569923715</v>
      </c>
      <c r="AB34" s="2">
        <v>1.612794036E-05</v>
      </c>
    </row>
    <row r="35" spans="1:28" ht="12.75">
      <c r="A35" s="8">
        <v>0.9275462962962964</v>
      </c>
      <c r="B35" s="2">
        <v>1.000258E-12</v>
      </c>
      <c r="C35" s="2">
        <v>0.05591031655</v>
      </c>
      <c r="D35" s="2">
        <v>0.0009976299301</v>
      </c>
      <c r="H35" s="5"/>
      <c r="I35" s="7">
        <v>0.9280092592592593</v>
      </c>
      <c r="J35" s="2">
        <v>1.000291E-12</v>
      </c>
      <c r="K35" s="2">
        <v>0.1712560344</v>
      </c>
      <c r="L35" s="2">
        <v>0.000576953641</v>
      </c>
      <c r="P35" s="5"/>
      <c r="Q35" s="7">
        <v>0.9298263888888889</v>
      </c>
      <c r="R35" s="2">
        <v>1.000261E-12</v>
      </c>
      <c r="S35" s="2">
        <v>0.04049370472</v>
      </c>
      <c r="T35" s="2">
        <v>0.0001759348843</v>
      </c>
      <c r="X35" s="5"/>
      <c r="Y35" s="7">
        <v>0.9316087962962962</v>
      </c>
      <c r="Z35" s="2">
        <v>1.000304E-12</v>
      </c>
      <c r="AA35" s="2">
        <v>0.03570968764</v>
      </c>
      <c r="AB35" s="2">
        <v>2.505976434E-05</v>
      </c>
    </row>
    <row r="36" spans="1:28" ht="12.75">
      <c r="A36" s="8">
        <v>0.9329050925925926</v>
      </c>
      <c r="B36" s="2">
        <v>1.000325E-12</v>
      </c>
      <c r="C36" s="2">
        <v>0.05702869609</v>
      </c>
      <c r="D36" s="2">
        <v>0.0006733627849</v>
      </c>
      <c r="H36" s="5"/>
      <c r="I36" s="7">
        <v>0.9336458333333333</v>
      </c>
      <c r="J36" s="2">
        <v>1.000324E-12</v>
      </c>
      <c r="K36" s="2">
        <v>0.1691612463</v>
      </c>
      <c r="L36" s="2">
        <v>0.0008885605578</v>
      </c>
      <c r="P36" s="5"/>
      <c r="Q36" s="7">
        <v>0.935613425925926</v>
      </c>
      <c r="R36" s="2">
        <v>1.000286E-12</v>
      </c>
      <c r="S36" s="2">
        <v>0.0385307565</v>
      </c>
      <c r="T36" s="2">
        <v>0.0003231097393</v>
      </c>
      <c r="X36" s="5"/>
      <c r="Y36" s="7">
        <v>0.9374305555555557</v>
      </c>
      <c r="Z36" s="2">
        <v>1.000339E-12</v>
      </c>
      <c r="AA36" s="2">
        <v>0.03590052184</v>
      </c>
      <c r="AB36" s="2">
        <v>5.22043537E-05</v>
      </c>
    </row>
    <row r="37" spans="1:28" ht="12.75">
      <c r="A37" s="8">
        <v>0.9388541666666667</v>
      </c>
      <c r="B37" s="2">
        <v>1.000264E-12</v>
      </c>
      <c r="C37" s="2">
        <v>0.05409430759</v>
      </c>
      <c r="D37" s="2">
        <v>0.0005058137358</v>
      </c>
      <c r="H37" s="5"/>
      <c r="I37" s="7">
        <v>0.9393287037037038</v>
      </c>
      <c r="J37" s="2">
        <v>1.000336E-12</v>
      </c>
      <c r="K37" s="2">
        <v>0.1645944373</v>
      </c>
      <c r="L37" s="2">
        <v>0.001619768164</v>
      </c>
      <c r="P37" s="5"/>
      <c r="Q37" s="7">
        <v>0.9412152777777778</v>
      </c>
      <c r="R37" s="2">
        <v>1.000341E-12</v>
      </c>
      <c r="S37" s="2">
        <v>0.04047801127</v>
      </c>
      <c r="T37" s="2">
        <v>5.559195115E-05</v>
      </c>
      <c r="X37" s="5"/>
      <c r="Y37" s="7">
        <v>0.9429398148148148</v>
      </c>
      <c r="Z37" s="2">
        <v>1.000301E-12</v>
      </c>
      <c r="AA37" s="2">
        <v>0.0357101451</v>
      </c>
      <c r="AB37" s="2">
        <v>3.453447139E-05</v>
      </c>
    </row>
    <row r="38" spans="1:28" ht="12.75">
      <c r="A38" s="8">
        <v>0.9442708333333334</v>
      </c>
      <c r="B38" s="2">
        <v>1.000317E-12</v>
      </c>
      <c r="C38" s="2">
        <v>0.05715479839</v>
      </c>
      <c r="D38" s="2">
        <v>0.002397099231</v>
      </c>
      <c r="H38" s="5"/>
      <c r="I38" s="7">
        <v>0.944699074074074</v>
      </c>
      <c r="J38" s="2">
        <v>1.00035E-12</v>
      </c>
      <c r="K38" s="2">
        <v>0.189975527</v>
      </c>
      <c r="L38" s="2">
        <v>0.0028466255</v>
      </c>
      <c r="P38" s="5"/>
      <c r="Q38" s="7">
        <v>0.9465046296296297</v>
      </c>
      <c r="R38" s="2">
        <v>1.000355E-12</v>
      </c>
      <c r="S38" s="2">
        <v>0.04059160002</v>
      </c>
      <c r="T38" s="2">
        <v>0.0001160597621</v>
      </c>
      <c r="X38" s="5"/>
      <c r="Y38" s="7">
        <v>0.9484722222222222</v>
      </c>
      <c r="Z38" s="2">
        <v>1.00033E-12</v>
      </c>
      <c r="AA38" s="2">
        <v>0.03558981575</v>
      </c>
      <c r="AB38" s="2">
        <v>8.918124684E-06</v>
      </c>
    </row>
    <row r="39" spans="1:28" ht="12.75">
      <c r="A39" s="8">
        <v>0.9502314814814815</v>
      </c>
      <c r="B39" s="2">
        <v>1.000341E-12</v>
      </c>
      <c r="C39" s="2">
        <v>0.05638020435</v>
      </c>
      <c r="D39" s="2">
        <v>0.0001392269532</v>
      </c>
      <c r="H39" s="5"/>
      <c r="I39" s="7">
        <v>0.950925925925926</v>
      </c>
      <c r="J39" s="2">
        <v>1.000326E-12</v>
      </c>
      <c r="K39" s="2">
        <v>0.1793602111</v>
      </c>
      <c r="L39" s="2">
        <v>0.001109656601</v>
      </c>
      <c r="P39" s="5"/>
      <c r="Q39" s="7">
        <v>0.9531481481481481</v>
      </c>
      <c r="R39" s="2">
        <v>1.000306E-12</v>
      </c>
      <c r="S39" s="2">
        <v>0.03851564893</v>
      </c>
      <c r="T39" s="2">
        <v>0.002442221493</v>
      </c>
      <c r="X39" s="5"/>
      <c r="Y39" s="7">
        <v>0.9549768518518519</v>
      </c>
      <c r="Z39" s="2">
        <v>1.000329E-12</v>
      </c>
      <c r="AA39" s="2">
        <v>0.03577224409</v>
      </c>
      <c r="AB39" s="2">
        <v>0.0001035527348</v>
      </c>
    </row>
    <row r="40" spans="2:27" ht="12.75">
      <c r="B40" s="2"/>
      <c r="C40" s="2"/>
      <c r="H40" s="5"/>
      <c r="J40" s="2"/>
      <c r="K40" s="2"/>
      <c r="P40" s="5"/>
      <c r="R40" s="2"/>
      <c r="S40" s="2"/>
      <c r="X40" s="5"/>
      <c r="Z40" s="2"/>
      <c r="AA40" s="2"/>
    </row>
    <row r="41" spans="2:27" ht="12.75">
      <c r="B41" s="2"/>
      <c r="C41" s="2"/>
      <c r="H41" s="5"/>
      <c r="J41" s="2"/>
      <c r="K41" s="2"/>
      <c r="P41" s="5"/>
      <c r="R41" s="2"/>
      <c r="S41" s="2"/>
      <c r="X41" s="5"/>
      <c r="Z41" s="2"/>
      <c r="AA41" s="2"/>
    </row>
    <row r="42" spans="2:27" ht="12.75">
      <c r="B42" s="2"/>
      <c r="C42" s="2"/>
      <c r="H42" s="5"/>
      <c r="J42" s="2"/>
      <c r="K42" s="2"/>
      <c r="P42" s="5"/>
      <c r="R42" s="2"/>
      <c r="S42" s="2"/>
      <c r="X42" s="5"/>
      <c r="Z42" s="2"/>
      <c r="AA42" s="2"/>
    </row>
    <row r="43" spans="2:24" ht="12.75">
      <c r="B43" s="2"/>
      <c r="H43" s="5"/>
      <c r="J43" s="2"/>
      <c r="P43" s="5"/>
      <c r="X43" s="5"/>
    </row>
    <row r="44" ht="12.75">
      <c r="B44" s="2"/>
    </row>
    <row r="48" spans="2:3" ht="12.75">
      <c r="B48" s="2"/>
      <c r="C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9" ht="12.75">
      <c r="B54" s="2"/>
      <c r="C54" s="2"/>
      <c r="R54" s="2"/>
      <c r="S54" s="2"/>
    </row>
    <row r="55" spans="2:19" ht="12.75">
      <c r="B55" s="2"/>
      <c r="C55" s="2"/>
      <c r="R55" s="2"/>
      <c r="S55" s="2"/>
    </row>
    <row r="56" spans="2:19" ht="12.75">
      <c r="B56" s="2"/>
      <c r="C56" s="2"/>
      <c r="R56" s="2"/>
      <c r="S56" s="2"/>
    </row>
    <row r="57" spans="2:19" ht="12.75">
      <c r="B57" s="2"/>
      <c r="C57" s="2"/>
      <c r="R57" s="2"/>
      <c r="S57" s="2"/>
    </row>
    <row r="58" spans="2:19" ht="12.75">
      <c r="B58" s="2"/>
      <c r="C58" s="2"/>
      <c r="R58" s="2"/>
      <c r="S58" s="2"/>
    </row>
    <row r="59" spans="2:19" ht="12.75">
      <c r="B59" s="2"/>
      <c r="C59" s="2"/>
      <c r="R59" s="2"/>
      <c r="S59" s="2"/>
    </row>
    <row r="60" spans="2:19" ht="12.75">
      <c r="B60" s="2"/>
      <c r="C60" s="2"/>
      <c r="R60" s="2"/>
      <c r="S60" s="2"/>
    </row>
    <row r="61" spans="2:19" ht="12.75">
      <c r="B61" s="2"/>
      <c r="C61" s="2"/>
      <c r="R61" s="2"/>
      <c r="S61" s="2"/>
    </row>
    <row r="62" spans="2:19" ht="12.75">
      <c r="B62" s="2"/>
      <c r="C62" s="2"/>
      <c r="R62" s="2"/>
      <c r="S62" s="2"/>
    </row>
    <row r="63" spans="2:19" ht="12.75">
      <c r="B63" s="2"/>
      <c r="C63" s="2"/>
      <c r="R63" s="2"/>
      <c r="S63" s="2"/>
    </row>
    <row r="64" spans="2:19" ht="12.75">
      <c r="B64" s="2"/>
      <c r="C64" s="2"/>
      <c r="R64" s="2"/>
      <c r="S64" s="2"/>
    </row>
    <row r="65" spans="2:19" ht="12.75">
      <c r="B65" s="2"/>
      <c r="C65" s="2"/>
      <c r="R65" s="2"/>
      <c r="S65" s="2"/>
    </row>
    <row r="66" spans="2:19" ht="12.75">
      <c r="B66" s="2"/>
      <c r="C66" s="2"/>
      <c r="R66" s="2"/>
      <c r="S66" s="2"/>
    </row>
    <row r="67" spans="2:19" ht="12.75">
      <c r="B67" s="2"/>
      <c r="C67" s="2"/>
      <c r="R67" s="2"/>
      <c r="S67" s="2"/>
    </row>
    <row r="68" spans="2:19" ht="12.75">
      <c r="B68" s="2"/>
      <c r="C68" s="2"/>
      <c r="R68" s="2"/>
      <c r="S68" s="2"/>
    </row>
    <row r="69" spans="2:19" ht="12.75">
      <c r="B69" s="2"/>
      <c r="C69" s="2"/>
      <c r="R69" s="2"/>
      <c r="S69" s="2"/>
    </row>
    <row r="70" spans="2:19" ht="12.75">
      <c r="B70" s="2"/>
      <c r="C70" s="2"/>
      <c r="R70" s="2"/>
      <c r="S70" s="2"/>
    </row>
    <row r="71" spans="2:19" ht="12.75">
      <c r="B71" s="2"/>
      <c r="C71" s="2"/>
      <c r="R71" s="2"/>
      <c r="S71" s="2"/>
    </row>
    <row r="72" spans="2:19" ht="12.75">
      <c r="B72" s="2"/>
      <c r="C72" s="2"/>
      <c r="R72" s="2"/>
      <c r="S72" s="2"/>
    </row>
    <row r="73" spans="2:18" ht="12.75">
      <c r="B73" s="2"/>
      <c r="R73" s="2"/>
    </row>
    <row r="74" ht="12.75">
      <c r="B7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F1">
      <selection activeCell="U14" sqref="U14"/>
    </sheetView>
  </sheetViews>
  <sheetFormatPr defaultColWidth="9.140625" defaultRowHeight="12.75"/>
  <cols>
    <col min="1" max="1" width="10.57421875" style="0" customWidth="1"/>
    <col min="5" max="5" width="12.57421875" style="0" customWidth="1"/>
    <col min="7" max="7" width="12.00390625" style="0" bestFit="1" customWidth="1"/>
    <col min="11" max="11" width="11.28125" style="0" customWidth="1"/>
    <col min="13" max="13" width="13.7109375" style="0" bestFit="1" customWidth="1"/>
    <col min="15" max="15" width="12.00390625" style="0" bestFit="1" customWidth="1"/>
    <col min="29" max="29" width="10.00390625" style="0" bestFit="1" customWidth="1"/>
    <col min="30" max="30" width="9.5742187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1200000000</v>
      </c>
      <c r="C2" t="s">
        <v>24</v>
      </c>
    </row>
    <row r="3" spans="1:3" ht="12.75">
      <c r="A3" t="s">
        <v>27</v>
      </c>
      <c r="B3" s="2">
        <v>5000000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AVERAGE(C13:C15)</f>
        <v>5.067473748</v>
      </c>
      <c r="C6" s="2">
        <f>AVERAGE(C16:C20)</f>
        <v>5.2208743892000005</v>
      </c>
      <c r="D6" s="2">
        <f>AVERAGE(C21)</f>
        <v>5.066801013</v>
      </c>
      <c r="E6" s="2">
        <f>(D6/B6-1)*100</f>
        <v>-0.013275549779923068</v>
      </c>
      <c r="F6" s="3">
        <f>(C6/B6-1)*100</f>
        <v>3.0271620304011204</v>
      </c>
      <c r="G6" s="2">
        <f>C6-B6</f>
        <v>0.1534006412000002</v>
      </c>
      <c r="I6" t="s">
        <v>6</v>
      </c>
      <c r="J6" s="2">
        <f>AVERAGE(K13:K15)</f>
        <v>5.3382693146666655</v>
      </c>
      <c r="K6" s="2">
        <f>AVERAGE(K16:K20)</f>
        <v>5.3404202012</v>
      </c>
      <c r="L6" s="2">
        <f>AVERAGE(K21)</f>
        <v>5.333352215</v>
      </c>
      <c r="M6" s="2">
        <f>(L6/J6-1)*100</f>
        <v>-0.09211037092408114</v>
      </c>
      <c r="N6" s="3">
        <f>(K6/J6-1)*100</f>
        <v>0.04029183255001012</v>
      </c>
      <c r="O6" s="2">
        <f>K6-J6</f>
        <v>0.002150886533334173</v>
      </c>
      <c r="Q6" t="s">
        <v>6</v>
      </c>
      <c r="R6" s="2">
        <f>AVERAGE(S13:S15)</f>
        <v>5.277727619333334</v>
      </c>
      <c r="S6" s="2">
        <f>AVERAGE(S16:S20)</f>
        <v>5.2642491516</v>
      </c>
      <c r="T6" s="2">
        <f>AVERAGE(S21)</f>
        <v>5.323295815</v>
      </c>
      <c r="U6" s="2">
        <f>(T6/R6-1)*100</f>
        <v>0.8634055971312504</v>
      </c>
      <c r="V6" s="3">
        <f>(S6/R6-1)*100</f>
        <v>-0.25538392098826135</v>
      </c>
      <c r="W6" s="2">
        <f>S6-R6</f>
        <v>-0.013478467733333943</v>
      </c>
      <c r="Y6" t="s">
        <v>6</v>
      </c>
      <c r="Z6" s="2">
        <f>AVERAGE(AA13:AA14)</f>
        <v>0.049225898285</v>
      </c>
      <c r="AA6" s="2">
        <f>AVERAGE(AA15:AA19)</f>
        <v>47.867267636</v>
      </c>
      <c r="AB6" s="2">
        <f>AVERAGE(AA20:AA21)</f>
        <v>0.04850369839</v>
      </c>
      <c r="AC6" s="2">
        <f>(AB6/Z6-1)*100</f>
        <v>-1.467113694540878</v>
      </c>
      <c r="AD6" s="3">
        <f>(AA6/Z6-1)*100</f>
        <v>97140.00841765442</v>
      </c>
      <c r="AE6" s="2">
        <f>AA6-Z6</f>
        <v>47.818041737715</v>
      </c>
    </row>
    <row r="7" spans="1:31" ht="12.75">
      <c r="A7" t="s">
        <v>7</v>
      </c>
      <c r="B7">
        <f>STDEV(C13:C15)</f>
        <v>0.0020793794727600977</v>
      </c>
      <c r="C7">
        <f>STDEV(C16:C20)</f>
        <v>0.005477956752764328</v>
      </c>
      <c r="D7" t="e">
        <f>STDEV(C21)</f>
        <v>#DIV/0!</v>
      </c>
      <c r="F7" s="3">
        <f>(C7/B7-1)*100</f>
        <v>163.4418981492144</v>
      </c>
      <c r="G7">
        <f>SQRT(B7^2+C7^2)</f>
        <v>0.005859336922971094</v>
      </c>
      <c r="I7" t="s">
        <v>7</v>
      </c>
      <c r="J7">
        <f>STDEV(K13:K15)</f>
        <v>0.016451889217809414</v>
      </c>
      <c r="K7">
        <f>STDEV(K16:K20)</f>
        <v>0.006536897345207179</v>
      </c>
      <c r="L7" t="e">
        <f>STDEV(K21)</f>
        <v>#DIV/0!</v>
      </c>
      <c r="N7" s="3">
        <f>(K7/J7-1)*100</f>
        <v>-60.26658544399333</v>
      </c>
      <c r="O7">
        <f>SQRT(J7^2+K7^2)</f>
        <v>0.01770298522105383</v>
      </c>
      <c r="Q7" t="s">
        <v>7</v>
      </c>
      <c r="R7">
        <f>STDEV(S13:S15)</f>
        <v>0.009623304129778104</v>
      </c>
      <c r="S7">
        <f>STDEV(S16:S20)</f>
        <v>0.008591722450279499</v>
      </c>
      <c r="T7" t="e">
        <f>STDEV(S21)</f>
        <v>#DIV/0!</v>
      </c>
      <c r="V7" s="3">
        <f>(S7/R7-1)*100</f>
        <v>-10.719620471169621</v>
      </c>
      <c r="W7">
        <f>SQRT(R7^2+S7^2)</f>
        <v>0.012900607622776575</v>
      </c>
      <c r="Y7" t="s">
        <v>7</v>
      </c>
      <c r="Z7">
        <f>STDEV(AA13:AA14)</f>
        <v>0.00050778215476489</v>
      </c>
      <c r="AA7">
        <f>STDEV(AA15:AA19)</f>
        <v>2.9829429211246103</v>
      </c>
      <c r="AB7">
        <f>STDEV(AA20:AA21)</f>
        <v>0.00036287017297236896</v>
      </c>
      <c r="AD7" s="3">
        <f>(AA7/Z7-1)*100</f>
        <v>587345.4021539519</v>
      </c>
      <c r="AE7">
        <f>SQRT(Z7^2+AA7^2)</f>
        <v>2.982942964344129</v>
      </c>
    </row>
    <row r="9" spans="1:25" ht="12.75">
      <c r="A9" t="s">
        <v>8</v>
      </c>
      <c r="I9" t="s">
        <v>9</v>
      </c>
      <c r="Q9" t="s">
        <v>10</v>
      </c>
      <c r="Y9" t="s">
        <v>11</v>
      </c>
    </row>
    <row r="10" spans="1:26" ht="12.75">
      <c r="A10" s="4">
        <v>37775</v>
      </c>
      <c r="B10" s="6">
        <v>0.02152777777777778</v>
      </c>
      <c r="I10" s="4">
        <v>37775</v>
      </c>
      <c r="J10" s="6">
        <v>0.02152777777777778</v>
      </c>
      <c r="Q10" s="4">
        <v>37775</v>
      </c>
      <c r="R10" s="6">
        <v>0.02152777777777778</v>
      </c>
      <c r="Y10" s="4">
        <v>37775</v>
      </c>
      <c r="Z10" s="6">
        <v>0.02152777777777778</v>
      </c>
    </row>
    <row r="11" spans="1:25" ht="12.75">
      <c r="A11" t="s">
        <v>30</v>
      </c>
      <c r="I11" t="s">
        <v>28</v>
      </c>
      <c r="Q11" t="s">
        <v>31</v>
      </c>
      <c r="Y11" t="s">
        <v>32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7">
        <v>0.021631944444444443</v>
      </c>
      <c r="B13" s="2">
        <v>9.999811E-10</v>
      </c>
      <c r="C13" s="2">
        <v>5.069633034</v>
      </c>
      <c r="D13" s="2">
        <v>0.006784086967</v>
      </c>
      <c r="H13" s="5"/>
      <c r="I13" s="7">
        <v>0.02170138888888889</v>
      </c>
      <c r="J13" s="2">
        <v>9.999811E-10</v>
      </c>
      <c r="K13" s="2">
        <v>5.32318381</v>
      </c>
      <c r="L13" s="2">
        <v>0.02304970093</v>
      </c>
      <c r="P13" s="5"/>
      <c r="Q13" s="7">
        <v>0.021747685185185186</v>
      </c>
      <c r="R13" s="2">
        <v>9.999815E-10</v>
      </c>
      <c r="S13" s="2">
        <v>5.281415433</v>
      </c>
      <c r="T13" s="2">
        <v>0.06075235464</v>
      </c>
      <c r="X13" s="5"/>
      <c r="Y13" s="7">
        <v>0.023078703703703702</v>
      </c>
      <c r="Z13" s="2">
        <v>9.999817E-10</v>
      </c>
      <c r="AA13" s="2">
        <v>0.04958495449</v>
      </c>
      <c r="AB13" s="2">
        <v>0.0003003852993</v>
      </c>
    </row>
    <row r="14" spans="1:28" ht="12.75">
      <c r="A14" s="7">
        <v>0.023125</v>
      </c>
      <c r="B14" s="2">
        <v>9.999813E-10</v>
      </c>
      <c r="C14" s="2">
        <v>5.065484747</v>
      </c>
      <c r="D14" s="2">
        <v>0.009398966093</v>
      </c>
      <c r="H14" s="5"/>
      <c r="I14" s="7">
        <v>0.02318287037037037</v>
      </c>
      <c r="J14" s="2">
        <v>9.999815E-10</v>
      </c>
      <c r="K14" s="2">
        <v>5.335812801</v>
      </c>
      <c r="L14" s="2">
        <v>0.0203249831</v>
      </c>
      <c r="P14" s="5"/>
      <c r="Q14" s="7">
        <v>0.023229166666666665</v>
      </c>
      <c r="R14" s="2">
        <v>9.999812E-10</v>
      </c>
      <c r="S14" s="2">
        <v>5.266805827</v>
      </c>
      <c r="T14" s="2">
        <v>0.02436068013</v>
      </c>
      <c r="X14" s="5"/>
      <c r="Y14" s="7">
        <v>0.02449074074074074</v>
      </c>
      <c r="Z14" s="2">
        <v>9.999809E-10</v>
      </c>
      <c r="AA14" s="2">
        <v>0.04886684208</v>
      </c>
      <c r="AB14" s="2">
        <v>0.0002488171486</v>
      </c>
    </row>
    <row r="15" spans="1:28" ht="12.75">
      <c r="A15" s="7">
        <v>0.024537037037037038</v>
      </c>
      <c r="B15" s="2">
        <v>9.999811E-10</v>
      </c>
      <c r="C15" s="2">
        <v>5.067303463</v>
      </c>
      <c r="D15" s="2">
        <v>0.0104216519</v>
      </c>
      <c r="H15" s="5"/>
      <c r="I15" s="7">
        <v>0.02460648148148148</v>
      </c>
      <c r="J15" s="2">
        <v>9.99981E-10</v>
      </c>
      <c r="K15" s="2">
        <v>5.355811333</v>
      </c>
      <c r="L15" s="2">
        <v>0.02761334233</v>
      </c>
      <c r="P15" s="5"/>
      <c r="Q15" s="7">
        <v>0.024652777777777777</v>
      </c>
      <c r="R15" s="2">
        <v>9.999811E-10</v>
      </c>
      <c r="S15" s="2">
        <v>5.284961598</v>
      </c>
      <c r="T15" s="2">
        <v>0.01626662771</v>
      </c>
      <c r="X15" s="5"/>
      <c r="Y15" s="7">
        <v>0.024710648148148148</v>
      </c>
      <c r="Z15" s="2">
        <v>9.999815E-10</v>
      </c>
      <c r="AA15" s="2">
        <v>46.18287874</v>
      </c>
      <c r="AB15" s="2">
        <v>2.648751856</v>
      </c>
    </row>
    <row r="16" spans="1:28" ht="12.75">
      <c r="A16" s="7">
        <v>0.024756944444444443</v>
      </c>
      <c r="B16" s="2">
        <v>9.999813E-10</v>
      </c>
      <c r="C16" s="2">
        <v>5.219999085</v>
      </c>
      <c r="D16" s="2">
        <v>0.02893875549</v>
      </c>
      <c r="H16" s="5"/>
      <c r="I16" s="7">
        <v>0.024826388888888887</v>
      </c>
      <c r="J16" s="2">
        <v>9.999811E-10</v>
      </c>
      <c r="K16" s="2">
        <v>5.33299423</v>
      </c>
      <c r="L16" s="2">
        <v>0.003245045652</v>
      </c>
      <c r="P16" s="5"/>
      <c r="Q16" s="7">
        <v>0.02487268518518519</v>
      </c>
      <c r="R16" s="2">
        <v>9.999815E-10</v>
      </c>
      <c r="S16" s="2">
        <v>5.252619876</v>
      </c>
      <c r="T16" s="2">
        <v>0.005536578614</v>
      </c>
      <c r="X16" s="5"/>
      <c r="Y16" s="7">
        <v>0.02494212962962963</v>
      </c>
      <c r="Z16" s="2">
        <v>9.999817E-10</v>
      </c>
      <c r="AA16" s="2">
        <v>44.58673401</v>
      </c>
      <c r="AB16" s="2">
        <v>2.871365098</v>
      </c>
    </row>
    <row r="17" spans="1:28" ht="12.75">
      <c r="A17" s="7">
        <v>0.024988425925925928</v>
      </c>
      <c r="B17" s="2">
        <v>9.999815E-10</v>
      </c>
      <c r="C17" s="2">
        <v>5.222448126</v>
      </c>
      <c r="D17" s="2">
        <v>0.0101008724</v>
      </c>
      <c r="H17" s="5"/>
      <c r="I17" s="7">
        <v>0.025057870370370373</v>
      </c>
      <c r="J17" s="2">
        <v>9.999815E-10</v>
      </c>
      <c r="K17" s="2">
        <v>5.33446887</v>
      </c>
      <c r="L17" s="2">
        <v>0.0199462518</v>
      </c>
      <c r="P17" s="5"/>
      <c r="Q17" s="7">
        <v>0.025104166666666664</v>
      </c>
      <c r="R17" s="2">
        <v>9.999817E-10</v>
      </c>
      <c r="S17" s="2">
        <v>5.268176468</v>
      </c>
      <c r="T17" s="2">
        <v>0.0208508967</v>
      </c>
      <c r="X17" s="5"/>
      <c r="Y17" s="7">
        <v>0.02517361111111111</v>
      </c>
      <c r="Z17" s="2">
        <v>9.999821E-10</v>
      </c>
      <c r="AA17" s="2">
        <v>52.55265345</v>
      </c>
      <c r="AB17" s="2">
        <v>3.44339767</v>
      </c>
    </row>
    <row r="18" spans="1:28" ht="12.75">
      <c r="A18" s="7">
        <v>0.02521990740740741</v>
      </c>
      <c r="B18" s="2">
        <v>9.999815E-10</v>
      </c>
      <c r="C18" s="2">
        <v>5.219273093</v>
      </c>
      <c r="D18" s="2">
        <v>0.005705283821</v>
      </c>
      <c r="H18" s="5"/>
      <c r="I18" s="7">
        <v>0.02528935185185185</v>
      </c>
      <c r="J18" s="2">
        <v>9.999818E-10</v>
      </c>
      <c r="K18" s="2">
        <v>5.343449558</v>
      </c>
      <c r="L18" s="2">
        <v>0.01280166771</v>
      </c>
      <c r="P18" s="5"/>
      <c r="Q18" s="7">
        <v>0.02533564814814815</v>
      </c>
      <c r="R18" s="2">
        <v>9.999815E-10</v>
      </c>
      <c r="S18" s="2">
        <v>5.25977784</v>
      </c>
      <c r="T18" s="2">
        <v>0.07022676327</v>
      </c>
      <c r="X18" s="5"/>
      <c r="Y18" s="7">
        <v>0.025405092592592594</v>
      </c>
      <c r="Z18" s="2">
        <v>9.999808E-10</v>
      </c>
      <c r="AA18" s="2">
        <v>47.98683145</v>
      </c>
      <c r="AB18" s="2">
        <v>1.510900809</v>
      </c>
    </row>
    <row r="19" spans="1:28" ht="12.75">
      <c r="A19" s="7">
        <v>0.025451388888888888</v>
      </c>
      <c r="B19" s="2">
        <v>9.999811E-10</v>
      </c>
      <c r="C19" s="2">
        <v>5.213782032</v>
      </c>
      <c r="D19" s="2">
        <v>0.004332148122</v>
      </c>
      <c r="H19" s="5"/>
      <c r="I19" s="7">
        <v>0.025520833333333336</v>
      </c>
      <c r="J19" s="2">
        <v>9.999821E-10</v>
      </c>
      <c r="K19" s="2">
        <v>5.348564336</v>
      </c>
      <c r="L19" s="2">
        <v>0.04359463115</v>
      </c>
      <c r="P19" s="5"/>
      <c r="Q19" s="7">
        <v>0.025567129629629634</v>
      </c>
      <c r="R19" s="2">
        <v>9.999818E-10</v>
      </c>
      <c r="S19" s="2">
        <v>5.265309853</v>
      </c>
      <c r="T19" s="2">
        <v>0.02445218422</v>
      </c>
      <c r="X19" s="5"/>
      <c r="Y19" s="7">
        <v>0.025636574074074072</v>
      </c>
      <c r="Z19" s="2">
        <v>9.999823E-10</v>
      </c>
      <c r="AA19" s="2">
        <v>48.02724053</v>
      </c>
      <c r="AB19" s="2">
        <v>4.089048878</v>
      </c>
    </row>
    <row r="20" spans="1:28" ht="12.75">
      <c r="A20" s="7">
        <v>0.02568287037037037</v>
      </c>
      <c r="B20" s="2">
        <v>9.999823E-10</v>
      </c>
      <c r="C20" s="2">
        <v>5.22886961</v>
      </c>
      <c r="D20" s="2">
        <v>0.01621468752</v>
      </c>
      <c r="H20" s="5"/>
      <c r="I20" s="7">
        <v>0.025752314814814815</v>
      </c>
      <c r="J20" s="2">
        <v>9.999815E-10</v>
      </c>
      <c r="K20" s="2">
        <v>5.342624012</v>
      </c>
      <c r="L20" s="2">
        <v>0.01771297341</v>
      </c>
      <c r="P20" s="5"/>
      <c r="Q20" s="7">
        <v>0.02579861111111111</v>
      </c>
      <c r="R20" s="2">
        <v>9.999815E-10</v>
      </c>
      <c r="S20" s="2">
        <v>5.275361721</v>
      </c>
      <c r="T20" s="2">
        <v>0.02628876097</v>
      </c>
      <c r="X20" s="5"/>
      <c r="Y20" s="7">
        <v>0.02766203703703704</v>
      </c>
      <c r="Z20" s="2">
        <v>9.999815E-10</v>
      </c>
      <c r="AA20" s="2">
        <v>0.04876028635</v>
      </c>
      <c r="AB20" s="2">
        <v>0.0001012424595</v>
      </c>
    </row>
    <row r="21" spans="1:28" ht="12.75">
      <c r="A21" s="7">
        <v>0.027719907407407405</v>
      </c>
      <c r="B21" s="2">
        <v>9.999815E-10</v>
      </c>
      <c r="C21" s="2">
        <v>5.066801013</v>
      </c>
      <c r="D21" s="2">
        <v>0.01073044978</v>
      </c>
      <c r="H21" s="5"/>
      <c r="I21" s="7">
        <v>0.027766203703703706</v>
      </c>
      <c r="J21" s="2">
        <v>9.999807E-10</v>
      </c>
      <c r="K21" s="2">
        <v>5.333352215</v>
      </c>
      <c r="L21" s="2">
        <v>0.03156647297</v>
      </c>
      <c r="P21" s="5"/>
      <c r="Q21" s="7">
        <v>0.027824074074074074</v>
      </c>
      <c r="R21" s="2">
        <v>9.999815E-10</v>
      </c>
      <c r="S21" s="2">
        <v>5.323295815</v>
      </c>
      <c r="T21" s="2">
        <v>0.03150539582</v>
      </c>
      <c r="X21" s="5"/>
      <c r="Y21" s="7">
        <v>0.029108796296296296</v>
      </c>
      <c r="Z21" s="2">
        <v>9.999817E-10</v>
      </c>
      <c r="AA21" s="2">
        <v>0.04824711043</v>
      </c>
      <c r="AB21" s="2">
        <v>0.0002945305252</v>
      </c>
    </row>
    <row r="22" spans="1:28" ht="12.75">
      <c r="A22" s="8"/>
      <c r="B22" s="2"/>
      <c r="C22" s="2"/>
      <c r="D22" s="2"/>
      <c r="H22" s="5"/>
      <c r="I22" s="7"/>
      <c r="J22" s="2"/>
      <c r="K22" s="2"/>
      <c r="P22" s="5"/>
      <c r="Q22" s="7"/>
      <c r="R22" s="2"/>
      <c r="S22" s="2"/>
      <c r="T22" s="2"/>
      <c r="X22" s="5"/>
      <c r="Y22" s="7"/>
      <c r="Z22" s="2"/>
      <c r="AA22" s="2"/>
      <c r="AB22" s="2"/>
    </row>
    <row r="23" spans="2:27" ht="12.75">
      <c r="B23" s="2"/>
      <c r="C23" s="2"/>
      <c r="H23" s="5"/>
      <c r="J23" s="2"/>
      <c r="K23" s="2"/>
      <c r="P23" s="5"/>
      <c r="R23" s="2"/>
      <c r="S23" s="2"/>
      <c r="X23" s="5"/>
      <c r="Z23" s="2"/>
      <c r="AA23" s="2"/>
    </row>
    <row r="24" spans="2:24" ht="12.75">
      <c r="B24" s="2"/>
      <c r="H24" s="5"/>
      <c r="J24" s="2"/>
      <c r="P24" s="5"/>
      <c r="X24" s="5"/>
    </row>
    <row r="25" ht="12.75">
      <c r="B25" s="2"/>
    </row>
    <row r="29" spans="2:3" ht="12.75">
      <c r="B29" s="2"/>
      <c r="C29" s="2"/>
    </row>
    <row r="30" spans="2:19" ht="12.75">
      <c r="B30" s="2"/>
      <c r="C30" s="2"/>
      <c r="R30" s="2"/>
      <c r="S30" s="2"/>
    </row>
    <row r="31" spans="2:19" ht="12.75">
      <c r="B31" s="2"/>
      <c r="C31" s="2"/>
      <c r="R31" s="2"/>
      <c r="S31" s="2"/>
    </row>
    <row r="32" spans="2:19" ht="12.75">
      <c r="B32" s="2"/>
      <c r="C32" s="2"/>
      <c r="R32" s="2"/>
      <c r="S32" s="2"/>
    </row>
    <row r="33" spans="2:19" ht="12.75">
      <c r="B33" s="2"/>
      <c r="C33" s="2"/>
      <c r="R33" s="2"/>
      <c r="S33" s="2"/>
    </row>
    <row r="34" spans="2:19" ht="12.75">
      <c r="B34" s="2"/>
      <c r="C34" s="2"/>
      <c r="R34" s="2"/>
      <c r="S34" s="2"/>
    </row>
    <row r="35" spans="2:19" ht="12.75">
      <c r="B35" s="2"/>
      <c r="C35" s="2"/>
      <c r="R35" s="2"/>
      <c r="S35" s="2"/>
    </row>
    <row r="36" spans="2:19" ht="12.75">
      <c r="B36" s="2"/>
      <c r="C36" s="2"/>
      <c r="R36" s="2"/>
      <c r="S36" s="2"/>
    </row>
    <row r="37" spans="2:19" ht="12.75">
      <c r="B37" s="2"/>
      <c r="C37" s="2"/>
      <c r="R37" s="2"/>
      <c r="S37" s="2"/>
    </row>
    <row r="38" spans="2:19" ht="12.75">
      <c r="B38" s="2"/>
      <c r="C38" s="2"/>
      <c r="R38" s="2"/>
      <c r="S38" s="2"/>
    </row>
    <row r="39" spans="2:19" ht="12.75">
      <c r="B39" s="2"/>
      <c r="C39" s="2"/>
      <c r="R39" s="2"/>
      <c r="S39" s="2"/>
    </row>
    <row r="40" spans="2:19" ht="12.75">
      <c r="B40" s="2"/>
      <c r="C40" s="2"/>
      <c r="R40" s="2"/>
      <c r="S40" s="2"/>
    </row>
    <row r="41" spans="2:19" ht="12.75">
      <c r="B41" s="2"/>
      <c r="C41" s="2"/>
      <c r="R41" s="2"/>
      <c r="S41" s="2"/>
    </row>
    <row r="42" spans="2:19" ht="12.75">
      <c r="B42" s="2"/>
      <c r="C42" s="2"/>
      <c r="R42" s="2"/>
      <c r="S42" s="2"/>
    </row>
    <row r="43" spans="2:19" ht="12.75">
      <c r="B43" s="2"/>
      <c r="C43" s="2"/>
      <c r="R43" s="2"/>
      <c r="S43" s="2"/>
    </row>
    <row r="44" spans="2:19" ht="12.75">
      <c r="B44" s="2"/>
      <c r="C44" s="2"/>
      <c r="R44" s="2"/>
      <c r="S44" s="2"/>
    </row>
    <row r="45" spans="2:19" ht="12.75">
      <c r="B45" s="2"/>
      <c r="C45" s="2"/>
      <c r="R45" s="2"/>
      <c r="S45" s="2"/>
    </row>
    <row r="46" spans="2:19" ht="12.75">
      <c r="B46" s="2"/>
      <c r="C46" s="2"/>
      <c r="R46" s="2"/>
      <c r="S46" s="2"/>
    </row>
    <row r="47" spans="2:19" ht="12.75">
      <c r="B47" s="2"/>
      <c r="C47" s="2"/>
      <c r="R47" s="2"/>
      <c r="S47" s="2"/>
    </row>
    <row r="48" spans="2:19" ht="12.75">
      <c r="B48" s="2"/>
      <c r="C48" s="2"/>
      <c r="R48" s="2"/>
      <c r="S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8" ht="12.75">
      <c r="B54" s="2"/>
      <c r="R54" s="2"/>
    </row>
    <row r="55" ht="12.75">
      <c r="B55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O1">
      <selection activeCell="AA6" sqref="AA6"/>
    </sheetView>
  </sheetViews>
  <sheetFormatPr defaultColWidth="9.140625" defaultRowHeight="12.75"/>
  <cols>
    <col min="1" max="1" width="10.57421875" style="0" customWidth="1"/>
    <col min="5" max="5" width="12.57421875" style="0" customWidth="1"/>
    <col min="6" max="6" width="9.57421875" style="0" bestFit="1" customWidth="1"/>
    <col min="7" max="7" width="12.00390625" style="0" bestFit="1" customWidth="1"/>
    <col min="9" max="9" width="10.57421875" style="0" customWidth="1"/>
    <col min="11" max="11" width="11.28125" style="0" customWidth="1"/>
    <col min="13" max="13" width="13.7109375" style="0" bestFit="1" customWidth="1"/>
    <col min="15" max="15" width="12.00390625" style="0" bestFit="1" customWidth="1"/>
    <col min="17" max="17" width="10.00390625" style="0" customWidth="1"/>
    <col min="25" max="25" width="9.8515625" style="0" customWidth="1"/>
    <col min="29" max="29" width="10.00390625" style="0" bestFit="1" customWidth="1"/>
    <col min="30" max="30" width="10.5742187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16000000000</v>
      </c>
      <c r="C2" t="s">
        <v>24</v>
      </c>
    </row>
    <row r="3" spans="1:3" ht="12.75">
      <c r="A3" t="s">
        <v>27</v>
      </c>
      <c r="B3" s="2">
        <v>10000000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AVERAGE(C13:C15)</f>
        <v>5.067797736666666</v>
      </c>
      <c r="C6" s="2">
        <f>AVERAGE(C16:C19)</f>
        <v>8.697437917750001</v>
      </c>
      <c r="D6" s="2">
        <f>AVERAGE(C20:C22)</f>
        <v>5.076857945666667</v>
      </c>
      <c r="E6" s="2">
        <f>(D6/B6-1)*100</f>
        <v>0.1787800040725429</v>
      </c>
      <c r="F6" s="3">
        <f>(C6/B6-1)*100</f>
        <v>71.62164651564653</v>
      </c>
      <c r="G6" s="2">
        <f>C6-B6</f>
        <v>3.629640181083335</v>
      </c>
      <c r="I6" t="s">
        <v>6</v>
      </c>
      <c r="J6" s="2">
        <f>AVERAGE(K13:K15)</f>
        <v>5.435096978333334</v>
      </c>
      <c r="K6" s="2">
        <f>AVERAGE(K16:K19)</f>
        <v>5.363560346</v>
      </c>
      <c r="L6" s="2">
        <f>AVERAGE(K20:K22)</f>
        <v>5.3414054075</v>
      </c>
      <c r="M6" s="2">
        <f>(L6/J6-1)*100</f>
        <v>-1.7238251903660573</v>
      </c>
      <c r="N6" s="3">
        <f>(K6/J6-1)*100</f>
        <v>-1.3161979007644264</v>
      </c>
      <c r="O6" s="2">
        <f>K6-J6</f>
        <v>-0.07153663233333418</v>
      </c>
      <c r="Q6" t="s">
        <v>6</v>
      </c>
      <c r="R6" s="2">
        <f>AVERAGE(S13:S15)</f>
        <v>5.2957484546666675</v>
      </c>
      <c r="S6" s="2">
        <f>AVERAGE(S16:S19)</f>
        <v>5.28758367975</v>
      </c>
      <c r="T6" s="2">
        <f>AVERAGE(S20:S22)</f>
        <v>5.337980241</v>
      </c>
      <c r="U6" s="2">
        <f>(T6/R6-1)*100</f>
        <v>0.797465867097924</v>
      </c>
      <c r="V6" s="3">
        <f>(S6/R6-1)*100</f>
        <v>-0.15417603359677567</v>
      </c>
      <c r="W6" s="2">
        <f>S6-R6</f>
        <v>-0.008164774916667561</v>
      </c>
      <c r="Y6" t="s">
        <v>6</v>
      </c>
      <c r="Z6" s="2">
        <f>AVERAGE(AA13:AA15)</f>
        <v>0.05455519507333334</v>
      </c>
      <c r="AA6" s="2">
        <f>AVERAGE(AA16:AA18)</f>
        <v>1698.2378310000001</v>
      </c>
      <c r="AB6" s="2">
        <f>AVERAGE(AA19:AA21)</f>
        <v>0.06560260205</v>
      </c>
      <c r="AC6" s="2">
        <f>(AB6/Z6-1)*100</f>
        <v>20.249963292802242</v>
      </c>
      <c r="AD6" s="3">
        <f>(AA6/Z6-1)*100</f>
        <v>3112780.136744486</v>
      </c>
      <c r="AE6" s="2">
        <f>AA6-Z6</f>
        <v>1698.1832758049268</v>
      </c>
    </row>
    <row r="7" spans="1:31" ht="12.75">
      <c r="A7" t="s">
        <v>7</v>
      </c>
      <c r="B7">
        <f>STDEV(C13:C15)</f>
        <v>0.0014661623652336522</v>
      </c>
      <c r="C7">
        <f>STDEV(C16:C19)</f>
        <v>0.5712300101434348</v>
      </c>
      <c r="D7">
        <f>STDEV(C20:C22)</f>
        <v>0.0023790970587359733</v>
      </c>
      <c r="F7" s="3">
        <f>(C7/B7-1)*100</f>
        <v>38860.89707993574</v>
      </c>
      <c r="G7">
        <f>SQRT(B7^2+C7^2)</f>
        <v>0.5712318917222233</v>
      </c>
      <c r="I7" t="s">
        <v>7</v>
      </c>
      <c r="J7">
        <f>STDEV(K13:K15)</f>
        <v>0.16603518126394845</v>
      </c>
      <c r="K7">
        <f>STDEV(K16:K19)</f>
        <v>0.014143951046133536</v>
      </c>
      <c r="L7">
        <f>STDEV(K20:K22)</f>
        <v>0.009644221610027872</v>
      </c>
      <c r="N7" s="3">
        <f>(K7/J7-1)*100</f>
        <v>-91.48135296479805</v>
      </c>
      <c r="O7">
        <f>SQRT(J7^2+K7^2)</f>
        <v>0.16663652891412387</v>
      </c>
      <c r="Q7" t="s">
        <v>7</v>
      </c>
      <c r="R7">
        <f>STDEV(S13:S15)</f>
        <v>0.02153675795241606</v>
      </c>
      <c r="S7">
        <f>STDEV(S16:S19)</f>
        <v>0.010876871024449349</v>
      </c>
      <c r="T7" t="e">
        <f>STDEV(S20:S22)</f>
        <v>#DIV/0!</v>
      </c>
      <c r="V7" s="3">
        <f>(S7/R7-1)*100</f>
        <v>-49.4962470745085</v>
      </c>
      <c r="W7">
        <f>SQRT(R7^2+S7^2)</f>
        <v>0.02412754165644445</v>
      </c>
      <c r="Y7" t="s">
        <v>7</v>
      </c>
      <c r="Z7">
        <f>STDEV(AA13:AA15)</f>
        <v>0.011686071083065908</v>
      </c>
      <c r="AA7">
        <f>STDEV(AA16:AA18)</f>
        <v>108.98012402315132</v>
      </c>
      <c r="AB7">
        <f>STDEV(AA19:AA21)</f>
        <v>0.016655703245042043</v>
      </c>
      <c r="AD7" s="3">
        <f>(AA7/Z7-1)*100</f>
        <v>932464.2745838901</v>
      </c>
      <c r="AE7">
        <f>SQRT(Z7^2+AA7^2)</f>
        <v>108.98012464970711</v>
      </c>
    </row>
    <row r="9" spans="1:25" ht="12.75">
      <c r="A9" t="s">
        <v>8</v>
      </c>
      <c r="I9" t="s">
        <v>9</v>
      </c>
      <c r="Q9" t="s">
        <v>10</v>
      </c>
      <c r="Y9" t="s">
        <v>11</v>
      </c>
    </row>
    <row r="10" spans="1:26" ht="12.75">
      <c r="A10" s="4">
        <v>37775</v>
      </c>
      <c r="B10" s="6">
        <v>0.03263888888888889</v>
      </c>
      <c r="I10" s="4">
        <v>37775</v>
      </c>
      <c r="J10" s="6">
        <v>0.03263888888888889</v>
      </c>
      <c r="Q10" s="4">
        <v>37775</v>
      </c>
      <c r="R10" s="6">
        <v>0.03263888888888889</v>
      </c>
      <c r="Y10" s="4">
        <v>37775</v>
      </c>
      <c r="Z10" s="6">
        <v>0.03263888888888889</v>
      </c>
    </row>
    <row r="11" spans="1:25" ht="12.75">
      <c r="A11" t="s">
        <v>33</v>
      </c>
      <c r="I11" t="s">
        <v>36</v>
      </c>
      <c r="Q11" t="s">
        <v>34</v>
      </c>
      <c r="Y11" t="s">
        <v>35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7">
        <v>0.033125</v>
      </c>
      <c r="B13" s="2">
        <v>9.999812E-10</v>
      </c>
      <c r="C13" s="2">
        <v>5.069383949</v>
      </c>
      <c r="D13" s="2">
        <v>0.009056488451</v>
      </c>
      <c r="H13" s="5"/>
      <c r="I13" s="7">
        <v>0.03318287037037037</v>
      </c>
      <c r="J13" s="2">
        <v>9.999815E-10</v>
      </c>
      <c r="K13" s="2">
        <v>5.626782601</v>
      </c>
      <c r="L13" s="2">
        <v>0.4772140925</v>
      </c>
      <c r="P13" s="5"/>
      <c r="Q13" s="7">
        <v>0.033229166666666664</v>
      </c>
      <c r="R13" s="2">
        <v>9.999812E-10</v>
      </c>
      <c r="S13" s="2">
        <v>5.311917611</v>
      </c>
      <c r="T13" s="2">
        <v>0.0659535219</v>
      </c>
      <c r="X13" s="5"/>
      <c r="Y13" s="7">
        <v>0.03469907407407408</v>
      </c>
      <c r="Z13" s="2">
        <v>9.999815E-10</v>
      </c>
      <c r="AA13" s="2">
        <v>0.04807717744</v>
      </c>
      <c r="AB13" s="2">
        <v>0.0004862280723</v>
      </c>
    </row>
    <row r="14" spans="1:28" ht="12.75">
      <c r="A14" s="7">
        <v>0.03474537037037037</v>
      </c>
      <c r="B14" s="2">
        <v>9.999805E-10</v>
      </c>
      <c r="C14" s="2">
        <v>5.067517056</v>
      </c>
      <c r="D14" s="2">
        <v>0.01309377765</v>
      </c>
      <c r="H14" s="5"/>
      <c r="I14" s="7">
        <v>0.03480324074074074</v>
      </c>
      <c r="J14" s="2">
        <v>9.999817E-10</v>
      </c>
      <c r="K14" s="2">
        <v>5.33606858</v>
      </c>
      <c r="L14" s="2">
        <v>0.01120652205</v>
      </c>
      <c r="P14" s="5"/>
      <c r="Q14" s="7">
        <v>0.03484953703703703</v>
      </c>
      <c r="R14" s="2">
        <v>9.999818E-10</v>
      </c>
      <c r="S14" s="2">
        <v>5.304026967</v>
      </c>
      <c r="T14" s="2">
        <v>0.03418008025</v>
      </c>
      <c r="X14" s="5"/>
      <c r="Y14" s="7">
        <v>0.03615740740740741</v>
      </c>
      <c r="Z14" s="2">
        <v>9.999817E-10</v>
      </c>
      <c r="AA14" s="2">
        <v>0.04754282725</v>
      </c>
      <c r="AB14" s="2">
        <v>0.0001978517262</v>
      </c>
    </row>
    <row r="15" spans="1:28" ht="12.75">
      <c r="A15" s="7">
        <v>0.0362037037037037</v>
      </c>
      <c r="B15" s="2">
        <v>9.999819E-10</v>
      </c>
      <c r="C15" s="2">
        <v>5.066492205</v>
      </c>
      <c r="D15" s="2">
        <v>0.005387504744</v>
      </c>
      <c r="H15" s="5"/>
      <c r="I15" s="7">
        <v>0.03625</v>
      </c>
      <c r="J15" s="2">
        <v>9.999813E-10</v>
      </c>
      <c r="K15" s="2">
        <v>5.342439754</v>
      </c>
      <c r="L15" s="2">
        <v>0.02300806276</v>
      </c>
      <c r="P15" s="5"/>
      <c r="Q15" s="7">
        <v>0.03631944444444444</v>
      </c>
      <c r="R15" s="2">
        <v>9.999812E-10</v>
      </c>
      <c r="S15" s="2">
        <v>5.271300786</v>
      </c>
      <c r="T15" s="2">
        <v>0.0161754362</v>
      </c>
      <c r="X15" s="5"/>
      <c r="Y15" s="7">
        <v>0.037488425925925925</v>
      </c>
      <c r="Z15" s="2">
        <v>9.999813E-10</v>
      </c>
      <c r="AA15" s="2">
        <v>0.06804558053</v>
      </c>
      <c r="AB15" s="2">
        <v>0.03591545791</v>
      </c>
    </row>
    <row r="16" spans="1:28" ht="12.75">
      <c r="A16" s="7">
        <v>0.0375462962962963</v>
      </c>
      <c r="B16" s="2">
        <v>9.999819E-10</v>
      </c>
      <c r="C16" s="2">
        <v>9.477697437</v>
      </c>
      <c r="D16" s="2">
        <v>0.1901796456</v>
      </c>
      <c r="H16" s="5"/>
      <c r="I16" s="7">
        <v>0.037592592592592594</v>
      </c>
      <c r="J16" s="2">
        <v>9.999811E-10</v>
      </c>
      <c r="K16" s="2">
        <v>5.351540008</v>
      </c>
      <c r="L16" s="2">
        <v>0.02366337103</v>
      </c>
      <c r="P16" s="5"/>
      <c r="Q16" s="7">
        <v>0.037638888888888895</v>
      </c>
      <c r="R16" s="2">
        <v>9.999813E-10</v>
      </c>
      <c r="S16" s="2">
        <v>5.287544394</v>
      </c>
      <c r="T16" s="2">
        <v>0.0352170305</v>
      </c>
      <c r="X16" s="5"/>
      <c r="Y16" s="7">
        <v>0.03770833333333333</v>
      </c>
      <c r="Z16" s="2">
        <v>9.999819E-10</v>
      </c>
      <c r="AA16" s="2">
        <v>1675.747902</v>
      </c>
      <c r="AB16" s="2">
        <v>76.29269081</v>
      </c>
    </row>
    <row r="17" spans="1:28" ht="12.75">
      <c r="A17" s="7">
        <v>0.03775462962962963</v>
      </c>
      <c r="B17" s="2">
        <v>9.999815E-10</v>
      </c>
      <c r="C17" s="2">
        <v>8.731929918</v>
      </c>
      <c r="D17" s="2">
        <v>0.2376612095</v>
      </c>
      <c r="H17" s="5"/>
      <c r="I17" s="7">
        <v>0.03782407407407407</v>
      </c>
      <c r="J17" s="2">
        <v>9.99981E-10</v>
      </c>
      <c r="K17" s="2">
        <v>5.357135939</v>
      </c>
      <c r="L17" s="2">
        <v>0.02907392922</v>
      </c>
      <c r="P17" s="5"/>
      <c r="Q17" s="7">
        <v>0.03787037037037037</v>
      </c>
      <c r="R17" s="2">
        <v>9.999812E-10</v>
      </c>
      <c r="S17" s="2">
        <v>5.291735494</v>
      </c>
      <c r="T17" s="2">
        <v>0.02956485298</v>
      </c>
      <c r="X17" s="5"/>
      <c r="Y17" s="7">
        <v>0.03792824074074074</v>
      </c>
      <c r="Z17" s="2">
        <v>9.99981E-10</v>
      </c>
      <c r="AA17" s="2">
        <v>1602.25724</v>
      </c>
      <c r="AB17" s="2">
        <v>94.23916129</v>
      </c>
    </row>
    <row r="18" spans="1:28" ht="12.75">
      <c r="A18" s="7">
        <v>0.037974537037037036</v>
      </c>
      <c r="B18" s="2">
        <v>9.999811E-10</v>
      </c>
      <c r="C18" s="2">
        <v>8.426088881</v>
      </c>
      <c r="D18" s="2">
        <v>0.2682706829</v>
      </c>
      <c r="H18" s="5"/>
      <c r="I18" s="7">
        <v>0.03803240740740741</v>
      </c>
      <c r="J18" s="2">
        <v>9.999811E-10</v>
      </c>
      <c r="K18" s="2">
        <v>5.383834601</v>
      </c>
      <c r="L18" s="2">
        <v>0.005684293076</v>
      </c>
      <c r="P18" s="5"/>
      <c r="Q18" s="7">
        <v>0.038078703703703705</v>
      </c>
      <c r="R18" s="2">
        <v>9.999813E-10</v>
      </c>
      <c r="S18" s="2">
        <v>5.298357525</v>
      </c>
      <c r="T18" s="2">
        <v>0.00387759434</v>
      </c>
      <c r="X18" s="5"/>
      <c r="Y18" s="7">
        <v>0.03813657407407407</v>
      </c>
      <c r="Z18" s="2">
        <v>9.999813E-10</v>
      </c>
      <c r="AA18" s="2">
        <v>1816.708351</v>
      </c>
      <c r="AB18" s="2">
        <v>202.8992837</v>
      </c>
    </row>
    <row r="19" spans="1:28" ht="12.75">
      <c r="A19" s="7">
        <v>0.038182870370370374</v>
      </c>
      <c r="B19" s="2">
        <v>9.999811E-10</v>
      </c>
      <c r="C19" s="2">
        <v>8.154035435</v>
      </c>
      <c r="D19" s="2">
        <v>0.2869912907</v>
      </c>
      <c r="H19" s="5"/>
      <c r="I19" s="7">
        <v>0.03824074074074074</v>
      </c>
      <c r="J19" s="2">
        <v>9.999818E-10</v>
      </c>
      <c r="K19" s="2">
        <v>5.361730836</v>
      </c>
      <c r="L19" s="2">
        <v>0.02333754964</v>
      </c>
      <c r="P19" s="5"/>
      <c r="Q19" s="7">
        <v>0.03829861111111111</v>
      </c>
      <c r="R19" s="2">
        <v>9.99981E-10</v>
      </c>
      <c r="S19" s="2">
        <v>5.272697306</v>
      </c>
      <c r="T19" s="2">
        <v>0.006226395853</v>
      </c>
      <c r="X19" s="5"/>
      <c r="Y19" s="7">
        <v>0.03916666666666666</v>
      </c>
      <c r="Z19" s="2">
        <v>9.99981E-10</v>
      </c>
      <c r="AA19" s="2">
        <v>0.07737996276</v>
      </c>
      <c r="AB19" s="2">
        <v>0.0235892836</v>
      </c>
    </row>
    <row r="20" spans="1:28" ht="12.75">
      <c r="A20" s="7">
        <v>0.03921296296296296</v>
      </c>
      <c r="B20" s="2">
        <v>9.999815E-10</v>
      </c>
      <c r="C20" s="2">
        <v>5.074391906</v>
      </c>
      <c r="D20" s="2">
        <v>0.01126857506</v>
      </c>
      <c r="H20" s="5"/>
      <c r="I20" s="7">
        <v>0.03925925925925926</v>
      </c>
      <c r="J20" s="2">
        <v>9.999815E-10</v>
      </c>
      <c r="K20" s="2">
        <v>5.334585913</v>
      </c>
      <c r="L20" s="2">
        <v>0.01167855819</v>
      </c>
      <c r="P20" s="5"/>
      <c r="Q20" s="7">
        <v>0.039317129629629625</v>
      </c>
      <c r="R20" s="2">
        <v>9.999822E-10</v>
      </c>
      <c r="S20" s="2">
        <v>5.337980241</v>
      </c>
      <c r="T20" s="2">
        <v>0.05982855581</v>
      </c>
      <c r="X20" s="5"/>
      <c r="Y20" s="7">
        <v>0.04045138888888889</v>
      </c>
      <c r="Z20" s="2">
        <v>9.99982E-10</v>
      </c>
      <c r="AA20" s="2">
        <v>0.05382524134</v>
      </c>
      <c r="AB20" s="2">
        <v>0.001435860979</v>
      </c>
    </row>
    <row r="21" spans="1:28" ht="12.75">
      <c r="A21" s="7">
        <v>0.040497685185185185</v>
      </c>
      <c r="B21" s="2">
        <v>9.999813E-10</v>
      </c>
      <c r="C21" s="2">
        <v>5.077042591</v>
      </c>
      <c r="D21" s="2">
        <v>0.002861396999</v>
      </c>
      <c r="H21" s="5"/>
      <c r="I21" s="7">
        <v>0.04052083333333333</v>
      </c>
      <c r="J21" s="2">
        <v>9.999815E-10</v>
      </c>
      <c r="K21" s="2">
        <v>5.348224902</v>
      </c>
      <c r="L21" t="s">
        <v>29</v>
      </c>
      <c r="P21" s="5"/>
      <c r="Q21" s="7"/>
      <c r="R21" s="2"/>
      <c r="S21" s="2"/>
      <c r="T21" s="2"/>
      <c r="X21" s="5"/>
      <c r="Y21" s="7"/>
      <c r="Z21" s="2"/>
      <c r="AA21" s="2"/>
      <c r="AB21" s="2"/>
    </row>
    <row r="22" spans="1:28" ht="12.75">
      <c r="A22" s="7">
        <v>0.04056712962962963</v>
      </c>
      <c r="B22" s="2">
        <v>9.999811E-10</v>
      </c>
      <c r="C22" s="2">
        <v>5.07913934</v>
      </c>
      <c r="D22" t="s">
        <v>29</v>
      </c>
      <c r="H22" s="5"/>
      <c r="I22" s="7"/>
      <c r="J22" s="2"/>
      <c r="K22" s="2"/>
      <c r="P22" s="5"/>
      <c r="Q22" s="7"/>
      <c r="R22" s="2"/>
      <c r="S22" s="2"/>
      <c r="T22" s="2"/>
      <c r="X22" s="5"/>
      <c r="Y22" s="7"/>
      <c r="Z22" s="2"/>
      <c r="AA22" s="2"/>
      <c r="AB22" s="2"/>
    </row>
    <row r="23" spans="2:27" ht="12.75">
      <c r="B23" s="2"/>
      <c r="C23" s="2"/>
      <c r="H23" s="5"/>
      <c r="J23" s="2"/>
      <c r="K23" s="2"/>
      <c r="P23" s="5"/>
      <c r="R23" s="2"/>
      <c r="S23" s="2"/>
      <c r="X23" s="5"/>
      <c r="Z23" s="2"/>
      <c r="AA23" s="2"/>
    </row>
    <row r="24" spans="2:24" ht="12.75">
      <c r="B24" s="2"/>
      <c r="H24" s="5"/>
      <c r="J24" s="2"/>
      <c r="P24" s="5"/>
      <c r="X24" s="5"/>
    </row>
    <row r="25" ht="12.75">
      <c r="B25" s="2"/>
    </row>
    <row r="29" spans="2:3" ht="12.75">
      <c r="B29" s="2"/>
      <c r="C29" s="2"/>
    </row>
    <row r="30" spans="2:19" ht="12.75">
      <c r="B30" s="2"/>
      <c r="C30" s="2"/>
      <c r="R30" s="2"/>
      <c r="S30" s="2"/>
    </row>
    <row r="31" spans="2:19" ht="12.75">
      <c r="B31" s="2"/>
      <c r="C31" s="2"/>
      <c r="R31" s="2"/>
      <c r="S31" s="2"/>
    </row>
    <row r="32" spans="2:19" ht="12.75">
      <c r="B32" s="2"/>
      <c r="C32" s="2"/>
      <c r="R32" s="2"/>
      <c r="S32" s="2"/>
    </row>
    <row r="33" spans="2:19" ht="12.75">
      <c r="B33" s="2"/>
      <c r="C33" s="2"/>
      <c r="R33" s="2"/>
      <c r="S33" s="2"/>
    </row>
    <row r="34" spans="2:19" ht="12.75">
      <c r="B34" s="2"/>
      <c r="C34" s="2"/>
      <c r="R34" s="2"/>
      <c r="S34" s="2"/>
    </row>
    <row r="35" spans="2:19" ht="12.75">
      <c r="B35" s="2"/>
      <c r="C35" s="2"/>
      <c r="R35" s="2"/>
      <c r="S35" s="2"/>
    </row>
    <row r="36" spans="2:19" ht="12.75">
      <c r="B36" s="2"/>
      <c r="C36" s="2"/>
      <c r="R36" s="2"/>
      <c r="S36" s="2"/>
    </row>
    <row r="37" spans="2:19" ht="12.75">
      <c r="B37" s="2"/>
      <c r="C37" s="2"/>
      <c r="R37" s="2"/>
      <c r="S37" s="2"/>
    </row>
    <row r="38" spans="2:19" ht="12.75">
      <c r="B38" s="2"/>
      <c r="C38" s="2"/>
      <c r="R38" s="2"/>
      <c r="S38" s="2"/>
    </row>
    <row r="39" spans="2:19" ht="12.75">
      <c r="B39" s="2"/>
      <c r="C39" s="2"/>
      <c r="R39" s="2"/>
      <c r="S39" s="2"/>
    </row>
    <row r="40" spans="2:19" ht="12.75">
      <c r="B40" s="2"/>
      <c r="C40" s="2"/>
      <c r="R40" s="2"/>
      <c r="S40" s="2"/>
    </row>
    <row r="41" spans="2:19" ht="12.75">
      <c r="B41" s="2"/>
      <c r="C41" s="2"/>
      <c r="R41" s="2"/>
      <c r="S41" s="2"/>
    </row>
    <row r="42" spans="2:19" ht="12.75">
      <c r="B42" s="2"/>
      <c r="C42" s="2"/>
      <c r="R42" s="2"/>
      <c r="S42" s="2"/>
    </row>
    <row r="43" spans="2:19" ht="12.75">
      <c r="B43" s="2"/>
      <c r="C43" s="2"/>
      <c r="R43" s="2"/>
      <c r="S43" s="2"/>
    </row>
    <row r="44" spans="2:19" ht="12.75">
      <c r="B44" s="2"/>
      <c r="C44" s="2"/>
      <c r="R44" s="2"/>
      <c r="S44" s="2"/>
    </row>
    <row r="45" spans="2:19" ht="12.75">
      <c r="B45" s="2"/>
      <c r="C45" s="2"/>
      <c r="R45" s="2"/>
      <c r="S45" s="2"/>
    </row>
    <row r="46" spans="2:19" ht="12.75">
      <c r="B46" s="2"/>
      <c r="C46" s="2"/>
      <c r="R46" s="2"/>
      <c r="S46" s="2"/>
    </row>
    <row r="47" spans="2:19" ht="12.75">
      <c r="B47" s="2"/>
      <c r="C47" s="2"/>
      <c r="R47" s="2"/>
      <c r="S47" s="2"/>
    </row>
    <row r="48" spans="2:19" ht="12.75">
      <c r="B48" s="2"/>
      <c r="C48" s="2"/>
      <c r="R48" s="2"/>
      <c r="S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8" ht="12.75">
      <c r="B54" s="2"/>
      <c r="R54" s="2"/>
    </row>
    <row r="55" ht="12.75">
      <c r="B55" s="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O1">
      <selection activeCell="AA6" sqref="AA6"/>
    </sheetView>
  </sheetViews>
  <sheetFormatPr defaultColWidth="9.140625" defaultRowHeight="12.75"/>
  <cols>
    <col min="1" max="1" width="10.57421875" style="0" customWidth="1"/>
    <col min="5" max="5" width="12.57421875" style="0" customWidth="1"/>
    <col min="6" max="6" width="9.57421875" style="0" bestFit="1" customWidth="1"/>
    <col min="7" max="7" width="12.00390625" style="0" bestFit="1" customWidth="1"/>
    <col min="9" max="9" width="10.57421875" style="0" customWidth="1"/>
    <col min="11" max="11" width="11.28125" style="0" customWidth="1"/>
    <col min="13" max="13" width="13.7109375" style="0" bestFit="1" customWidth="1"/>
    <col min="15" max="15" width="12.00390625" style="0" bestFit="1" customWidth="1"/>
    <col min="17" max="17" width="10.00390625" style="0" customWidth="1"/>
    <col min="25" max="25" width="9.8515625" style="0" customWidth="1"/>
    <col min="29" max="29" width="10.00390625" style="0" bestFit="1" customWidth="1"/>
    <col min="30" max="30" width="10.5742187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46000000000</v>
      </c>
      <c r="C2" t="s">
        <v>24</v>
      </c>
    </row>
    <row r="3" spans="1:3" ht="12.75">
      <c r="A3" t="s">
        <v>27</v>
      </c>
      <c r="B3" s="2">
        <v>500000000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AVERAGE(C13:C15)</f>
        <v>5.096731474666666</v>
      </c>
      <c r="C6" s="2">
        <f>AVERAGE(C16:C20)</f>
        <v>8.6743108936</v>
      </c>
      <c r="D6" s="2">
        <f>AVERAGE(C21:C23)</f>
        <v>5.104217545</v>
      </c>
      <c r="E6" s="2">
        <f>(D6/B6-1)*100</f>
        <v>0.14687982622869633</v>
      </c>
      <c r="F6" s="3">
        <f>(C6/B6-1)*100</f>
        <v>70.19360224716003</v>
      </c>
      <c r="G6" s="2">
        <f>C6-B6</f>
        <v>3.5775794189333334</v>
      </c>
      <c r="I6" t="s">
        <v>6</v>
      </c>
      <c r="J6" s="2">
        <f>AVERAGE(K13:K15)</f>
        <v>5.347348857666667</v>
      </c>
      <c r="K6" s="2">
        <f>AVERAGE(K16:K20)</f>
        <v>5.395240573800001</v>
      </c>
      <c r="L6" s="2">
        <f>AVERAGE(K21:K23)</f>
        <v>5.331385883499999</v>
      </c>
      <c r="M6" s="2">
        <f>(L6/J6-1)*100</f>
        <v>-0.2985212783299329</v>
      </c>
      <c r="N6" s="3">
        <f>(K6/J6-1)*100</f>
        <v>0.8956160783239353</v>
      </c>
      <c r="O6" s="2">
        <f>K6-J6</f>
        <v>0.04789171613333387</v>
      </c>
      <c r="Q6" t="s">
        <v>6</v>
      </c>
      <c r="R6" s="2">
        <f>AVERAGE(S13:S15)</f>
        <v>5.312803208666668</v>
      </c>
      <c r="S6" s="2">
        <f>AVERAGE(S16:S20)</f>
        <v>5.3013662384</v>
      </c>
      <c r="T6" s="2">
        <f>AVERAGE(S21:S23)</f>
        <v>5.326462914</v>
      </c>
      <c r="U6" s="2">
        <f>(T6/R6-1)*100</f>
        <v>0.2571091907008771</v>
      </c>
      <c r="V6" s="3">
        <f>(S6/R6-1)*100</f>
        <v>-0.21527185964672624</v>
      </c>
      <c r="W6" s="2">
        <f>S6-R6</f>
        <v>-0.011436970266667679</v>
      </c>
      <c r="Y6" t="s">
        <v>6</v>
      </c>
      <c r="Z6" s="2">
        <f>AVERAGE(AA13:AA14)</f>
        <v>0.06408460985</v>
      </c>
      <c r="AA6" s="2">
        <f>AVERAGE(AA15:AA19)</f>
        <v>3756.5578876</v>
      </c>
      <c r="AB6" s="2">
        <f>AVERAGE(AA19:AA21)</f>
        <v>1390.8459043321366</v>
      </c>
      <c r="AC6" s="2">
        <f>(AB6/Z6-1)*100</f>
        <v>2170227.4898413643</v>
      </c>
      <c r="AD6" s="3">
        <f>(AA6/Z6-1)*100</f>
        <v>5861772.134967831</v>
      </c>
      <c r="AE6" s="2">
        <f>AA6-Z6</f>
        <v>3756.49380299015</v>
      </c>
    </row>
    <row r="7" spans="1:31" ht="12.75">
      <c r="A7" t="s">
        <v>7</v>
      </c>
      <c r="B7">
        <f>STDEV(C13:C15)</f>
        <v>0.004777855087451707</v>
      </c>
      <c r="C7">
        <f>STDEV(C16:C20)</f>
        <v>0.15736761491558748</v>
      </c>
      <c r="D7">
        <f>STDEV(C21:C23)</f>
        <v>0.00487330102531975</v>
      </c>
      <c r="F7" s="3">
        <f>(C7/B7-1)*100</f>
        <v>3193.687481834454</v>
      </c>
      <c r="G7">
        <f>SQRT(B7^2+C7^2)</f>
        <v>0.15744012869487028</v>
      </c>
      <c r="I7" t="s">
        <v>7</v>
      </c>
      <c r="J7">
        <f>STDEV(K13:K15)</f>
        <v>0.005384189167956976</v>
      </c>
      <c r="K7">
        <f>STDEV(K16:K20)</f>
        <v>0.008358925811286305</v>
      </c>
      <c r="L7">
        <f>STDEV(K21:K23)</f>
        <v>0.002694682829647707</v>
      </c>
      <c r="N7" s="3">
        <f>(K7/J7-1)*100</f>
        <v>55.249482336782194</v>
      </c>
      <c r="O7">
        <f>SQRT(J7^2+K7^2)</f>
        <v>0.009942893628865475</v>
      </c>
      <c r="Q7" t="s">
        <v>7</v>
      </c>
      <c r="R7">
        <f>STDEV(S13:S15)</f>
        <v>0.016576387459820947</v>
      </c>
      <c r="S7">
        <f>STDEV(S16:S20)</f>
        <v>0.02262939322536922</v>
      </c>
      <c r="T7">
        <f>STDEV(S21:S23)</f>
        <v>0.04429035024576775</v>
      </c>
      <c r="V7" s="3">
        <f>(S7/R7-1)*100</f>
        <v>36.51583181329461</v>
      </c>
      <c r="W7">
        <f>SQRT(R7^2+S7^2)</f>
        <v>0.028051132935525</v>
      </c>
      <c r="Y7" t="s">
        <v>7</v>
      </c>
      <c r="Z7">
        <f>STDEV(AA13:AA14)</f>
        <v>0.00337910780036692</v>
      </c>
      <c r="AA7">
        <f>STDEV(AA15:AA19)</f>
        <v>307.99924606129224</v>
      </c>
      <c r="AB7">
        <f>STDEV(AA19:AA21)</f>
        <v>2408.8636007999235</v>
      </c>
      <c r="AD7" s="3">
        <f>(AA7/Z7-1)*100</f>
        <v>9114709.714796556</v>
      </c>
      <c r="AE7">
        <f>SQRT(Z7^2+AA7^2)</f>
        <v>307.9992460798286</v>
      </c>
    </row>
    <row r="9" spans="1:25" ht="12.75">
      <c r="A9" t="s">
        <v>8</v>
      </c>
      <c r="I9" t="s">
        <v>9</v>
      </c>
      <c r="Q9" t="s">
        <v>10</v>
      </c>
      <c r="Y9" t="s">
        <v>11</v>
      </c>
    </row>
    <row r="10" spans="1:26" ht="12.75">
      <c r="A10" s="4">
        <v>37775</v>
      </c>
      <c r="B10" s="6">
        <v>0.04375</v>
      </c>
      <c r="I10" s="4">
        <v>37775</v>
      </c>
      <c r="J10" s="6">
        <v>0.04375</v>
      </c>
      <c r="Q10" s="4">
        <v>37775</v>
      </c>
      <c r="R10" s="6">
        <v>0.04375</v>
      </c>
      <c r="Y10" s="4">
        <v>37775</v>
      </c>
      <c r="Z10" s="6">
        <v>0.04375</v>
      </c>
    </row>
    <row r="11" spans="1:25" ht="12.75">
      <c r="A11" t="s">
        <v>37</v>
      </c>
      <c r="I11" t="s">
        <v>38</v>
      </c>
      <c r="Q11" t="s">
        <v>39</v>
      </c>
      <c r="Y11" t="s">
        <v>40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7">
        <v>0.04431712962962963</v>
      </c>
      <c r="B13" s="2">
        <v>9.999811E-10</v>
      </c>
      <c r="C13" s="2">
        <v>5.100665245</v>
      </c>
      <c r="D13" s="2">
        <v>0.01340307822</v>
      </c>
      <c r="H13" s="5"/>
      <c r="I13" s="7">
        <v>0.04438657407407407</v>
      </c>
      <c r="J13" s="2">
        <v>9.999813E-10</v>
      </c>
      <c r="K13" s="2">
        <v>5.341890862</v>
      </c>
      <c r="L13" s="2">
        <v>0.008792508435</v>
      </c>
      <c r="P13" s="5"/>
      <c r="Q13" s="7">
        <v>0.044432870370370366</v>
      </c>
      <c r="R13" s="2">
        <v>9.999818E-10</v>
      </c>
      <c r="S13" s="2">
        <v>5.306378951</v>
      </c>
      <c r="T13" s="2">
        <v>0.02101916541</v>
      </c>
      <c r="X13" s="5"/>
      <c r="Y13" s="7">
        <v>0.04538194444444444</v>
      </c>
      <c r="Z13" s="2">
        <v>9.999815E-10</v>
      </c>
      <c r="AA13" s="2">
        <v>0.06647399989</v>
      </c>
      <c r="AB13" s="2">
        <v>0.002091444799</v>
      </c>
    </row>
    <row r="14" spans="1:28" ht="12.75">
      <c r="A14" s="7">
        <v>0.04545138888888889</v>
      </c>
      <c r="B14" s="2">
        <v>9.99982E-10</v>
      </c>
      <c r="C14" s="2">
        <v>5.091414666</v>
      </c>
      <c r="D14" s="2">
        <v>0.00472045198</v>
      </c>
      <c r="H14" s="5"/>
      <c r="I14" s="7">
        <v>0.04549768518518518</v>
      </c>
      <c r="J14" s="2">
        <v>9.999808E-10</v>
      </c>
      <c r="K14" s="2">
        <v>5.352656073</v>
      </c>
      <c r="L14" s="2">
        <v>0.002632028784</v>
      </c>
      <c r="P14" s="5"/>
      <c r="Q14" s="7">
        <v>0.04556712962962963</v>
      </c>
      <c r="R14" s="2">
        <v>9.999811E-10</v>
      </c>
      <c r="S14" s="2">
        <v>5.300400495</v>
      </c>
      <c r="T14" s="2">
        <v>0.02319136957</v>
      </c>
      <c r="X14" s="5"/>
      <c r="Y14" s="7">
        <v>0.046678240740740735</v>
      </c>
      <c r="Z14" s="2">
        <v>9.999817E-10</v>
      </c>
      <c r="AA14" s="2">
        <v>0.06169521981</v>
      </c>
      <c r="AB14" s="2">
        <v>0.0008075314385</v>
      </c>
    </row>
    <row r="15" spans="1:28" ht="12.75">
      <c r="A15" s="7">
        <v>0.046747685185185184</v>
      </c>
      <c r="B15" s="2">
        <v>9.999821E-10</v>
      </c>
      <c r="C15" s="2">
        <v>5.098114513</v>
      </c>
      <c r="D15" s="2">
        <v>0.001907856097</v>
      </c>
      <c r="H15" s="5"/>
      <c r="I15" s="7">
        <v>0.04679398148148148</v>
      </c>
      <c r="J15" s="2">
        <v>9.999811E-10</v>
      </c>
      <c r="K15" s="2">
        <v>5.347499638</v>
      </c>
      <c r="L15" s="2">
        <v>0.01484376235</v>
      </c>
      <c r="P15" s="5"/>
      <c r="Q15" s="7">
        <v>0.046851851851851846</v>
      </c>
      <c r="R15" s="2">
        <v>9.999813E-10</v>
      </c>
      <c r="S15" s="2">
        <v>5.33163018</v>
      </c>
      <c r="T15" s="2">
        <v>0.00530215937</v>
      </c>
      <c r="X15" s="5"/>
      <c r="Y15" s="7">
        <v>0.046898148148148154</v>
      </c>
      <c r="Z15" s="2">
        <v>9.999818E-10</v>
      </c>
      <c r="AA15" s="2">
        <v>3586.314848</v>
      </c>
      <c r="AB15" s="2">
        <v>139.4162108</v>
      </c>
    </row>
    <row r="16" spans="1:28" ht="12.75">
      <c r="A16" s="7">
        <v>0.04696759259259259</v>
      </c>
      <c r="B16" s="2">
        <v>9.999817E-10</v>
      </c>
      <c r="C16" s="2">
        <v>8.926556038</v>
      </c>
      <c r="D16" s="2">
        <v>0.1717222827</v>
      </c>
      <c r="H16" s="5"/>
      <c r="I16" s="7">
        <v>0.04701388888888889</v>
      </c>
      <c r="J16" s="2">
        <v>9.999812E-10</v>
      </c>
      <c r="K16" s="2">
        <v>5.398967101</v>
      </c>
      <c r="L16" s="2">
        <v>0.008813766797</v>
      </c>
      <c r="P16" s="5"/>
      <c r="Q16" s="7">
        <v>0.04708333333333333</v>
      </c>
      <c r="R16" s="2">
        <v>9.999813E-10</v>
      </c>
      <c r="S16" s="2">
        <v>5.329426401</v>
      </c>
      <c r="T16" s="2">
        <v>0.03910121302</v>
      </c>
      <c r="X16" s="5"/>
      <c r="Y16" s="7">
        <v>0.04712962962962963</v>
      </c>
      <c r="Z16" s="2">
        <v>9.999814E-10</v>
      </c>
      <c r="AA16" s="2">
        <v>3998.36275</v>
      </c>
      <c r="AB16" s="2">
        <v>144.2387093</v>
      </c>
    </row>
    <row r="17" spans="1:28" ht="12.75">
      <c r="A17" s="7">
        <v>0.04719907407407407</v>
      </c>
      <c r="B17" s="2">
        <v>9.99982E-10</v>
      </c>
      <c r="C17" s="2">
        <v>8.719596127</v>
      </c>
      <c r="D17" s="2">
        <v>0.1415219348</v>
      </c>
      <c r="H17" s="5"/>
      <c r="I17" s="7">
        <v>0.047245370370370375</v>
      </c>
      <c r="J17" s="2">
        <v>9.99982E-10</v>
      </c>
      <c r="K17" s="2">
        <v>5.380986312</v>
      </c>
      <c r="L17" s="2">
        <v>0.03166704764</v>
      </c>
      <c r="P17" s="5"/>
      <c r="Q17" s="7">
        <v>0.04730324074074074</v>
      </c>
      <c r="R17" s="2">
        <v>9.999813E-10</v>
      </c>
      <c r="S17" s="2">
        <v>5.300532542</v>
      </c>
      <c r="T17" s="2">
        <v>0.0106996321</v>
      </c>
      <c r="X17" s="5"/>
      <c r="Y17" s="7">
        <v>0.04734953703703704</v>
      </c>
      <c r="Z17" s="2">
        <v>9.99981E-10</v>
      </c>
      <c r="AA17" s="2">
        <v>3499.721599</v>
      </c>
      <c r="AB17" s="2">
        <v>77.23721736</v>
      </c>
    </row>
    <row r="18" spans="1:28" ht="12.75">
      <c r="A18" s="7">
        <v>0.047407407407407405</v>
      </c>
      <c r="B18" s="2">
        <v>9.999813E-10</v>
      </c>
      <c r="C18" s="2">
        <v>8.571083287</v>
      </c>
      <c r="D18" s="2">
        <v>0.1218472623</v>
      </c>
      <c r="H18" s="5"/>
      <c r="I18" s="7">
        <v>0.0474537037037037</v>
      </c>
      <c r="J18" s="2">
        <v>9.999808E-10</v>
      </c>
      <c r="K18" s="2">
        <v>5.402870591</v>
      </c>
      <c r="L18" s="2">
        <v>0.01019724936</v>
      </c>
      <c r="P18" s="5"/>
      <c r="Q18" s="7">
        <v>0.047511574074074074</v>
      </c>
      <c r="R18" s="2">
        <v>9.999815E-10</v>
      </c>
      <c r="S18" s="2">
        <v>5.286269866</v>
      </c>
      <c r="T18" s="2">
        <v>0.02750665247</v>
      </c>
      <c r="X18" s="5"/>
      <c r="Y18" s="7">
        <v>0.04755787037037037</v>
      </c>
      <c r="Z18" s="2">
        <v>9.999819E-10</v>
      </c>
      <c r="AA18" s="2">
        <v>3526.02824</v>
      </c>
      <c r="AB18" s="2">
        <v>102.5365878</v>
      </c>
    </row>
    <row r="19" spans="1:28" ht="12.75">
      <c r="A19" s="7">
        <v>0.04760416666666667</v>
      </c>
      <c r="B19" s="2">
        <v>9.999815E-10</v>
      </c>
      <c r="C19" s="2">
        <v>8.621018244</v>
      </c>
      <c r="D19" s="2">
        <v>0.1064037813</v>
      </c>
      <c r="H19" s="5"/>
      <c r="I19" s="7">
        <v>0.04766203703703704</v>
      </c>
      <c r="J19" s="2">
        <v>9.999815E-10</v>
      </c>
      <c r="K19" s="2">
        <v>5.396685378</v>
      </c>
      <c r="L19" s="2">
        <v>0.01255555254</v>
      </c>
      <c r="P19" s="5"/>
      <c r="Q19" s="7">
        <v>0.04770833333333333</v>
      </c>
      <c r="R19" s="2">
        <v>9.999815E-10</v>
      </c>
      <c r="S19" s="2">
        <v>5.317196624</v>
      </c>
      <c r="T19" s="2">
        <v>0.05870110364</v>
      </c>
      <c r="X19" s="5"/>
      <c r="Y19" s="7">
        <v>0.04777777777777778</v>
      </c>
      <c r="Z19" s="2">
        <v>9.999821E-10</v>
      </c>
      <c r="AA19" s="2">
        <v>4172.362001</v>
      </c>
      <c r="AB19" s="2">
        <v>152.6670716</v>
      </c>
    </row>
    <row r="20" spans="1:28" ht="12.75">
      <c r="A20" s="7">
        <v>0.047824074074074074</v>
      </c>
      <c r="B20" s="2">
        <v>9.999815E-10</v>
      </c>
      <c r="C20" s="2">
        <v>8.533300772</v>
      </c>
      <c r="D20" s="2">
        <v>0.1150565338</v>
      </c>
      <c r="H20" s="5"/>
      <c r="I20" s="7">
        <v>0.04789351851851852</v>
      </c>
      <c r="J20" s="2">
        <v>9.999811E-10</v>
      </c>
      <c r="K20" s="2">
        <v>5.396693487</v>
      </c>
      <c r="L20" s="2">
        <v>0.02547819433</v>
      </c>
      <c r="P20" s="5"/>
      <c r="Q20" s="7">
        <v>0.04793981481481482</v>
      </c>
      <c r="R20" s="2">
        <v>9.999818E-10</v>
      </c>
      <c r="S20" s="2">
        <v>5.273405759</v>
      </c>
      <c r="T20" s="2">
        <v>0.02732084926</v>
      </c>
      <c r="X20" s="5"/>
      <c r="Y20" s="7">
        <v>0.0487037037037037</v>
      </c>
      <c r="Z20" s="2">
        <v>9.999813E-10</v>
      </c>
      <c r="AA20" s="2">
        <v>0.1034108148</v>
      </c>
      <c r="AB20" s="2">
        <v>0.02401643557</v>
      </c>
    </row>
    <row r="21" spans="1:28" ht="12.75">
      <c r="A21" s="7">
        <v>0.04875</v>
      </c>
      <c r="B21" s="2">
        <v>9.999813E-10</v>
      </c>
      <c r="C21" s="2">
        <v>5.098654731</v>
      </c>
      <c r="D21" s="2">
        <v>0.005169885287</v>
      </c>
      <c r="H21" s="5"/>
      <c r="I21" s="7">
        <v>0.04881944444444444</v>
      </c>
      <c r="J21" s="2">
        <v>9.999818E-10</v>
      </c>
      <c r="K21" s="2">
        <v>5.329480455</v>
      </c>
      <c r="L21" s="2">
        <v>0.02742634688</v>
      </c>
      <c r="P21" s="5"/>
      <c r="Q21" s="7">
        <v>0.04886574074074074</v>
      </c>
      <c r="R21" s="2">
        <v>9.999812E-10</v>
      </c>
      <c r="S21" s="2">
        <v>5.295144907</v>
      </c>
      <c r="T21" s="2">
        <v>0.02946035419</v>
      </c>
      <c r="X21" s="5"/>
      <c r="Y21" s="7">
        <v>0.04979166666666667</v>
      </c>
      <c r="Z21" s="2">
        <v>9.99981E-10</v>
      </c>
      <c r="AA21" s="2">
        <v>0.07230118161</v>
      </c>
      <c r="AB21" s="2">
        <v>0.001943281662</v>
      </c>
    </row>
    <row r="22" spans="1:28" ht="12.75">
      <c r="A22" s="7">
        <v>0.04986111111111111</v>
      </c>
      <c r="B22" s="2">
        <v>9.999814E-10</v>
      </c>
      <c r="C22" s="2">
        <v>5.106263841</v>
      </c>
      <c r="D22" s="2">
        <v>0.003448210397</v>
      </c>
      <c r="H22" s="5"/>
      <c r="I22" s="7">
        <v>0.04990740740740741</v>
      </c>
      <c r="J22" s="2">
        <v>9.999812E-10</v>
      </c>
      <c r="K22" s="2">
        <v>5.333291312</v>
      </c>
      <c r="L22" s="2">
        <v>0.01377390037</v>
      </c>
      <c r="P22" s="5"/>
      <c r="Q22" s="7">
        <v>0.04996527777777778</v>
      </c>
      <c r="R22" s="2">
        <v>9.999808E-10</v>
      </c>
      <c r="S22" s="2">
        <v>5.357780921</v>
      </c>
      <c r="T22" s="2">
        <v>0.04074262505</v>
      </c>
      <c r="X22" s="5"/>
      <c r="Y22" s="7">
        <v>0.05</v>
      </c>
      <c r="Z22" s="2">
        <v>9.999815E-10</v>
      </c>
      <c r="AA22" t="s">
        <v>29</v>
      </c>
      <c r="AB22" s="2">
        <v>0</v>
      </c>
    </row>
    <row r="23" spans="1:27" ht="12.75">
      <c r="A23" s="7">
        <v>0.05002314814814815</v>
      </c>
      <c r="B23" s="2">
        <v>9.999814E-10</v>
      </c>
      <c r="C23" s="2">
        <v>5.107734063</v>
      </c>
      <c r="D23" t="s">
        <v>29</v>
      </c>
      <c r="H23" s="5"/>
      <c r="J23" s="2"/>
      <c r="K23" s="2"/>
      <c r="P23" s="5"/>
      <c r="R23" s="2"/>
      <c r="S23" s="2"/>
      <c r="X23" s="5"/>
      <c r="Z23" s="2"/>
      <c r="AA23" s="2"/>
    </row>
    <row r="24" spans="2:24" ht="12.75">
      <c r="B24" s="2"/>
      <c r="H24" s="5"/>
      <c r="J24" s="2"/>
      <c r="P24" s="5"/>
      <c r="X24" s="5"/>
    </row>
    <row r="25" ht="12.75">
      <c r="B25" s="2"/>
    </row>
    <row r="29" spans="2:3" ht="12.75">
      <c r="B29" s="2"/>
      <c r="C29" s="2"/>
    </row>
    <row r="30" spans="2:19" ht="12.75">
      <c r="B30" s="2"/>
      <c r="C30" s="2"/>
      <c r="R30" s="2"/>
      <c r="S30" s="2"/>
    </row>
    <row r="31" spans="2:19" ht="12.75">
      <c r="B31" s="2"/>
      <c r="C31" s="2"/>
      <c r="R31" s="2"/>
      <c r="S31" s="2"/>
    </row>
    <row r="32" spans="2:19" ht="12.75">
      <c r="B32" s="2"/>
      <c r="C32" s="2"/>
      <c r="R32" s="2"/>
      <c r="S32" s="2"/>
    </row>
    <row r="33" spans="2:19" ht="12.75">
      <c r="B33" s="2"/>
      <c r="C33" s="2"/>
      <c r="R33" s="2"/>
      <c r="S33" s="2"/>
    </row>
    <row r="34" spans="2:19" ht="12.75">
      <c r="B34" s="2"/>
      <c r="C34" s="2"/>
      <c r="R34" s="2"/>
      <c r="S34" s="2"/>
    </row>
    <row r="35" spans="2:19" ht="12.75">
      <c r="B35" s="2"/>
      <c r="C35" s="2"/>
      <c r="R35" s="2"/>
      <c r="S35" s="2"/>
    </row>
    <row r="36" spans="2:19" ht="12.75">
      <c r="B36" s="2"/>
      <c r="C36" s="2"/>
      <c r="R36" s="2"/>
      <c r="S36" s="2"/>
    </row>
    <row r="37" spans="2:19" ht="12.75">
      <c r="B37" s="2"/>
      <c r="C37" s="2"/>
      <c r="R37" s="2"/>
      <c r="S37" s="2"/>
    </row>
    <row r="38" spans="2:19" ht="12.75">
      <c r="B38" s="2"/>
      <c r="C38" s="2"/>
      <c r="R38" s="2"/>
      <c r="S38" s="2"/>
    </row>
    <row r="39" spans="2:19" ht="12.75">
      <c r="B39" s="2"/>
      <c r="C39" s="2"/>
      <c r="R39" s="2"/>
      <c r="S39" s="2"/>
    </row>
    <row r="40" spans="2:19" ht="12.75">
      <c r="B40" s="2"/>
      <c r="C40" s="2"/>
      <c r="R40" s="2"/>
      <c r="S40" s="2"/>
    </row>
    <row r="41" spans="2:19" ht="12.75">
      <c r="B41" s="2"/>
      <c r="C41" s="2"/>
      <c r="R41" s="2"/>
      <c r="S41" s="2"/>
    </row>
    <row r="42" spans="2:19" ht="12.75">
      <c r="B42" s="2"/>
      <c r="C42" s="2"/>
      <c r="R42" s="2"/>
      <c r="S42" s="2"/>
    </row>
    <row r="43" spans="2:19" ht="12.75">
      <c r="B43" s="2"/>
      <c r="C43" s="2"/>
      <c r="R43" s="2"/>
      <c r="S43" s="2"/>
    </row>
    <row r="44" spans="2:19" ht="12.75">
      <c r="B44" s="2"/>
      <c r="C44" s="2"/>
      <c r="R44" s="2"/>
      <c r="S44" s="2"/>
    </row>
    <row r="45" spans="2:19" ht="12.75">
      <c r="B45" s="2"/>
      <c r="C45" s="2"/>
      <c r="R45" s="2"/>
      <c r="S45" s="2"/>
    </row>
    <row r="46" spans="2:19" ht="12.75">
      <c r="B46" s="2"/>
      <c r="C46" s="2"/>
      <c r="R46" s="2"/>
      <c r="S46" s="2"/>
    </row>
    <row r="47" spans="2:19" ht="12.75">
      <c r="B47" s="2"/>
      <c r="C47" s="2"/>
      <c r="R47" s="2"/>
      <c r="S47" s="2"/>
    </row>
    <row r="48" spans="2:19" ht="12.75">
      <c r="B48" s="2"/>
      <c r="C48" s="2"/>
      <c r="R48" s="2"/>
      <c r="S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8" ht="12.75">
      <c r="B54" s="2"/>
      <c r="R54" s="2"/>
    </row>
    <row r="55" ht="12.75">
      <c r="B55" s="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A1">
      <selection activeCell="AA31" sqref="AA31"/>
    </sheetView>
  </sheetViews>
  <sheetFormatPr defaultColWidth="9.140625" defaultRowHeight="12.75"/>
  <cols>
    <col min="1" max="1" width="10.57421875" style="0" customWidth="1"/>
    <col min="5" max="5" width="12.57421875" style="0" customWidth="1"/>
    <col min="6" max="6" width="9.57421875" style="0" bestFit="1" customWidth="1"/>
    <col min="7" max="7" width="12.00390625" style="0" bestFit="1" customWidth="1"/>
    <col min="9" max="9" width="10.57421875" style="0" customWidth="1"/>
    <col min="11" max="11" width="11.28125" style="0" customWidth="1"/>
    <col min="13" max="13" width="13.7109375" style="0" bestFit="1" customWidth="1"/>
    <col min="15" max="15" width="12.00390625" style="0" bestFit="1" customWidth="1"/>
    <col min="17" max="17" width="10.00390625" style="0" customWidth="1"/>
    <col min="25" max="25" width="9.8515625" style="0" customWidth="1"/>
    <col min="29" max="29" width="10.00390625" style="0" bestFit="1" customWidth="1"/>
    <col min="30" max="30" width="10.57421875" style="0" bestFit="1" customWidth="1"/>
  </cols>
  <sheetData>
    <row r="1" ht="12.75">
      <c r="A1" t="s">
        <v>23</v>
      </c>
    </row>
    <row r="2" spans="1:3" ht="12.75">
      <c r="A2" t="s">
        <v>25</v>
      </c>
      <c r="B2" s="2" t="s">
        <v>45</v>
      </c>
      <c r="C2" t="s">
        <v>24</v>
      </c>
    </row>
    <row r="3" spans="1:3" ht="12.75">
      <c r="A3" t="s">
        <v>27</v>
      </c>
      <c r="B3" s="2">
        <v>500000000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AVERAGE(C13:C15)</f>
        <v>5.282551777666667</v>
      </c>
      <c r="C6" s="2">
        <f>AVERAGE(C16:C31)</f>
        <v>8.3183101661875</v>
      </c>
      <c r="D6" s="2">
        <f>AVERAGE(C32:C36)</f>
        <v>5.2933953670000005</v>
      </c>
      <c r="E6" s="2">
        <f>(D6/B6-1)*100</f>
        <v>0.2052718040394419</v>
      </c>
      <c r="F6" s="3">
        <f>(C6/B6-1)*100</f>
        <v>57.4676504138639</v>
      </c>
      <c r="G6" s="2">
        <f>C6-B6</f>
        <v>3.035758388520833</v>
      </c>
      <c r="I6" t="s">
        <v>6</v>
      </c>
      <c r="J6" s="2">
        <f>AVERAGE(K13:K15)</f>
        <v>5.331124674333334</v>
      </c>
      <c r="K6" s="2">
        <f>AVERAGE(K16:K31)</f>
        <v>5.3888630441875005</v>
      </c>
      <c r="L6" s="2">
        <f>AVERAGE(K32:K36)</f>
        <v>5.343630424</v>
      </c>
      <c r="M6" s="2">
        <f>(L6/J6-1)*100</f>
        <v>0.2345799513351121</v>
      </c>
      <c r="N6" s="3">
        <f>(K6/J6-1)*100</f>
        <v>1.083042948369739</v>
      </c>
      <c r="O6" s="2">
        <f>K6-J6</f>
        <v>0.05773836985416647</v>
      </c>
      <c r="Q6" t="s">
        <v>6</v>
      </c>
      <c r="R6" s="2">
        <f>AVERAGE(S13:S15)</f>
        <v>5.343616512</v>
      </c>
      <c r="S6" s="2">
        <f>AVERAGE(S16:S31)</f>
        <v>5.338169880374999</v>
      </c>
      <c r="T6" s="2">
        <f>AVERAGE(S32:S36)</f>
        <v>5.333439143</v>
      </c>
      <c r="U6" s="2">
        <f>(T6/R6-1)*100</f>
        <v>-0.19045844658097666</v>
      </c>
      <c r="V6" s="3">
        <f>(S6/R6-1)*100</f>
        <v>-0.10192781635375292</v>
      </c>
      <c r="W6" s="2">
        <f>S6-R6</f>
        <v>-0.005446631625000364</v>
      </c>
      <c r="Y6" t="s">
        <v>6</v>
      </c>
      <c r="Z6" s="2">
        <f>AVERAGE(AA13:AA15)</f>
        <v>1309.1715711827367</v>
      </c>
      <c r="AA6" s="2">
        <f>AVERAGE(AA16:AA30)</f>
        <v>3792.783077266667</v>
      </c>
      <c r="AB6" s="2">
        <f>AVERAGE(AA32:AA36)</f>
        <v>0.0942173793775</v>
      </c>
      <c r="AC6" s="2">
        <f>(AB6/Z6-1)*100</f>
        <v>-99.99280328251457</v>
      </c>
      <c r="AD6" s="3">
        <f>(AA6/Z6-1)*100</f>
        <v>189.70863412808274</v>
      </c>
      <c r="AE6" s="2">
        <f>AA6-Z6</f>
        <v>2483.61150608393</v>
      </c>
    </row>
    <row r="7" spans="1:31" ht="12.75">
      <c r="A7" t="s">
        <v>7</v>
      </c>
      <c r="B7">
        <f>STDEV(C13:C15)</f>
        <v>0.03236152087845525</v>
      </c>
      <c r="C7">
        <f>STDEV(C16:C31)</f>
        <v>0.1968991113098339</v>
      </c>
      <c r="D7">
        <f>STDEV(C32:C36)</f>
        <v>0.008706683503712615</v>
      </c>
      <c r="F7" s="3">
        <f>(C7/B7-1)*100</f>
        <v>508.4359015429336</v>
      </c>
      <c r="G7">
        <f>SQRT(B7^2+C7^2)</f>
        <v>0.19954079299273383</v>
      </c>
      <c r="I7" t="s">
        <v>7</v>
      </c>
      <c r="J7">
        <f>STDEV(K13:K15)</f>
        <v>0.014580440608637274</v>
      </c>
      <c r="K7">
        <f>STDEV(K16:K31)</f>
        <v>0.009646861063835272</v>
      </c>
      <c r="L7">
        <f>STDEV(K32:K36)</f>
        <v>0.01070904699703553</v>
      </c>
      <c r="N7" s="3">
        <f>(K7/J7-1)*100</f>
        <v>-33.83697157875607</v>
      </c>
      <c r="O7">
        <f>SQRT(J7^2+K7^2)</f>
        <v>0.01748288239184088</v>
      </c>
      <c r="Q7" t="s">
        <v>7</v>
      </c>
      <c r="R7">
        <f>STDEV(S13:S15)</f>
        <v>0.04746120633053608</v>
      </c>
      <c r="S7">
        <f>STDEV(S16:S31)</f>
        <v>0.021225631123441422</v>
      </c>
      <c r="T7">
        <f>STDEV(S32:S36)</f>
        <v>0.036736924875838364</v>
      </c>
      <c r="V7" s="3">
        <f>(S7/R7-1)*100</f>
        <v>-55.27793588806221</v>
      </c>
      <c r="W7">
        <f>SQRT(R7^2+S7^2)</f>
        <v>0.05199128314379367</v>
      </c>
      <c r="Y7" t="s">
        <v>7</v>
      </c>
      <c r="Z7">
        <f>STDEV(AA13:AA15)</f>
        <v>2267.4430822491763</v>
      </c>
      <c r="AA7">
        <f>STDEV(AA16:AA30)</f>
        <v>290.8634042774646</v>
      </c>
      <c r="AB7">
        <f>STDEV(AA32:AA36)</f>
        <v>0.010739269532506927</v>
      </c>
      <c r="AD7" s="3">
        <f>(AA7/Z7-1)*100</f>
        <v>-87.17218497987855</v>
      </c>
      <c r="AE7">
        <f>SQRT(Z7^2+AA7^2)</f>
        <v>2286.022670750997</v>
      </c>
    </row>
    <row r="9" spans="1:25" ht="12.75">
      <c r="A9" t="s">
        <v>8</v>
      </c>
      <c r="I9" t="s">
        <v>9</v>
      </c>
      <c r="Q9" t="s">
        <v>10</v>
      </c>
      <c r="Y9" t="s">
        <v>11</v>
      </c>
    </row>
    <row r="10" spans="1:26" ht="12.75">
      <c r="A10" s="4">
        <v>37775</v>
      </c>
      <c r="B10" s="6">
        <v>0.06319444444444444</v>
      </c>
      <c r="I10" s="4">
        <v>37775</v>
      </c>
      <c r="J10" s="6">
        <v>0.06319444444444444</v>
      </c>
      <c r="Q10" s="4">
        <v>37775</v>
      </c>
      <c r="R10" s="6">
        <v>0.06319444444444444</v>
      </c>
      <c r="Y10" s="4">
        <v>37775</v>
      </c>
      <c r="Z10" s="6">
        <v>0.06319444444444444</v>
      </c>
    </row>
    <row r="11" spans="1:25" ht="12.75">
      <c r="A11" t="s">
        <v>42</v>
      </c>
      <c r="I11" t="s">
        <v>43</v>
      </c>
      <c r="Q11" t="s">
        <v>44</v>
      </c>
      <c r="Y11" t="s">
        <v>41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7">
        <v>0.06358796296296297</v>
      </c>
      <c r="B13" s="2">
        <v>9.999817E-10</v>
      </c>
      <c r="C13" s="2">
        <v>5.319728629</v>
      </c>
      <c r="D13" s="2">
        <v>0.01801939609</v>
      </c>
      <c r="H13" s="5"/>
      <c r="I13" s="7">
        <v>0.0636574074074074</v>
      </c>
      <c r="J13" s="2">
        <v>9.999815E-10</v>
      </c>
      <c r="K13" s="2">
        <v>5.320412613</v>
      </c>
      <c r="L13" s="2">
        <v>0.0398449889</v>
      </c>
      <c r="P13" s="5"/>
      <c r="Q13" s="7">
        <v>0.0637037037037037</v>
      </c>
      <c r="R13" s="2">
        <v>9.999817E-10</v>
      </c>
      <c r="S13" s="2">
        <v>5.345068002</v>
      </c>
      <c r="T13" s="2">
        <v>0.04081100319</v>
      </c>
      <c r="X13" s="5"/>
      <c r="Y13" s="7">
        <v>0.06472222222222222</v>
      </c>
      <c r="Z13" s="2">
        <v>9.999818E-10</v>
      </c>
      <c r="AA13" s="2">
        <v>0.06351502423</v>
      </c>
      <c r="AB13" s="2">
        <v>0.0009793756286</v>
      </c>
    </row>
    <row r="14" spans="1:28" ht="12.75">
      <c r="A14" s="7">
        <v>0.06479166666666666</v>
      </c>
      <c r="B14" s="2">
        <v>9.999813E-10</v>
      </c>
      <c r="C14" s="2">
        <v>5.267231276</v>
      </c>
      <c r="D14" s="2">
        <v>0.004136162931</v>
      </c>
      <c r="H14" s="5"/>
      <c r="I14" s="7">
        <v>0.06483796296296296</v>
      </c>
      <c r="J14" s="2">
        <v>9.999818E-10</v>
      </c>
      <c r="K14" s="2">
        <v>5.325232236</v>
      </c>
      <c r="L14" s="2">
        <v>0.02577512817</v>
      </c>
      <c r="P14" s="5"/>
      <c r="Q14" s="7">
        <v>0.06490740740740741</v>
      </c>
      <c r="R14" s="2">
        <v>9.999811E-10</v>
      </c>
      <c r="S14" s="2">
        <v>5.29544621</v>
      </c>
      <c r="T14" s="2">
        <v>0.03185699004</v>
      </c>
      <c r="X14" s="5"/>
      <c r="Y14" s="7">
        <v>0.06601851851851852</v>
      </c>
      <c r="Z14" s="2">
        <v>9.999817E-10</v>
      </c>
      <c r="AA14" s="2">
        <v>0.06187952398</v>
      </c>
      <c r="AB14" s="2">
        <v>0.0002493018516</v>
      </c>
    </row>
    <row r="15" spans="1:28" ht="12.75">
      <c r="A15" s="7">
        <v>0.06608796296296296</v>
      </c>
      <c r="B15" s="2">
        <v>9.99982E-10</v>
      </c>
      <c r="C15" s="2">
        <v>5.260695428</v>
      </c>
      <c r="D15" s="2">
        <v>0.02248429425</v>
      </c>
      <c r="H15" s="5"/>
      <c r="I15" s="7">
        <v>0.06613425925925925</v>
      </c>
      <c r="J15" s="2">
        <v>9.999814E-10</v>
      </c>
      <c r="K15" s="2">
        <v>5.347729174</v>
      </c>
      <c r="L15" s="2">
        <v>0.009007525247</v>
      </c>
      <c r="P15" s="5"/>
      <c r="Q15" s="7">
        <v>0.06619212962962963</v>
      </c>
      <c r="R15" s="2">
        <v>9.999814E-10</v>
      </c>
      <c r="S15" s="2">
        <v>5.390335324</v>
      </c>
      <c r="T15" s="2">
        <v>0.01961000406</v>
      </c>
      <c r="X15" s="5"/>
      <c r="Y15" s="7">
        <v>0.06623842592592592</v>
      </c>
      <c r="Z15" s="2">
        <v>9.999815E-10</v>
      </c>
      <c r="AA15" s="2">
        <v>3927.389319</v>
      </c>
      <c r="AB15" s="2">
        <v>68.29818585</v>
      </c>
    </row>
    <row r="16" spans="1:28" ht="12.75">
      <c r="A16" s="7">
        <v>0.0662962962962963</v>
      </c>
      <c r="B16" s="2">
        <v>9.999813E-10</v>
      </c>
      <c r="C16" s="2">
        <v>8.695711681</v>
      </c>
      <c r="D16" s="2">
        <v>0.09821066753</v>
      </c>
      <c r="H16" s="5"/>
      <c r="I16" s="7">
        <v>0.06634259259259259</v>
      </c>
      <c r="J16" s="2">
        <v>9.999819E-10</v>
      </c>
      <c r="K16" s="2">
        <v>5.391806826</v>
      </c>
      <c r="L16" s="2">
        <v>0.01893292048</v>
      </c>
      <c r="P16" s="5"/>
      <c r="Q16" s="7">
        <v>0.06640046296296297</v>
      </c>
      <c r="R16" s="2">
        <v>9.999814E-10</v>
      </c>
      <c r="S16" s="2">
        <v>5.371217271</v>
      </c>
      <c r="T16" s="2">
        <v>0.03573050201</v>
      </c>
      <c r="X16" s="5"/>
      <c r="Y16" s="7">
        <v>0.06644675925925926</v>
      </c>
      <c r="Z16" s="2">
        <v>9.999817E-10</v>
      </c>
      <c r="AA16" s="2">
        <v>4075.654679</v>
      </c>
      <c r="AB16" s="2">
        <v>244.17168</v>
      </c>
    </row>
    <row r="17" spans="1:28" ht="12.75">
      <c r="A17" s="7">
        <v>0.06649305555555556</v>
      </c>
      <c r="B17" s="2">
        <v>9.999813E-10</v>
      </c>
      <c r="C17" s="2">
        <v>8.742825217</v>
      </c>
      <c r="D17" s="2">
        <v>0.0753018665</v>
      </c>
      <c r="H17" s="5"/>
      <c r="I17" s="7">
        <v>0.06655092592592593</v>
      </c>
      <c r="J17" s="2">
        <v>9.999815E-10</v>
      </c>
      <c r="K17" s="2">
        <v>5.381409475</v>
      </c>
      <c r="L17" s="2">
        <v>0.03007687952</v>
      </c>
      <c r="P17" s="5"/>
      <c r="Q17" s="7">
        <v>0.06659722222222221</v>
      </c>
      <c r="R17" s="2">
        <v>9.999814E-10</v>
      </c>
      <c r="S17" s="2">
        <v>5.35173786</v>
      </c>
      <c r="T17" s="2">
        <v>0.02513296672</v>
      </c>
      <c r="X17" s="5"/>
      <c r="Y17" s="7">
        <v>0.0666550925925926</v>
      </c>
      <c r="Z17" s="2">
        <v>9.999814E-10</v>
      </c>
      <c r="AA17" s="2">
        <v>3886.791811</v>
      </c>
      <c r="AB17" s="2">
        <v>244.0136799</v>
      </c>
    </row>
    <row r="18" spans="1:28" ht="12.75">
      <c r="A18" s="7">
        <v>0.0667013888888889</v>
      </c>
      <c r="B18" s="2">
        <v>9.999813E-10</v>
      </c>
      <c r="C18" s="2">
        <v>8.411843371</v>
      </c>
      <c r="D18" s="2">
        <v>0.1578176997</v>
      </c>
      <c r="H18" s="5"/>
      <c r="I18" s="7">
        <v>0.06677083333333333</v>
      </c>
      <c r="J18" s="2">
        <v>9.999817E-10</v>
      </c>
      <c r="K18" s="2">
        <v>5.395220132</v>
      </c>
      <c r="L18" s="2">
        <v>0.01011771345</v>
      </c>
      <c r="P18" s="5"/>
      <c r="Q18" s="7">
        <v>0.06681712962962963</v>
      </c>
      <c r="R18" s="2">
        <v>9.999812E-10</v>
      </c>
      <c r="S18" s="2">
        <v>5.324327229</v>
      </c>
      <c r="T18" s="2">
        <v>0.05851775478</v>
      </c>
      <c r="X18" s="5"/>
      <c r="Y18" s="7">
        <v>0.06688657407407407</v>
      </c>
      <c r="Z18" s="2">
        <v>9.999817E-10</v>
      </c>
      <c r="AA18" s="2">
        <v>3844.091677</v>
      </c>
      <c r="AB18" s="2">
        <v>116.4721658</v>
      </c>
    </row>
    <row r="19" spans="1:28" ht="12.75">
      <c r="A19" s="7">
        <v>0.06693287037037036</v>
      </c>
      <c r="B19" s="2">
        <v>9.999813E-10</v>
      </c>
      <c r="C19" s="2">
        <v>8.360601576</v>
      </c>
      <c r="D19" s="2">
        <v>0.0658275529</v>
      </c>
      <c r="H19" s="5"/>
      <c r="I19" s="7">
        <v>0.06699074074074074</v>
      </c>
      <c r="J19" s="2">
        <v>9.999815E-10</v>
      </c>
      <c r="K19" s="2">
        <v>5.390618674</v>
      </c>
      <c r="L19" s="2">
        <v>0.02804416357</v>
      </c>
      <c r="P19" s="5"/>
      <c r="Q19" s="7">
        <v>0.06703703703703703</v>
      </c>
      <c r="R19" s="2">
        <v>9.999815E-10</v>
      </c>
      <c r="S19" s="2">
        <v>5.310541192</v>
      </c>
      <c r="T19" s="2">
        <v>0.02855405173</v>
      </c>
      <c r="X19" s="5"/>
      <c r="Y19" s="7">
        <v>0.06709490740740741</v>
      </c>
      <c r="Z19" s="2">
        <v>9.999813E-10</v>
      </c>
      <c r="AA19" s="2">
        <v>4082.203405</v>
      </c>
      <c r="AB19" s="2">
        <v>275.9871911</v>
      </c>
    </row>
    <row r="20" spans="1:28" ht="12.75">
      <c r="A20" s="7">
        <v>0.0671412037037037</v>
      </c>
      <c r="B20" s="2">
        <v>9.999817E-10</v>
      </c>
      <c r="C20" s="2">
        <v>8.507465841</v>
      </c>
      <c r="D20" s="2">
        <v>0.1152420078</v>
      </c>
      <c r="H20" s="5"/>
      <c r="I20" s="7">
        <v>0.0671875</v>
      </c>
      <c r="J20" s="2">
        <v>9.999811E-10</v>
      </c>
      <c r="K20" s="2">
        <v>5.385014691</v>
      </c>
      <c r="L20" s="2">
        <v>0.02142363403</v>
      </c>
      <c r="P20" s="5"/>
      <c r="Q20" s="7">
        <v>0.06724537037037037</v>
      </c>
      <c r="R20" s="2">
        <v>9.999819E-10</v>
      </c>
      <c r="S20" s="2">
        <v>5.301054052</v>
      </c>
      <c r="T20" s="2">
        <v>0.01756809881</v>
      </c>
      <c r="X20" s="5"/>
      <c r="Y20" s="7">
        <v>0.06729166666666667</v>
      </c>
      <c r="Z20" s="2">
        <v>9.999804E-10</v>
      </c>
      <c r="AA20" s="2">
        <v>3642.860007</v>
      </c>
      <c r="AB20" s="2">
        <v>35.93578659</v>
      </c>
    </row>
    <row r="21" spans="1:28" ht="12.75">
      <c r="A21" s="7">
        <v>0.06734953703703704</v>
      </c>
      <c r="B21" s="2">
        <v>9.999818E-10</v>
      </c>
      <c r="C21" s="2">
        <v>8.242874098</v>
      </c>
      <c r="D21" s="2">
        <v>0.1511308281</v>
      </c>
      <c r="H21" s="5"/>
      <c r="I21" s="7">
        <v>0.06739583333333334</v>
      </c>
      <c r="J21" s="2">
        <v>9.999809E-10</v>
      </c>
      <c r="K21" s="2">
        <v>5.387580514</v>
      </c>
      <c r="L21" s="2">
        <v>0.01631820049</v>
      </c>
      <c r="P21" s="5"/>
      <c r="Q21" s="7">
        <v>0.06746527777777778</v>
      </c>
      <c r="R21" s="2">
        <v>9.999815E-10</v>
      </c>
      <c r="S21" s="2">
        <v>5.359174417</v>
      </c>
      <c r="T21" s="2">
        <v>0.04776439135</v>
      </c>
      <c r="X21" s="5"/>
      <c r="Y21" s="7">
        <v>0.06751157407407408</v>
      </c>
      <c r="Z21" s="2">
        <v>9.999813E-10</v>
      </c>
      <c r="AA21" s="2">
        <v>3876.894584</v>
      </c>
      <c r="AB21" s="2">
        <v>274.6153047</v>
      </c>
    </row>
    <row r="22" spans="1:28" ht="12.75">
      <c r="A22" s="7">
        <v>0.06758101851851851</v>
      </c>
      <c r="B22" s="2">
        <v>9.999809E-10</v>
      </c>
      <c r="C22" s="2">
        <v>8.320260316</v>
      </c>
      <c r="D22" s="2">
        <v>0.2359685728</v>
      </c>
      <c r="H22" s="5"/>
      <c r="I22" s="7">
        <v>0.06762731481481482</v>
      </c>
      <c r="J22" s="2">
        <v>9.999821E-10</v>
      </c>
      <c r="K22" s="2">
        <v>5.387511031</v>
      </c>
      <c r="L22" s="2">
        <v>0.01846412669</v>
      </c>
      <c r="P22" s="5"/>
      <c r="Q22" s="7">
        <v>0.06768518518518518</v>
      </c>
      <c r="R22" s="2">
        <v>9.999815E-10</v>
      </c>
      <c r="S22" s="2">
        <v>5.364692681</v>
      </c>
      <c r="T22" s="2">
        <v>0.04205215118</v>
      </c>
      <c r="X22" s="5"/>
      <c r="Y22" s="7">
        <v>0.06773148148148149</v>
      </c>
      <c r="Z22" s="2">
        <v>9.999818E-10</v>
      </c>
      <c r="AA22" s="2">
        <v>4152.716698</v>
      </c>
      <c r="AB22" s="2">
        <v>242.7688476</v>
      </c>
    </row>
    <row r="23" spans="1:28" ht="12.75">
      <c r="A23" s="7">
        <v>0.06778935185185185</v>
      </c>
      <c r="B23" s="2">
        <v>9.999817E-10</v>
      </c>
      <c r="C23" s="2">
        <v>8.404159102</v>
      </c>
      <c r="D23" s="2">
        <v>0.1555353771</v>
      </c>
      <c r="H23" s="5"/>
      <c r="I23" s="7">
        <v>0.06783564814814814</v>
      </c>
      <c r="J23" s="2">
        <v>9.999818E-10</v>
      </c>
      <c r="K23" s="2">
        <v>5.387460794</v>
      </c>
      <c r="L23" s="2">
        <v>0.01548173165</v>
      </c>
      <c r="P23" s="5"/>
      <c r="Q23" s="7">
        <v>0.06788194444444444</v>
      </c>
      <c r="R23" s="2">
        <v>9.999815E-10</v>
      </c>
      <c r="S23" s="2">
        <v>5.324068348</v>
      </c>
      <c r="T23" s="2">
        <v>0.06711369534</v>
      </c>
      <c r="X23" s="5"/>
      <c r="Y23" s="7">
        <v>0.06793981481481481</v>
      </c>
      <c r="Z23" s="2">
        <v>9.999813E-10</v>
      </c>
      <c r="AA23" s="2">
        <v>3661.578985</v>
      </c>
      <c r="AB23" s="2">
        <v>162.5023688</v>
      </c>
    </row>
    <row r="24" spans="1:28" ht="12.75">
      <c r="A24" s="7">
        <v>0.06798611111111111</v>
      </c>
      <c r="B24" s="2">
        <v>9.999814E-10</v>
      </c>
      <c r="C24" s="2">
        <v>8.19527945</v>
      </c>
      <c r="D24" s="2">
        <v>0.1281633013</v>
      </c>
      <c r="H24" s="5"/>
      <c r="I24" s="7">
        <v>0.06805555555555555</v>
      </c>
      <c r="J24" s="2">
        <v>9.999815E-10</v>
      </c>
      <c r="K24" s="2">
        <v>5.390865394</v>
      </c>
      <c r="L24" s="2">
        <v>0.007594569101</v>
      </c>
      <c r="P24" s="5"/>
      <c r="Q24" s="7">
        <v>0.06810185185185186</v>
      </c>
      <c r="R24" s="2">
        <v>9.999811E-10</v>
      </c>
      <c r="S24" s="2">
        <v>5.321020798</v>
      </c>
      <c r="T24" s="2">
        <v>0.04645057913</v>
      </c>
      <c r="X24" s="5"/>
      <c r="Y24" s="7">
        <v>0.0681712962962963</v>
      </c>
      <c r="Z24" s="2">
        <v>9.999813E-10</v>
      </c>
      <c r="AA24" s="2">
        <v>3772.326744</v>
      </c>
      <c r="AB24" s="2">
        <v>158.0440882</v>
      </c>
    </row>
    <row r="25" spans="1:28" ht="12.75">
      <c r="A25" s="7">
        <v>0.0682175925925926</v>
      </c>
      <c r="B25" s="2">
        <v>9.999813E-10</v>
      </c>
      <c r="C25" s="2">
        <v>8.182149316</v>
      </c>
      <c r="D25" s="2">
        <v>0.1202320312</v>
      </c>
      <c r="I25" s="7">
        <v>0.06827546296296295</v>
      </c>
      <c r="J25" s="2">
        <v>9.999814E-10</v>
      </c>
      <c r="K25" s="2">
        <v>5.407406081</v>
      </c>
      <c r="L25" s="2">
        <v>0.04124472797</v>
      </c>
      <c r="Q25" s="7">
        <v>0.06832175925925926</v>
      </c>
      <c r="R25" s="2">
        <v>9.999817E-10</v>
      </c>
      <c r="S25" s="2">
        <v>5.359668406</v>
      </c>
      <c r="T25" s="2">
        <v>0.02650396132</v>
      </c>
      <c r="Y25" s="7">
        <v>0.06837962962962964</v>
      </c>
      <c r="Z25" s="2">
        <v>9.999817E-10</v>
      </c>
      <c r="AA25" s="2">
        <v>3172.988784</v>
      </c>
      <c r="AB25" s="2">
        <v>147.0666908</v>
      </c>
    </row>
    <row r="26" spans="1:28" ht="12.75">
      <c r="A26" s="7">
        <v>0.06842592592592593</v>
      </c>
      <c r="B26" s="2">
        <v>9.99982E-10</v>
      </c>
      <c r="C26" s="2">
        <v>8.154666167</v>
      </c>
      <c r="D26" s="2">
        <v>0.1027093151</v>
      </c>
      <c r="I26" s="7">
        <v>0.06848379629629629</v>
      </c>
      <c r="J26" s="2">
        <v>9.999814E-10</v>
      </c>
      <c r="K26" s="2">
        <v>5.400116101</v>
      </c>
      <c r="L26" s="2">
        <v>0.01375798979</v>
      </c>
      <c r="Q26" s="7">
        <v>0.06853009259259259</v>
      </c>
      <c r="R26" s="2">
        <v>9.999822E-10</v>
      </c>
      <c r="S26" s="2">
        <v>5.322889537</v>
      </c>
      <c r="T26" s="2">
        <v>0.02801106088</v>
      </c>
      <c r="Y26" s="7">
        <v>0.0685763888888889</v>
      </c>
      <c r="Z26" s="2">
        <v>9.999813E-10</v>
      </c>
      <c r="AA26" s="2">
        <v>3721.141951</v>
      </c>
      <c r="AB26" s="2">
        <v>346.7174946</v>
      </c>
    </row>
    <row r="27" spans="1:28" ht="12.75">
      <c r="A27" s="7">
        <v>0.06863425925925926</v>
      </c>
      <c r="B27" s="2">
        <v>9.999815E-10</v>
      </c>
      <c r="C27" s="2">
        <v>8.230808472</v>
      </c>
      <c r="D27" s="2">
        <v>0.2481935567</v>
      </c>
      <c r="I27" s="7">
        <v>0.06868055555555556</v>
      </c>
      <c r="J27" s="2">
        <v>9.999814E-10</v>
      </c>
      <c r="K27" s="2">
        <v>5.401239583</v>
      </c>
      <c r="L27" s="2">
        <v>0.008358670111</v>
      </c>
      <c r="Q27" s="7">
        <v>0.06875</v>
      </c>
      <c r="R27" s="2">
        <v>9.999813E-10</v>
      </c>
      <c r="S27" s="2">
        <v>5.318389794</v>
      </c>
      <c r="T27" s="2">
        <v>0.02271944484</v>
      </c>
      <c r="Y27" s="7">
        <v>0.0687962962962963</v>
      </c>
      <c r="Z27" s="2">
        <v>9.999813E-10</v>
      </c>
      <c r="AA27" s="2">
        <v>4130.937983</v>
      </c>
      <c r="AB27" s="2">
        <v>123.1206144</v>
      </c>
    </row>
    <row r="28" spans="1:28" ht="12.75">
      <c r="A28" s="7">
        <v>0.06886574074074074</v>
      </c>
      <c r="B28" s="2">
        <v>9.999812E-10</v>
      </c>
      <c r="C28" s="2">
        <v>8.314261732</v>
      </c>
      <c r="D28" s="2">
        <v>0.133688062</v>
      </c>
      <c r="I28" s="7">
        <v>0.06891203703703704</v>
      </c>
      <c r="J28" s="2">
        <v>9.999813E-10</v>
      </c>
      <c r="K28" s="2">
        <v>5.391460665</v>
      </c>
      <c r="L28" s="2">
        <v>0.0329374217</v>
      </c>
      <c r="Q28" s="7">
        <v>0.06896990740740741</v>
      </c>
      <c r="R28" s="2">
        <v>9.999815E-10</v>
      </c>
      <c r="S28" s="2">
        <v>5.334371788</v>
      </c>
      <c r="T28" s="2">
        <v>0.008258768888</v>
      </c>
      <c r="Y28" s="7">
        <v>0.0690162037037037</v>
      </c>
      <c r="Z28" s="2">
        <v>9.999808E-10</v>
      </c>
      <c r="AA28" s="2">
        <v>4017.835384</v>
      </c>
      <c r="AB28" s="2">
        <v>279.3336841</v>
      </c>
    </row>
    <row r="29" spans="1:28" ht="12.75">
      <c r="A29" s="7">
        <v>0.06907407407407408</v>
      </c>
      <c r="B29" s="2">
        <v>9.999812E-10</v>
      </c>
      <c r="C29" s="2">
        <v>8.137830724</v>
      </c>
      <c r="D29" s="2">
        <v>0.1210114146</v>
      </c>
      <c r="I29" s="7">
        <v>0.06912037037037037</v>
      </c>
      <c r="J29" s="2">
        <v>9.999813E-10</v>
      </c>
      <c r="K29" s="2">
        <v>5.371645704</v>
      </c>
      <c r="L29" s="2">
        <v>0.02401247083</v>
      </c>
      <c r="Q29" s="7">
        <v>0.06917824074074073</v>
      </c>
      <c r="R29" s="2">
        <v>9.999817E-10</v>
      </c>
      <c r="S29" s="2">
        <v>5.352818885</v>
      </c>
      <c r="T29" s="2">
        <v>0.05098466992</v>
      </c>
      <c r="Y29" s="7">
        <v>0.06922453703703703</v>
      </c>
      <c r="Z29" s="2">
        <v>9.999818E-10</v>
      </c>
      <c r="AA29" s="2">
        <v>3498.841518</v>
      </c>
      <c r="AB29" s="2">
        <v>82.23895773</v>
      </c>
    </row>
    <row r="30" spans="1:28" ht="12.75">
      <c r="A30" s="7">
        <v>0.06927083333333334</v>
      </c>
      <c r="B30" s="2">
        <v>9.999818E-10</v>
      </c>
      <c r="C30" s="2">
        <v>8.090288988</v>
      </c>
      <c r="D30" s="2">
        <v>0.09702392991</v>
      </c>
      <c r="I30" s="7">
        <v>0.06932870370370371</v>
      </c>
      <c r="J30" s="2">
        <v>9.999815E-10</v>
      </c>
      <c r="K30" s="2">
        <v>5.373247248</v>
      </c>
      <c r="L30" s="2">
        <v>0.022894426</v>
      </c>
      <c r="Q30" s="7">
        <v>0.069375</v>
      </c>
      <c r="R30" s="2">
        <v>9.999815E-10</v>
      </c>
      <c r="S30" s="2">
        <v>5.343752731</v>
      </c>
      <c r="T30" s="2">
        <v>0.01049829647</v>
      </c>
      <c r="Y30" s="7">
        <v>0.06943287037037037</v>
      </c>
      <c r="Z30" s="2">
        <v>9.999812E-10</v>
      </c>
      <c r="AA30" s="2">
        <v>3354.881949</v>
      </c>
      <c r="AB30" s="2">
        <v>132.4559752</v>
      </c>
    </row>
    <row r="31" spans="1:28" ht="12.75">
      <c r="A31" s="7">
        <v>0.06947916666666666</v>
      </c>
      <c r="B31" s="2">
        <v>9.999812E-10</v>
      </c>
      <c r="C31" s="2">
        <v>8.101936608</v>
      </c>
      <c r="D31" s="2">
        <v>0.07522389167</v>
      </c>
      <c r="I31" s="7">
        <v>0.06954861111111112</v>
      </c>
      <c r="J31" s="2">
        <v>9.999813E-10</v>
      </c>
      <c r="K31" s="2">
        <v>5.379205794</v>
      </c>
      <c r="L31" s="2">
        <v>0.005430893326</v>
      </c>
      <c r="Q31" s="7">
        <v>0.06959490740740741</v>
      </c>
      <c r="R31" s="2">
        <v>9.999817E-10</v>
      </c>
      <c r="S31" s="2">
        <v>5.350993097</v>
      </c>
      <c r="T31" s="2">
        <v>0.06258070776</v>
      </c>
      <c r="Y31" s="7">
        <v>0.06966435185185185</v>
      </c>
      <c r="Z31" s="2">
        <v>9.99982E-10</v>
      </c>
      <c r="AA31" s="2">
        <v>2302.26845</v>
      </c>
      <c r="AB31" s="2">
        <v>1987.619286</v>
      </c>
    </row>
    <row r="32" spans="1:28" ht="12.75">
      <c r="A32" s="7">
        <v>0.06971064814814815</v>
      </c>
      <c r="B32" s="2">
        <v>9.999815E-10</v>
      </c>
      <c r="C32" s="2">
        <v>5.304249385</v>
      </c>
      <c r="D32" s="2">
        <v>0.008469148252</v>
      </c>
      <c r="I32" s="7">
        <v>0.06976851851851852</v>
      </c>
      <c r="J32" s="2">
        <v>9.999813E-10</v>
      </c>
      <c r="K32" s="2">
        <v>5.333821194</v>
      </c>
      <c r="L32" s="2">
        <v>0.00268973079</v>
      </c>
      <c r="Q32" s="7">
        <v>0.06981481481481482</v>
      </c>
      <c r="R32" s="2">
        <v>9.999812E-10</v>
      </c>
      <c r="S32" s="2">
        <v>5.303323147</v>
      </c>
      <c r="T32" s="2">
        <v>0.02248912237</v>
      </c>
      <c r="Y32" s="7">
        <v>0.07081018518518518</v>
      </c>
      <c r="Z32" s="2">
        <v>9.999811E-10</v>
      </c>
      <c r="AA32" s="2">
        <v>0.1094390187</v>
      </c>
      <c r="AB32" s="2">
        <v>0.01210321665</v>
      </c>
    </row>
    <row r="33" spans="1:28" ht="12.75">
      <c r="A33" s="7">
        <v>0.07085648148148148</v>
      </c>
      <c r="B33" s="2">
        <v>9.999812E-10</v>
      </c>
      <c r="C33" s="2">
        <v>5.296992938</v>
      </c>
      <c r="D33" s="2">
        <v>0.02052488678</v>
      </c>
      <c r="I33" s="7">
        <v>0.07091435185185185</v>
      </c>
      <c r="J33" s="2">
        <v>9.999815E-10</v>
      </c>
      <c r="K33" s="2">
        <v>5.334994885</v>
      </c>
      <c r="L33" s="2">
        <v>0.01449148831</v>
      </c>
      <c r="Q33" s="7">
        <v>0.07096064814814815</v>
      </c>
      <c r="R33" s="2">
        <v>9.999812E-10</v>
      </c>
      <c r="S33" s="2">
        <v>5.324052604</v>
      </c>
      <c r="T33" s="2">
        <v>0.01830851266</v>
      </c>
      <c r="Y33" s="7">
        <v>0.07165509259259259</v>
      </c>
      <c r="Z33" s="2">
        <v>9.999813E-10</v>
      </c>
      <c r="AA33" s="2">
        <v>0.09384690702</v>
      </c>
      <c r="AB33" s="2">
        <v>0.001912729263</v>
      </c>
    </row>
    <row r="34" spans="1:28" ht="12.75">
      <c r="A34" s="7">
        <v>0.07170138888888888</v>
      </c>
      <c r="B34" s="2">
        <v>9.999809E-10</v>
      </c>
      <c r="C34" s="2">
        <v>5.288820353</v>
      </c>
      <c r="D34" s="2">
        <v>0.01238858998</v>
      </c>
      <c r="I34" s="7">
        <v>0.07177083333333334</v>
      </c>
      <c r="J34" s="2">
        <v>9.999808E-10</v>
      </c>
      <c r="K34" s="2">
        <v>5.354108353</v>
      </c>
      <c r="L34" s="2">
        <v>0.008957620039</v>
      </c>
      <c r="Q34" s="7">
        <v>0.07181712962962962</v>
      </c>
      <c r="R34" s="2">
        <v>9.99981E-10</v>
      </c>
      <c r="S34" s="2">
        <v>5.319474691</v>
      </c>
      <c r="T34" s="2">
        <v>0.0291962793</v>
      </c>
      <c r="Y34" s="7">
        <v>0.07256944444444445</v>
      </c>
      <c r="Z34" s="2">
        <v>9.99981E-10</v>
      </c>
      <c r="AA34" s="2">
        <v>0.08818492129</v>
      </c>
      <c r="AB34" s="2">
        <v>0.001772365558</v>
      </c>
    </row>
    <row r="35" spans="1:28" ht="12.75">
      <c r="A35" s="7">
        <v>0.07261574074074074</v>
      </c>
      <c r="B35" s="2">
        <v>9.999811E-10</v>
      </c>
      <c r="C35" s="2">
        <v>5.295625378</v>
      </c>
      <c r="D35" s="2">
        <v>0.01192193807</v>
      </c>
      <c r="I35" s="7">
        <v>0.07268518518518519</v>
      </c>
      <c r="J35" s="2">
        <v>9.999809E-10</v>
      </c>
      <c r="K35" s="2">
        <v>5.351597264</v>
      </c>
      <c r="L35" s="2">
        <v>0.02039081448</v>
      </c>
      <c r="Q35" s="7">
        <v>0.07273148148148148</v>
      </c>
      <c r="R35" s="2">
        <v>9.999809E-10</v>
      </c>
      <c r="S35" s="2">
        <v>5.38690613</v>
      </c>
      <c r="T35" s="2">
        <v>0.05816830432</v>
      </c>
      <c r="Y35" s="7">
        <v>0.07318287037037037</v>
      </c>
      <c r="Z35" s="2">
        <v>9.999813E-10</v>
      </c>
      <c r="AA35" s="2">
        <v>0.0853986705</v>
      </c>
      <c r="AB35" t="s">
        <v>29</v>
      </c>
    </row>
    <row r="36" spans="1:19" ht="12.75">
      <c r="A36" s="7">
        <v>0.07320601851851852</v>
      </c>
      <c r="B36" s="2">
        <v>9.999815E-10</v>
      </c>
      <c r="C36" s="2">
        <v>5.281288781</v>
      </c>
      <c r="D36" t="s">
        <v>29</v>
      </c>
      <c r="R36" s="2"/>
      <c r="S36" s="2"/>
    </row>
    <row r="37" spans="2:19" ht="12.75">
      <c r="B37" s="2"/>
      <c r="C37" s="2"/>
      <c r="R37" s="2"/>
      <c r="S37" s="2"/>
    </row>
    <row r="38" spans="2:19" ht="12.75">
      <c r="B38" s="2"/>
      <c r="C38" s="2"/>
      <c r="R38" s="2"/>
      <c r="S38" s="2"/>
    </row>
    <row r="39" spans="2:19" ht="12.75">
      <c r="B39" s="2"/>
      <c r="C39" s="2"/>
      <c r="R39" s="2"/>
      <c r="S39" s="2"/>
    </row>
    <row r="40" spans="2:19" ht="12.75">
      <c r="B40" s="2"/>
      <c r="C40" s="2"/>
      <c r="R40" s="2"/>
      <c r="S40" s="2"/>
    </row>
    <row r="41" spans="2:19" ht="12.75">
      <c r="B41" s="2"/>
      <c r="C41" s="2"/>
      <c r="R41" s="2"/>
      <c r="S41" s="2"/>
    </row>
    <row r="42" spans="2:19" ht="12.75">
      <c r="B42" s="2"/>
      <c r="C42" s="2"/>
      <c r="R42" s="2"/>
      <c r="S42" s="2"/>
    </row>
    <row r="43" spans="2:19" ht="12.75">
      <c r="B43" s="2"/>
      <c r="C43" s="2"/>
      <c r="R43" s="2"/>
      <c r="S43" s="2"/>
    </row>
    <row r="44" spans="2:19" ht="12.75">
      <c r="B44" s="2"/>
      <c r="C44" s="2"/>
      <c r="R44" s="2"/>
      <c r="S44" s="2"/>
    </row>
    <row r="45" spans="2:19" ht="12.75">
      <c r="B45" s="2"/>
      <c r="C45" s="2"/>
      <c r="R45" s="2"/>
      <c r="S45" s="2"/>
    </row>
    <row r="46" spans="2:19" ht="12.75">
      <c r="B46" s="2"/>
      <c r="C46" s="2"/>
      <c r="R46" s="2"/>
      <c r="S46" s="2"/>
    </row>
    <row r="47" spans="2:19" ht="12.75">
      <c r="B47" s="2"/>
      <c r="C47" s="2"/>
      <c r="R47" s="2"/>
      <c r="S47" s="2"/>
    </row>
    <row r="48" spans="2:19" ht="12.75">
      <c r="B48" s="2"/>
      <c r="C48" s="2"/>
      <c r="R48" s="2"/>
      <c r="S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8" ht="12.75">
      <c r="B54" s="2"/>
      <c r="R54" s="2"/>
    </row>
    <row r="55" ht="12.75">
      <c r="B5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gguaglio</cp:lastModifiedBy>
  <cp:lastPrinted>2003-07-29T05:46:04Z</cp:lastPrinted>
  <dcterms:created xsi:type="dcterms:W3CDTF">2003-07-16T09:20:30Z</dcterms:created>
  <dcterms:modified xsi:type="dcterms:W3CDTF">2003-07-29T05:46:09Z</dcterms:modified>
  <cp:category/>
  <cp:version/>
  <cp:contentType/>
  <cp:contentStatus/>
</cp:coreProperties>
</file>