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70" windowWidth="18075" windowHeight="10830" activeTab="4"/>
  </bookViews>
  <sheets>
    <sheet name="0" sheetId="1" r:id="rId1"/>
    <sheet name="5E6" sheetId="2" r:id="rId2"/>
    <sheet name="1E7" sheetId="3" r:id="rId3"/>
    <sheet name="5E8" sheetId="4" r:id="rId4"/>
    <sheet name="Chart1" sheetId="5" r:id="rId5"/>
  </sheets>
  <definedNames/>
  <calcPr fullCalcOnLoad="1"/>
</workbook>
</file>

<file path=xl/sharedStrings.xml><?xml version="1.0" encoding="utf-8"?>
<sst xmlns="http://schemas.openxmlformats.org/spreadsheetml/2006/main" count="272" uniqueCount="41">
  <si>
    <t>before</t>
  </si>
  <si>
    <t xml:space="preserve"> during</t>
  </si>
  <si>
    <t xml:space="preserve"> after</t>
  </si>
  <si>
    <t>delta after %</t>
  </si>
  <si>
    <t>delta during %</t>
  </si>
  <si>
    <t>delta during</t>
  </si>
  <si>
    <t>average</t>
  </si>
  <si>
    <t>stdev</t>
  </si>
  <si>
    <t>CH 01</t>
  </si>
  <si>
    <t>CH 02</t>
  </si>
  <si>
    <t>CH 03</t>
  </si>
  <si>
    <t>CH 04</t>
  </si>
  <si>
    <t>Time</t>
  </si>
  <si>
    <t>Amps</t>
  </si>
  <si>
    <t>Hz</t>
  </si>
  <si>
    <t>Sigma [1/s]</t>
  </si>
  <si>
    <t>Periods [s]</t>
  </si>
  <si>
    <t>10pA+1</t>
  </si>
  <si>
    <t>C:\local labview  vi\local data\lauvainLN\20030602_1846_01_zero</t>
  </si>
  <si>
    <t>C:\local labview  vi\local data\lauvainLN\20030602_1846_03_zero</t>
  </si>
  <si>
    <t>10pA</t>
  </si>
  <si>
    <t>C:\local labview  vi\local data\lauvainLN\20030602_1846_04_zero</t>
  </si>
  <si>
    <t>C:\local labview  vi\local data\lauvainLN\20030602_1846_02_zero</t>
  </si>
  <si>
    <t>Energy   :    ~ 60 [MeV]</t>
  </si>
  <si>
    <t>[p/cm2]</t>
  </si>
  <si>
    <t xml:space="preserve"> Fluence  :</t>
  </si>
  <si>
    <t>[p/cm2/sec]</t>
  </si>
  <si>
    <t xml:space="preserve"> Flux     : </t>
  </si>
  <si>
    <t>NaN</t>
  </si>
  <si>
    <t>C:\local labview  vi\local data\lauvainLN\20030603_0551_04_fixMONO0</t>
  </si>
  <si>
    <t>C:\local labview  vi\local data\lauvainLN\20030603_0551_03_fixMONO0</t>
  </si>
  <si>
    <t>C:\local labview  vi\local data\lauvainLN\20030603_0551_02_fixMONO0</t>
  </si>
  <si>
    <t>C:\local labview  vi\local data\lauvainLN\20030603_0551_01_fixMONO0</t>
  </si>
  <si>
    <t>C:\local labview  vi\local data\lauvainLN\20030603_0604_04_fixMONO2</t>
  </si>
  <si>
    <t>C:\local labview  vi\local data\lauvainLN\20030603_0604_03_fixMONO2</t>
  </si>
  <si>
    <t>C:\local labview  vi\local data\lauvainLN\20030603_0604_02_fixMONO2</t>
  </si>
  <si>
    <t>C:\local labview  vi\local data\lauvainLN\20030603_0604_01_fixMONO2</t>
  </si>
  <si>
    <t>C:\local labview  vi\local data\lauvainLN\20030603_0623_01_fixMONO3</t>
  </si>
  <si>
    <t>C:\local labview  vi\local data\lauvainLN\20030603_0623_04_fixMONO3</t>
  </si>
  <si>
    <t>C:\local labview  vi\local data\lauvainLN\20030603_0623_03_fixMONO3</t>
  </si>
  <si>
    <t>C:\local labview  vi\local data\lauvainLN\20030603_0623_02_fixMONO3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</si>
</sst>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809]dd\ mmmm\ yyyy"/>
    <numFmt numFmtId="170" formatCode="[$-F400]h:mm:ss\ AM/PM"/>
    <numFmt numFmtId="171" formatCode="0.0000000000000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"/>
    <numFmt numFmtId="181" formatCode="0.000000000"/>
    <numFmt numFmtId="182" formatCode="hh:mm:ss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3.75"/>
      <color indexed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FIX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175"/>
          <c:w val="0.795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0!$A$9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0!$A$13:$A$39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xVal>
          <c:yVal>
            <c:numRef>
              <c:f>0!$C$13:$C$39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0!$I$9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0!$I$13:$I$50</c:f>
              <c:str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strCache>
            </c:strRef>
          </c:xVal>
          <c:yVal>
            <c:numRef>
              <c:f>0!$K$13:$K$50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0!$Q$9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0!$Q$13:$Q$72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0!$S$13:$S$72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6604174"/>
        <c:axId val="61002111"/>
      </c:scatterChart>
      <c:scatterChart>
        <c:scatterStyle val="lineMarker"/>
        <c:varyColors val="0"/>
        <c:ser>
          <c:idx val="3"/>
          <c:order val="3"/>
          <c:tx>
            <c:strRef>
              <c:f>0!$Y$9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0!$Y$13:$Y$39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xVal>
          <c:yVal>
            <c:numRef>
              <c:f>0!$AA$13:$AA$39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12148088"/>
        <c:axId val="42223929"/>
      </c:scatterChart>
      <c:valAx>
        <c:axId val="36604174"/>
        <c:scaling>
          <c:orientation val="minMax"/>
          <c:min val="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61002111"/>
        <c:crosses val="autoZero"/>
        <c:crossBetween val="midCat"/>
        <c:dispUnits/>
      </c:valAx>
      <c:valAx>
        <c:axId val="6100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crossBetween val="midCat"/>
        <c:dispUnits/>
      </c:valAx>
      <c:valAx>
        <c:axId val="12148088"/>
        <c:scaling>
          <c:orientation val="minMax"/>
        </c:scaling>
        <c:axPos val="b"/>
        <c:delete val="1"/>
        <c:majorTickMark val="in"/>
        <c:minorTickMark val="none"/>
        <c:tickLblPos val="nextTo"/>
        <c:crossAx val="42223929"/>
        <c:crosses val="max"/>
        <c:crossBetween val="midCat"/>
        <c:dispUnits/>
      </c:valAx>
      <c:valAx>
        <c:axId val="42223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480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5E6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4075"/>
          <c:w val="0.81225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5E6!$A$9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5E6!$A$13:$A$22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5E6!$C$13:$C$22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5E6!$I$9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5E6!$I$13:$I$31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xVal>
          <c:yVal>
            <c:numRef>
              <c:f>5E6!$K$13:$K$31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5E6!$Q$9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5E6!$Q$13:$Q$53</c:f>
              <c:str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strCache>
            </c:strRef>
          </c:xVal>
          <c:yVal>
            <c:numRef>
              <c:f>5E6!$S$13:$S$53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44471042"/>
        <c:axId val="64695059"/>
      </c:scatterChart>
      <c:scatterChart>
        <c:scatterStyle val="lineMarker"/>
        <c:varyColors val="0"/>
        <c:ser>
          <c:idx val="3"/>
          <c:order val="3"/>
          <c:tx>
            <c:strRef>
              <c:f>5E6!$Y$9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5E6!$Y$13:$Y$19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xVal>
          <c:yVal>
            <c:numRef>
              <c:f>5E6!$AA$13:$AA$19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5384620"/>
        <c:axId val="5808397"/>
      </c:scatterChart>
      <c:valAx>
        <c:axId val="44471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64695059"/>
        <c:crosses val="autoZero"/>
        <c:crossBetween val="midCat"/>
        <c:dispUnits/>
      </c:valAx>
      <c:valAx>
        <c:axId val="6469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71042"/>
        <c:crosses val="autoZero"/>
        <c:crossBetween val="midCat"/>
        <c:dispUnits/>
      </c:valAx>
      <c:valAx>
        <c:axId val="45384620"/>
        <c:scaling>
          <c:orientation val="minMax"/>
        </c:scaling>
        <c:axPos val="b"/>
        <c:delete val="1"/>
        <c:majorTickMark val="in"/>
        <c:minorTickMark val="none"/>
        <c:tickLblPos val="nextTo"/>
        <c:crossAx val="5808397"/>
        <c:crosses val="max"/>
        <c:crossBetween val="midCat"/>
        <c:dispUnits/>
      </c:valAx>
      <c:valAx>
        <c:axId val="58083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846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1E7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075"/>
          <c:w val="0.8155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1E7!$A$9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1E7!$A$13:$A$26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xVal>
          <c:yVal>
            <c:numRef>
              <c:f>1E7!$C$13:$C$26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1E7!$I$9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1E7!$I$13:$I$31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xVal>
          <c:yVal>
            <c:numRef>
              <c:f>1E7!$K$13:$K$31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1E7!$Q$9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1E7!$Q$13:$Q$53</c:f>
              <c:str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strCache>
            </c:strRef>
          </c:xVal>
          <c:yVal>
            <c:numRef>
              <c:f>1E7!$S$13:$S$53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52275574"/>
        <c:axId val="718119"/>
      </c:scatterChart>
      <c:scatterChart>
        <c:scatterStyle val="lineMarker"/>
        <c:varyColors val="0"/>
        <c:ser>
          <c:idx val="3"/>
          <c:order val="3"/>
          <c:tx>
            <c:strRef>
              <c:f>1E7!$Y$9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1E7!$Y$13:$Y$25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xVal>
          <c:yVal>
            <c:numRef>
              <c:f>1E7!$AA$13:$AA$25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463072"/>
        <c:axId val="58167649"/>
      </c:scatterChart>
      <c:valAx>
        <c:axId val="5227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718119"/>
        <c:crosses val="autoZero"/>
        <c:crossBetween val="midCat"/>
        <c:dispUnits/>
      </c:valAx>
      <c:valAx>
        <c:axId val="718119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75574"/>
        <c:crosses val="autoZero"/>
        <c:crossBetween val="midCat"/>
        <c:dispUnits/>
      </c:valAx>
      <c:valAx>
        <c:axId val="6463072"/>
        <c:scaling>
          <c:orientation val="minMax"/>
        </c:scaling>
        <c:axPos val="b"/>
        <c:delete val="1"/>
        <c:majorTickMark val="in"/>
        <c:minorTickMark val="none"/>
        <c:tickLblPos val="nextTo"/>
        <c:crossAx val="58167649"/>
        <c:crosses val="max"/>
        <c:crossBetween val="midCat"/>
        <c:dispUnits/>
      </c:valAx>
      <c:valAx>
        <c:axId val="5816764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30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5E8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075"/>
          <c:w val="0.821"/>
          <c:h val="0.7615"/>
        </c:manualLayout>
      </c:layout>
      <c:scatterChart>
        <c:scatterStyle val="lineMarker"/>
        <c:varyColors val="0"/>
        <c:ser>
          <c:idx val="1"/>
          <c:order val="0"/>
          <c:tx>
            <c:strRef>
              <c:f>5E8!$A$9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5E8!$A$13:$A$23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5E8!$C$13:$C$23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5E8!$I$9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5E8!$I$13:$I$23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5E8!$K$13:$K$23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5E8!$Q$9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5E8!$Q$13:$Q$23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5E8!$S$13:$S$23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3746794"/>
        <c:axId val="13959099"/>
      </c:scatterChart>
      <c:scatterChart>
        <c:scatterStyle val="lineMarker"/>
        <c:varyColors val="0"/>
        <c:ser>
          <c:idx val="3"/>
          <c:order val="3"/>
          <c:tx>
            <c:strRef>
              <c:f>5E8!$Y$9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5E8!$Y$13:$Y$21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xVal>
          <c:yVal>
            <c:numRef>
              <c:f>5E8!$AA$13:$AA$21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58523028"/>
        <c:axId val="56945205"/>
      </c:scatterChart>
      <c:val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13959099"/>
        <c:crosses val="autoZero"/>
        <c:crossBetween val="midCat"/>
        <c:dispUnits/>
      </c:val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46794"/>
        <c:crosses val="autoZero"/>
        <c:crossBetween val="midCat"/>
        <c:dispUnits/>
      </c:valAx>
      <c:valAx>
        <c:axId val="58523028"/>
        <c:scaling>
          <c:orientation val="minMax"/>
        </c:scaling>
        <c:axPos val="b"/>
        <c:delete val="1"/>
        <c:majorTickMark val="in"/>
        <c:minorTickMark val="none"/>
        <c:tickLblPos val="nextTo"/>
        <c:crossAx val="56945205"/>
        <c:crosses val="max"/>
        <c:crossBetween val="midCat"/>
        <c:dispUnits/>
      </c:valAx>
      <c:valAx>
        <c:axId val="569452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5230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MONO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65"/>
          <c:w val="0.8885"/>
          <c:h val="0.86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5E6!$A$9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5E6!$A$13:$A$22</c:f>
              <c:strCache>
                <c:ptCount val="10"/>
                <c:pt idx="0">
                  <c:v>0.24417824074074077</c:v>
                </c:pt>
                <c:pt idx="1">
                  <c:v>0.24534722222222224</c:v>
                </c:pt>
                <c:pt idx="2">
                  <c:v>0.24557870370370372</c:v>
                </c:pt>
                <c:pt idx="3">
                  <c:v>0.24578703703703705</c:v>
                </c:pt>
                <c:pt idx="4">
                  <c:v>0.24599537037037036</c:v>
                </c:pt>
                <c:pt idx="5">
                  <c:v>0.24622685185185186</c:v>
                </c:pt>
                <c:pt idx="6">
                  <c:v>0.24643518518518517</c:v>
                </c:pt>
                <c:pt idx="7">
                  <c:v>0.24760416666666665</c:v>
                </c:pt>
                <c:pt idx="8">
                  <c:v>0.24775462962962966</c:v>
                </c:pt>
              </c:strCache>
            </c:strRef>
          </c:xVal>
          <c:yVal>
            <c:numRef>
              <c:f>5E6!$C$13:$C$22</c:f>
              <c:numCache>
                <c:ptCount val="10"/>
                <c:pt idx="0">
                  <c:v>5.147634089</c:v>
                </c:pt>
                <c:pt idx="1">
                  <c:v>5.158464262</c:v>
                </c:pt>
                <c:pt idx="2">
                  <c:v>5.171751785</c:v>
                </c:pt>
                <c:pt idx="3">
                  <c:v>5.146567458</c:v>
                </c:pt>
                <c:pt idx="4">
                  <c:v>5.156130966</c:v>
                </c:pt>
                <c:pt idx="5">
                  <c:v>5.163950698</c:v>
                </c:pt>
                <c:pt idx="6">
                  <c:v>5.165085491</c:v>
                </c:pt>
                <c:pt idx="7">
                  <c:v>5.163233642</c:v>
                </c:pt>
                <c:pt idx="8">
                  <c:v>5.165997073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5E6!$I$9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5E6!$I$13:$I$31</c:f>
              <c:strCache>
                <c:ptCount val="19"/>
                <c:pt idx="0">
                  <c:v>0.24424768518518516</c:v>
                </c:pt>
                <c:pt idx="1">
                  <c:v>0.24541666666666664</c:v>
                </c:pt>
                <c:pt idx="2">
                  <c:v>0.2456365740740741</c:v>
                </c:pt>
                <c:pt idx="3">
                  <c:v>0.2458449074074074</c:v>
                </c:pt>
                <c:pt idx="4">
                  <c:v>0.2460416666666667</c:v>
                </c:pt>
                <c:pt idx="5">
                  <c:v>0.24627314814814816</c:v>
                </c:pt>
                <c:pt idx="6">
                  <c:v>0.2464814814814815</c:v>
                </c:pt>
                <c:pt idx="7">
                  <c:v>0.24765046296296298</c:v>
                </c:pt>
              </c:strCache>
            </c:strRef>
          </c:xVal>
          <c:yVal>
            <c:numRef>
              <c:f>5E6!$K$13:$K$31</c:f>
              <c:numCache>
                <c:ptCount val="19"/>
                <c:pt idx="0">
                  <c:v>5.060179588</c:v>
                </c:pt>
                <c:pt idx="1">
                  <c:v>5.054242155</c:v>
                </c:pt>
                <c:pt idx="2">
                  <c:v>5.067470255</c:v>
                </c:pt>
                <c:pt idx="3">
                  <c:v>5.060515244</c:v>
                </c:pt>
                <c:pt idx="4">
                  <c:v>5.06442325</c:v>
                </c:pt>
                <c:pt idx="5">
                  <c:v>5.068708247</c:v>
                </c:pt>
                <c:pt idx="6">
                  <c:v>5.058347615</c:v>
                </c:pt>
                <c:pt idx="7">
                  <c:v>5.06312082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5E6!$Q$9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5E6!$Q$13:$Q$53</c:f>
              <c:strCache>
                <c:ptCount val="41"/>
                <c:pt idx="0">
                  <c:v>0.2442939814814815</c:v>
                </c:pt>
                <c:pt idx="1">
                  <c:v>0.24546296296296297</c:v>
                </c:pt>
                <c:pt idx="2">
                  <c:v>0.24568287037037037</c:v>
                </c:pt>
                <c:pt idx="3">
                  <c:v>0.24589120370370368</c:v>
                </c:pt>
                <c:pt idx="4">
                  <c:v>0.24611111111111109</c:v>
                </c:pt>
                <c:pt idx="5">
                  <c:v>0.2463310185185185</c:v>
                </c:pt>
                <c:pt idx="6">
                  <c:v>0.24653935185185186</c:v>
                </c:pt>
                <c:pt idx="7">
                  <c:v>0.24769675925925927</c:v>
                </c:pt>
              </c:strCache>
            </c:strRef>
          </c:xVal>
          <c:yVal>
            <c:numRef>
              <c:f>5E6!$S$13:$S$53</c:f>
              <c:numCache>
                <c:ptCount val="41"/>
                <c:pt idx="0">
                  <c:v>5.05942706</c:v>
                </c:pt>
                <c:pt idx="1">
                  <c:v>5.072589935</c:v>
                </c:pt>
                <c:pt idx="2">
                  <c:v>5.066825541</c:v>
                </c:pt>
                <c:pt idx="3">
                  <c:v>5.049304428</c:v>
                </c:pt>
                <c:pt idx="4">
                  <c:v>5.064387161</c:v>
                </c:pt>
                <c:pt idx="5">
                  <c:v>5.040299173</c:v>
                </c:pt>
                <c:pt idx="6">
                  <c:v>5.077069155</c:v>
                </c:pt>
                <c:pt idx="7">
                  <c:v>5.047364519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1E7!$A$9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1E7!$A$13:$A$26</c:f>
              <c:strCache>
                <c:ptCount val="14"/>
                <c:pt idx="0">
                  <c:v>0.2528472222222222</c:v>
                </c:pt>
                <c:pt idx="1">
                  <c:v>0.2541087962962963</c:v>
                </c:pt>
                <c:pt idx="2">
                  <c:v>0.25535879629629626</c:v>
                </c:pt>
                <c:pt idx="3">
                  <c:v>0.2566550925925926</c:v>
                </c:pt>
                <c:pt idx="4">
                  <c:v>0.25841435185185185</c:v>
                </c:pt>
                <c:pt idx="5">
                  <c:v>0.2586574074074074</c:v>
                </c:pt>
                <c:pt idx="6">
                  <c:v>0.25887731481481485</c:v>
                </c:pt>
                <c:pt idx="7">
                  <c:v>0.25908564814814816</c:v>
                </c:pt>
                <c:pt idx="8">
                  <c:v>0.25931712962962966</c:v>
                </c:pt>
                <c:pt idx="9">
                  <c:v>0.25952546296296297</c:v>
                </c:pt>
                <c:pt idx="10">
                  <c:v>0.25972222222222224</c:v>
                </c:pt>
                <c:pt idx="11">
                  <c:v>0.25993055555555555</c:v>
                </c:pt>
                <c:pt idx="12">
                  <c:v>0.26016203703703705</c:v>
                </c:pt>
                <c:pt idx="13">
                  <c:v>0.2612731481481481</c:v>
                </c:pt>
              </c:strCache>
            </c:strRef>
          </c:xVal>
          <c:yVal>
            <c:numRef>
              <c:f>1E7!$C$13:$C$26</c:f>
              <c:numCache>
                <c:ptCount val="14"/>
                <c:pt idx="0">
                  <c:v>5.144756681</c:v>
                </c:pt>
                <c:pt idx="1">
                  <c:v>5.163248119</c:v>
                </c:pt>
                <c:pt idx="2">
                  <c:v>5.174414965</c:v>
                </c:pt>
                <c:pt idx="3">
                  <c:v>5.806835603</c:v>
                </c:pt>
                <c:pt idx="4">
                  <c:v>5.171390454</c:v>
                </c:pt>
                <c:pt idx="5">
                  <c:v>5.164335426</c:v>
                </c:pt>
                <c:pt idx="6">
                  <c:v>5.166046289</c:v>
                </c:pt>
                <c:pt idx="7">
                  <c:v>5.179471951</c:v>
                </c:pt>
                <c:pt idx="8">
                  <c:v>5.138981738</c:v>
                </c:pt>
                <c:pt idx="9">
                  <c:v>5.139988936</c:v>
                </c:pt>
                <c:pt idx="10">
                  <c:v>5.168024209</c:v>
                </c:pt>
                <c:pt idx="11">
                  <c:v>5.136292492</c:v>
                </c:pt>
                <c:pt idx="12">
                  <c:v>5.149145591</c:v>
                </c:pt>
                <c:pt idx="13">
                  <c:v>5.168276898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1E7!$I$9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1E7!$I$13:$I$31</c:f>
              <c:strCache>
                <c:ptCount val="19"/>
                <c:pt idx="0">
                  <c:v>0.2529050925925926</c:v>
                </c:pt>
                <c:pt idx="1">
                  <c:v>0.25415509259259256</c:v>
                </c:pt>
                <c:pt idx="2">
                  <c:v>0.2554050925925926</c:v>
                </c:pt>
                <c:pt idx="3">
                  <c:v>0.2567013888888889</c:v>
                </c:pt>
                <c:pt idx="4">
                  <c:v>0.2584837962962963</c:v>
                </c:pt>
                <c:pt idx="5">
                  <c:v>0.25872685185185185</c:v>
                </c:pt>
                <c:pt idx="6">
                  <c:v>0.25894675925925925</c:v>
                </c:pt>
                <c:pt idx="7">
                  <c:v>0.25913194444444443</c:v>
                </c:pt>
                <c:pt idx="8">
                  <c:v>0.25936342592592593</c:v>
                </c:pt>
                <c:pt idx="9">
                  <c:v>0.2595717592592593</c:v>
                </c:pt>
                <c:pt idx="10">
                  <c:v>0.2597800925925926</c:v>
                </c:pt>
                <c:pt idx="11">
                  <c:v>0.26</c:v>
                </c:pt>
                <c:pt idx="12">
                  <c:v>0.2602199074074074</c:v>
                </c:pt>
                <c:pt idx="13">
                  <c:v>0.26131944444444444</c:v>
                </c:pt>
              </c:strCache>
            </c:strRef>
          </c:xVal>
          <c:yVal>
            <c:numRef>
              <c:f>1E7!$K$13:$K$31</c:f>
              <c:numCache>
                <c:ptCount val="19"/>
                <c:pt idx="0">
                  <c:v>5.068275207</c:v>
                </c:pt>
                <c:pt idx="1">
                  <c:v>5.056821582</c:v>
                </c:pt>
                <c:pt idx="2">
                  <c:v>5.066583948</c:v>
                </c:pt>
                <c:pt idx="3">
                  <c:v>5.060022344</c:v>
                </c:pt>
                <c:pt idx="4">
                  <c:v>5.074096406</c:v>
                </c:pt>
                <c:pt idx="5">
                  <c:v>5.106518155</c:v>
                </c:pt>
                <c:pt idx="6">
                  <c:v>5.089071941</c:v>
                </c:pt>
                <c:pt idx="7">
                  <c:v>5.08611003</c:v>
                </c:pt>
                <c:pt idx="8">
                  <c:v>5.089644652</c:v>
                </c:pt>
                <c:pt idx="9">
                  <c:v>5.068221548</c:v>
                </c:pt>
                <c:pt idx="10">
                  <c:v>5.068559011</c:v>
                </c:pt>
                <c:pt idx="11">
                  <c:v>5.08325999</c:v>
                </c:pt>
                <c:pt idx="12">
                  <c:v>5.070119451</c:v>
                </c:pt>
                <c:pt idx="13">
                  <c:v>5.072105898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1E7!$Q$9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1E7!$Q$13:$Q$53</c:f>
              <c:strCache>
                <c:ptCount val="41"/>
                <c:pt idx="0">
                  <c:v>0.25296296296296295</c:v>
                </c:pt>
                <c:pt idx="1">
                  <c:v>0.254212962962963</c:v>
                </c:pt>
                <c:pt idx="2">
                  <c:v>0.25546296296296295</c:v>
                </c:pt>
                <c:pt idx="3">
                  <c:v>0.25677083333333334</c:v>
                </c:pt>
                <c:pt idx="4">
                  <c:v>0.2585300925925926</c:v>
                </c:pt>
                <c:pt idx="5">
                  <c:v>0.25877314814814817</c:v>
                </c:pt>
                <c:pt idx="6">
                  <c:v>0.2589930555555556</c:v>
                </c:pt>
                <c:pt idx="7">
                  <c:v>0.2592013888888889</c:v>
                </c:pt>
                <c:pt idx="8">
                  <c:v>0.2594212962962963</c:v>
                </c:pt>
                <c:pt idx="9">
                  <c:v>0.2596296296296296</c:v>
                </c:pt>
                <c:pt idx="10">
                  <c:v>0.2598263888888889</c:v>
                </c:pt>
                <c:pt idx="11">
                  <c:v>0.26004629629629633</c:v>
                </c:pt>
                <c:pt idx="12">
                  <c:v>0.26026620370370374</c:v>
                </c:pt>
                <c:pt idx="13">
                  <c:v>0.26136574074074076</c:v>
                </c:pt>
              </c:strCache>
            </c:strRef>
          </c:xVal>
          <c:yVal>
            <c:numRef>
              <c:f>1E7!$S$13:$S$53</c:f>
              <c:numCache>
                <c:ptCount val="41"/>
                <c:pt idx="0">
                  <c:v>5.037463122</c:v>
                </c:pt>
                <c:pt idx="1">
                  <c:v>5.065400522</c:v>
                </c:pt>
                <c:pt idx="2">
                  <c:v>5.056542876</c:v>
                </c:pt>
                <c:pt idx="3">
                  <c:v>5.041691361</c:v>
                </c:pt>
                <c:pt idx="4">
                  <c:v>5.069136941</c:v>
                </c:pt>
                <c:pt idx="5">
                  <c:v>5.087438392</c:v>
                </c:pt>
                <c:pt idx="6">
                  <c:v>5.059111713</c:v>
                </c:pt>
                <c:pt idx="7">
                  <c:v>5.045648584</c:v>
                </c:pt>
                <c:pt idx="8">
                  <c:v>5.067757538</c:v>
                </c:pt>
                <c:pt idx="9">
                  <c:v>5.060498237</c:v>
                </c:pt>
                <c:pt idx="10">
                  <c:v>5.068445313</c:v>
                </c:pt>
                <c:pt idx="11">
                  <c:v>5.035676073</c:v>
                </c:pt>
                <c:pt idx="12">
                  <c:v>5.051978701</c:v>
                </c:pt>
                <c:pt idx="13">
                  <c:v>5.059925354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5E8!$A$9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5E8!$A$13:$A$23</c:f>
              <c:strCache>
                <c:ptCount val="11"/>
                <c:pt idx="0">
                  <c:v>0.26631944444444444</c:v>
                </c:pt>
                <c:pt idx="1">
                  <c:v>0.26762731481481483</c:v>
                </c:pt>
                <c:pt idx="2">
                  <c:v>0.2694328703703704</c:v>
                </c:pt>
                <c:pt idx="3">
                  <c:v>0.2696412037037037</c:v>
                </c:pt>
                <c:pt idx="4">
                  <c:v>0.269849537037037</c:v>
                </c:pt>
                <c:pt idx="5">
                  <c:v>0.2700810185185185</c:v>
                </c:pt>
                <c:pt idx="6">
                  <c:v>0.2702893518518518</c:v>
                </c:pt>
                <c:pt idx="7">
                  <c:v>0.2704861111111111</c:v>
                </c:pt>
                <c:pt idx="8">
                  <c:v>0.27070601851851855</c:v>
                </c:pt>
                <c:pt idx="9">
                  <c:v>0.27186342592592594</c:v>
                </c:pt>
                <c:pt idx="10">
                  <c:v>0.272037037037037</c:v>
                </c:pt>
              </c:strCache>
            </c:strRef>
          </c:xVal>
          <c:yVal>
            <c:numRef>
              <c:f>5E8!$C$13:$C$23</c:f>
              <c:numCache>
                <c:ptCount val="11"/>
                <c:pt idx="0">
                  <c:v>5.14</c:v>
                </c:pt>
                <c:pt idx="1">
                  <c:v>4.99</c:v>
                </c:pt>
                <c:pt idx="2">
                  <c:v>5.14</c:v>
                </c:pt>
                <c:pt idx="3">
                  <c:v>5.2</c:v>
                </c:pt>
                <c:pt idx="4">
                  <c:v>5.19</c:v>
                </c:pt>
                <c:pt idx="5">
                  <c:v>5.16</c:v>
                </c:pt>
                <c:pt idx="6">
                  <c:v>5.18</c:v>
                </c:pt>
                <c:pt idx="7">
                  <c:v>5.17</c:v>
                </c:pt>
                <c:pt idx="8">
                  <c:v>5.14</c:v>
                </c:pt>
                <c:pt idx="9">
                  <c:v>5.13</c:v>
                </c:pt>
                <c:pt idx="10">
                  <c:v>5.12</c:v>
                </c:pt>
              </c:numCache>
            </c:numRef>
          </c:yVal>
          <c:smooth val="0"/>
        </c:ser>
        <c:ser>
          <c:idx val="0"/>
          <c:order val="9"/>
          <c:tx>
            <c:strRef>
              <c:f>5E8!$I$9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5E8!$I$13:$I$23</c:f>
              <c:strCache>
                <c:ptCount val="11"/>
                <c:pt idx="0">
                  <c:v>0.2663773148148148</c:v>
                </c:pt>
                <c:pt idx="1">
                  <c:v>0.2676736111111111</c:v>
                </c:pt>
                <c:pt idx="2">
                  <c:v>0.26949074074074075</c:v>
                </c:pt>
                <c:pt idx="3">
                  <c:v>0.26969907407407406</c:v>
                </c:pt>
                <c:pt idx="4">
                  <c:v>0.26989583333333333</c:v>
                </c:pt>
                <c:pt idx="5">
                  <c:v>0.27012731481481483</c:v>
                </c:pt>
                <c:pt idx="6">
                  <c:v>0.27033564814814814</c:v>
                </c:pt>
                <c:pt idx="7">
                  <c:v>0.27054398148148145</c:v>
                </c:pt>
                <c:pt idx="8">
                  <c:v>0.27077546296296295</c:v>
                </c:pt>
                <c:pt idx="9">
                  <c:v>0.2719212962962963</c:v>
                </c:pt>
              </c:strCache>
            </c:strRef>
          </c:xVal>
          <c:yVal>
            <c:numRef>
              <c:f>5E8!$K$13:$K$23</c:f>
              <c:numCache>
                <c:ptCount val="11"/>
                <c:pt idx="0">
                  <c:v>5.056850018</c:v>
                </c:pt>
                <c:pt idx="1">
                  <c:v>5.046745214</c:v>
                </c:pt>
                <c:pt idx="2">
                  <c:v>5.059492714</c:v>
                </c:pt>
                <c:pt idx="3">
                  <c:v>5.130877113</c:v>
                </c:pt>
                <c:pt idx="4">
                  <c:v>5.112871737</c:v>
                </c:pt>
                <c:pt idx="5">
                  <c:v>5.127956149</c:v>
                </c:pt>
                <c:pt idx="6">
                  <c:v>5.116464359</c:v>
                </c:pt>
                <c:pt idx="7">
                  <c:v>5.133524021</c:v>
                </c:pt>
                <c:pt idx="8">
                  <c:v>5.05761681</c:v>
                </c:pt>
                <c:pt idx="9">
                  <c:v>5.074598005</c:v>
                </c:pt>
              </c:numCache>
            </c:numRef>
          </c:yVal>
          <c:smooth val="0"/>
        </c:ser>
        <c:ser>
          <c:idx val="2"/>
          <c:order val="10"/>
          <c:tx>
            <c:strRef>
              <c:f>5E8!$Q$9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5E8!$Q$13:$Q$23</c:f>
              <c:strCache>
                <c:ptCount val="11"/>
                <c:pt idx="0">
                  <c:v>0.2664236111111111</c:v>
                </c:pt>
                <c:pt idx="1">
                  <c:v>0.26773148148148146</c:v>
                </c:pt>
                <c:pt idx="2">
                  <c:v>0.269537037037037</c:v>
                </c:pt>
                <c:pt idx="3">
                  <c:v>0.2697453703703704</c:v>
                </c:pt>
                <c:pt idx="4">
                  <c:v>0.2699652777777778</c:v>
                </c:pt>
                <c:pt idx="5">
                  <c:v>0.2701851851851852</c:v>
                </c:pt>
                <c:pt idx="6">
                  <c:v>0.2703935185185185</c:v>
                </c:pt>
                <c:pt idx="7">
                  <c:v>0.2705902777777778</c:v>
                </c:pt>
                <c:pt idx="8">
                  <c:v>0.2708217592592593</c:v>
                </c:pt>
                <c:pt idx="9">
                  <c:v>0.27196759259259257</c:v>
                </c:pt>
              </c:strCache>
            </c:strRef>
          </c:xVal>
          <c:yVal>
            <c:numRef>
              <c:f>5E8!$S$13:$S$23</c:f>
              <c:numCache>
                <c:ptCount val="11"/>
                <c:pt idx="0">
                  <c:v>5.06</c:v>
                </c:pt>
                <c:pt idx="1">
                  <c:v>4.87</c:v>
                </c:pt>
                <c:pt idx="2">
                  <c:v>5.19</c:v>
                </c:pt>
                <c:pt idx="3">
                  <c:v>5.08</c:v>
                </c:pt>
                <c:pt idx="4">
                  <c:v>5.11</c:v>
                </c:pt>
                <c:pt idx="5">
                  <c:v>5.09</c:v>
                </c:pt>
                <c:pt idx="6">
                  <c:v>5.09</c:v>
                </c:pt>
                <c:pt idx="7">
                  <c:v>5.09</c:v>
                </c:pt>
                <c:pt idx="8">
                  <c:v>5.06</c:v>
                </c:pt>
                <c:pt idx="9">
                  <c:v>5.03</c:v>
                </c:pt>
              </c:numCache>
            </c:numRef>
          </c:yVal>
          <c:smooth val="0"/>
        </c:ser>
        <c:axId val="42744798"/>
        <c:axId val="49158863"/>
      </c:scatterChart>
      <c:scatterChart>
        <c:scatterStyle val="lineMarker"/>
        <c:varyColors val="0"/>
        <c:ser>
          <c:idx val="3"/>
          <c:order val="3"/>
          <c:tx>
            <c:strRef>
              <c:f>5E6!$Y$9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5E6!$Y$13:$Y$19</c:f>
              <c:strCache>
                <c:ptCount val="7"/>
                <c:pt idx="0">
                  <c:v>0.24530092592592592</c:v>
                </c:pt>
                <c:pt idx="1">
                  <c:v>0.24553240740740742</c:v>
                </c:pt>
                <c:pt idx="2">
                  <c:v>0.24574074074074073</c:v>
                </c:pt>
                <c:pt idx="3">
                  <c:v>0.2459375</c:v>
                </c:pt>
                <c:pt idx="4">
                  <c:v>0.2461574074074074</c:v>
                </c:pt>
                <c:pt idx="5">
                  <c:v>0.2463773148148148</c:v>
                </c:pt>
                <c:pt idx="6">
                  <c:v>0.24753472222222225</c:v>
                </c:pt>
              </c:strCache>
            </c:strRef>
          </c:xVal>
          <c:yVal>
            <c:numRef>
              <c:f>5E6!$AA$13:$AA$19</c:f>
              <c:numCache>
                <c:ptCount val="7"/>
                <c:pt idx="0">
                  <c:v>0.06318106254</c:v>
                </c:pt>
                <c:pt idx="1">
                  <c:v>103.5416776</c:v>
                </c:pt>
                <c:pt idx="2">
                  <c:v>98.61785098</c:v>
                </c:pt>
                <c:pt idx="3">
                  <c:v>98.18916987</c:v>
                </c:pt>
                <c:pt idx="4">
                  <c:v>110.7103304</c:v>
                </c:pt>
                <c:pt idx="5">
                  <c:v>93.37904288</c:v>
                </c:pt>
                <c:pt idx="6">
                  <c:v>0.06276244137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1E7!$Y$9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1E7!$Y$13:$Y$25</c:f>
              <c:strCache>
                <c:ptCount val="13"/>
                <c:pt idx="0">
                  <c:v>0.25403935185185184</c:v>
                </c:pt>
                <c:pt idx="1">
                  <c:v>0.25530092592592596</c:v>
                </c:pt>
                <c:pt idx="2">
                  <c:v>0.2566087962962963</c:v>
                </c:pt>
                <c:pt idx="3">
                  <c:v>0.2583564814814815</c:v>
                </c:pt>
                <c:pt idx="4">
                  <c:v>0.25859953703703703</c:v>
                </c:pt>
                <c:pt idx="5">
                  <c:v>0.25883101851851853</c:v>
                </c:pt>
                <c:pt idx="6">
                  <c:v>0.2590277777777778</c:v>
                </c:pt>
                <c:pt idx="7">
                  <c:v>0.2592476851851852</c:v>
                </c:pt>
                <c:pt idx="8">
                  <c:v>0.2594675925925926</c:v>
                </c:pt>
                <c:pt idx="9">
                  <c:v>0.2596759259259259</c:v>
                </c:pt>
                <c:pt idx="10">
                  <c:v>0.25988425925925923</c:v>
                </c:pt>
                <c:pt idx="11">
                  <c:v>0.26011574074074073</c:v>
                </c:pt>
                <c:pt idx="12">
                  <c:v>0.2612152777777778</c:v>
                </c:pt>
              </c:strCache>
            </c:strRef>
          </c:xVal>
          <c:yVal>
            <c:numRef>
              <c:f>1E7!$AA$13:$AA$25</c:f>
              <c:numCache>
                <c:ptCount val="13"/>
                <c:pt idx="0">
                  <c:v>0.05692316086</c:v>
                </c:pt>
                <c:pt idx="1">
                  <c:v>0.05482411746</c:v>
                </c:pt>
                <c:pt idx="2">
                  <c:v>0.05370730654</c:v>
                </c:pt>
                <c:pt idx="3">
                  <c:v>0.05265579412</c:v>
                </c:pt>
                <c:pt idx="4">
                  <c:v>766.0895367</c:v>
                </c:pt>
                <c:pt idx="5">
                  <c:v>1085.67034</c:v>
                </c:pt>
                <c:pt idx="6">
                  <c:v>1332.030388</c:v>
                </c:pt>
                <c:pt idx="7">
                  <c:v>1290.597265</c:v>
                </c:pt>
                <c:pt idx="8">
                  <c:v>1328.696472</c:v>
                </c:pt>
                <c:pt idx="9">
                  <c:v>1159.106743</c:v>
                </c:pt>
                <c:pt idx="10">
                  <c:v>1175.883837</c:v>
                </c:pt>
                <c:pt idx="11">
                  <c:v>1138.568581</c:v>
                </c:pt>
                <c:pt idx="12">
                  <c:v>0.06618733921</c:v>
                </c:pt>
              </c:numCache>
            </c:numRef>
          </c:yVal>
          <c:smooth val="0"/>
        </c:ser>
        <c:ser>
          <c:idx val="3"/>
          <c:order val="11"/>
          <c:tx>
            <c:strRef>
              <c:f>5E8!$Y$9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5E8!$Y$13:$Y$21</c:f>
              <c:strCache>
                <c:ptCount val="9"/>
                <c:pt idx="0">
                  <c:v>0.2675578703703704</c:v>
                </c:pt>
                <c:pt idx="1">
                  <c:v>0.26938657407407407</c:v>
                </c:pt>
                <c:pt idx="2">
                  <c:v>0.2695949074074074</c:v>
                </c:pt>
                <c:pt idx="3">
                  <c:v>0.26979166666666665</c:v>
                </c:pt>
                <c:pt idx="4">
                  <c:v>0.27001157407407406</c:v>
                </c:pt>
                <c:pt idx="5">
                  <c:v>0.2702314814814815</c:v>
                </c:pt>
                <c:pt idx="6">
                  <c:v>0.2704398148148148</c:v>
                </c:pt>
                <c:pt idx="7">
                  <c:v>0.27065972222222223</c:v>
                </c:pt>
                <c:pt idx="8">
                  <c:v>0.2718171296296296</c:v>
                </c:pt>
              </c:strCache>
            </c:strRef>
          </c:xVal>
          <c:yVal>
            <c:numRef>
              <c:f>5E8!$AA$13:$AA$21</c:f>
              <c:numCache>
                <c:ptCount val="9"/>
                <c:pt idx="0">
                  <c:v>0.0617</c:v>
                </c:pt>
                <c:pt idx="1">
                  <c:v>0.0567</c:v>
                </c:pt>
                <c:pt idx="2">
                  <c:v>7170</c:v>
                </c:pt>
                <c:pt idx="3">
                  <c:v>6310</c:v>
                </c:pt>
                <c:pt idx="4">
                  <c:v>5710</c:v>
                </c:pt>
                <c:pt idx="5">
                  <c:v>6980</c:v>
                </c:pt>
                <c:pt idx="6">
                  <c:v>5000</c:v>
                </c:pt>
                <c:pt idx="7">
                  <c:v>4190</c:v>
                </c:pt>
                <c:pt idx="8">
                  <c:v>0.0832</c:v>
                </c:pt>
              </c:numCache>
            </c:numRef>
          </c:yVal>
          <c:smooth val="0"/>
        </c:ser>
        <c:axId val="39776584"/>
        <c:axId val="22444937"/>
      </c:scatterChart>
      <c:valAx>
        <c:axId val="42744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49158863"/>
        <c:crosses val="autoZero"/>
        <c:crossBetween val="midCat"/>
        <c:dispUnits/>
      </c:valAx>
      <c:valAx>
        <c:axId val="4915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4798"/>
        <c:crosses val="autoZero"/>
        <c:crossBetween val="midCat"/>
        <c:dispUnits/>
      </c:valAx>
      <c:valAx>
        <c:axId val="39776584"/>
        <c:scaling>
          <c:orientation val="minMax"/>
        </c:scaling>
        <c:axPos val="b"/>
        <c:delete val="1"/>
        <c:majorTickMark val="in"/>
        <c:minorTickMark val="none"/>
        <c:tickLblPos val="nextTo"/>
        <c:crossAx val="22444937"/>
        <c:crosses val="max"/>
        <c:crossBetween val="midCat"/>
        <c:dispUnits/>
      </c:valAx>
      <c:valAx>
        <c:axId val="2244493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Hz CH4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765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28575</xdr:rowOff>
    </xdr:from>
    <xdr:to>
      <xdr:col>13</xdr:col>
      <xdr:colOff>447675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552700" y="2133600"/>
        <a:ext cx="6781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26</xdr:row>
      <xdr:rowOff>95250</xdr:rowOff>
    </xdr:from>
    <xdr:to>
      <xdr:col>14</xdr:col>
      <xdr:colOff>361950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3076575" y="4467225"/>
        <a:ext cx="6781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27</xdr:row>
      <xdr:rowOff>38100</xdr:rowOff>
    </xdr:from>
    <xdr:to>
      <xdr:col>14</xdr:col>
      <xdr:colOff>114300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828925" y="4572000"/>
        <a:ext cx="6905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25</xdr:row>
      <xdr:rowOff>152400</xdr:rowOff>
    </xdr:from>
    <xdr:to>
      <xdr:col>14</xdr:col>
      <xdr:colOff>542925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3257550" y="4362450"/>
        <a:ext cx="7105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0.94275</cdr:y>
    </cdr:from>
    <cdr:to>
      <cdr:x>0.277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599122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5E6</a:t>
          </a:r>
        </a:p>
      </cdr:txBody>
    </cdr:sp>
  </cdr:relSizeAnchor>
  <cdr:relSizeAnchor xmlns:cdr="http://schemas.openxmlformats.org/drawingml/2006/chartDrawing">
    <cdr:from>
      <cdr:x>0.399</cdr:x>
      <cdr:y>0.95125</cdr:y>
    </cdr:from>
    <cdr:to>
      <cdr:x>0.4395</cdr:x>
      <cdr:y>0.99825</cdr:y>
    </cdr:to>
    <cdr:sp>
      <cdr:nvSpPr>
        <cdr:cNvPr id="2" name="TextBox 3"/>
        <cdr:cNvSpPr txBox="1">
          <a:spLocks noChangeArrowheads="1"/>
        </cdr:cNvSpPr>
      </cdr:nvSpPr>
      <cdr:spPr>
        <a:xfrm>
          <a:off x="4533900" y="604837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1E7</a:t>
          </a:r>
        </a:p>
      </cdr:txBody>
    </cdr:sp>
  </cdr:relSizeAnchor>
  <cdr:relSizeAnchor xmlns:cdr="http://schemas.openxmlformats.org/drawingml/2006/chartDrawing">
    <cdr:from>
      <cdr:x>0.72975</cdr:x>
      <cdr:y>0.95125</cdr:y>
    </cdr:from>
    <cdr:to>
      <cdr:x>0.77025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8286750" y="604837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5E8</a:t>
          </a:r>
        </a:p>
      </cdr:txBody>
    </cdr:sp>
  </cdr:relSizeAnchor>
  <cdr:relSizeAnchor xmlns:cdr="http://schemas.openxmlformats.org/drawingml/2006/chartDrawing">
    <cdr:from>
      <cdr:x>0.53975</cdr:x>
      <cdr:y>0.35475</cdr:y>
    </cdr:from>
    <cdr:to>
      <cdr:x>0.763</cdr:x>
      <cdr:y>0.40175</cdr:y>
    </cdr:to>
    <cdr:sp>
      <cdr:nvSpPr>
        <cdr:cNvPr id="4" name="TextBox 5"/>
        <cdr:cNvSpPr txBox="1">
          <a:spLocks noChangeArrowheads="1"/>
        </cdr:cNvSpPr>
      </cdr:nvSpPr>
      <cdr:spPr>
        <a:xfrm>
          <a:off x="6124575" y="2247900"/>
          <a:ext cx="2533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 big variation at high rate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63325" cy="6362700"/>
    <xdr:graphicFrame>
      <xdr:nvGraphicFramePr>
        <xdr:cNvPr id="1" name="Shape 1025"/>
        <xdr:cNvGraphicFramePr/>
      </xdr:nvGraphicFramePr>
      <xdr:xfrm>
        <a:off x="0" y="0"/>
        <a:ext cx="113633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5" max="5" width="12.57421875" style="0" customWidth="1"/>
    <col min="7" max="7" width="12.00390625" style="0" bestFit="1" customWidth="1"/>
    <col min="11" max="11" width="11.28125" style="0" customWidth="1"/>
    <col min="13" max="13" width="13.7109375" style="0" bestFit="1" customWidth="1"/>
    <col min="15" max="15" width="12.00390625" style="0" bestFit="1" customWidth="1"/>
    <col min="29" max="29" width="10.0039062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0</v>
      </c>
      <c r="C2" t="s">
        <v>24</v>
      </c>
    </row>
    <row r="3" spans="1:3" ht="12.75">
      <c r="A3" t="s">
        <v>27</v>
      </c>
      <c r="B3" s="2">
        <v>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AVERAGE(C13:C15)</f>
        <v>0.056769369533333336</v>
      </c>
      <c r="C6" s="2">
        <f>AVERAGE(C18:C38)</f>
        <v>0.05236482278190476</v>
      </c>
      <c r="D6" s="2" t="e">
        <f>AVERAGE(C41:C42)</f>
        <v>#DIV/0!</v>
      </c>
      <c r="E6" s="2" t="e">
        <f>(D6/B6-1)*100</f>
        <v>#DIV/0!</v>
      </c>
      <c r="F6" s="3">
        <f>(C6/B6-1)*100</f>
        <v>-7.758667724576984</v>
      </c>
      <c r="G6" s="2">
        <f>C6-B6</f>
        <v>-0.004404546751428574</v>
      </c>
      <c r="I6" t="s">
        <v>6</v>
      </c>
      <c r="J6" s="2">
        <f>AVERAGE(K13:K15)</f>
        <v>0.06813618390333333</v>
      </c>
      <c r="K6" s="2">
        <f>AVERAGE(K18:K38)</f>
        <v>0.14418714391190476</v>
      </c>
      <c r="L6" s="2" t="e">
        <f>AVERAGE(K41:K42)</f>
        <v>#DIV/0!</v>
      </c>
      <c r="M6" s="2" t="e">
        <f>(L6/J6-1)*100</f>
        <v>#DIV/0!</v>
      </c>
      <c r="N6" s="3">
        <f>(K6/J6-1)*100</f>
        <v>111.61611298406</v>
      </c>
      <c r="O6" s="2">
        <f>K6-J6</f>
        <v>0.07605096000857144</v>
      </c>
      <c r="Q6" t="s">
        <v>6</v>
      </c>
      <c r="R6" s="2">
        <f>AVERAGE(S13:S15)</f>
        <v>0.040854242543333336</v>
      </c>
      <c r="S6" s="2">
        <f>AVERAGE(S18:S38)</f>
        <v>0.040266928635714294</v>
      </c>
      <c r="T6" s="2" t="e">
        <f>AVERAGE(S41:S42)</f>
        <v>#DIV/0!</v>
      </c>
      <c r="U6" s="2" t="e">
        <f>(T6/R6-1)*100</f>
        <v>#DIV/0!</v>
      </c>
      <c r="V6" s="3">
        <f>(S6/R6-1)*100</f>
        <v>-1.4375836413956011</v>
      </c>
      <c r="W6" s="2">
        <f>S6-R6</f>
        <v>-0.0005873139076190415</v>
      </c>
      <c r="Y6" t="s">
        <v>6</v>
      </c>
      <c r="Z6" s="2">
        <f>AVERAGE(AA13:AA15)</f>
        <v>0.03582916020666667</v>
      </c>
      <c r="AA6" s="2">
        <f>AVERAGE(AA18:AA38)</f>
        <v>0.035686818535714294</v>
      </c>
      <c r="AB6" s="2" t="e">
        <f>AVERAGE(AA41:AA42)</f>
        <v>#DIV/0!</v>
      </c>
      <c r="AC6" s="2" t="e">
        <f>(AB6/Z6-1)*100</f>
        <v>#DIV/0!</v>
      </c>
      <c r="AD6" s="3">
        <f>(AA6/Z6-1)*100</f>
        <v>-0.39727883693430055</v>
      </c>
      <c r="AE6" s="2">
        <f>AA6-Z6</f>
        <v>-0.0001423416709523742</v>
      </c>
    </row>
    <row r="7" spans="1:31" ht="12.75">
      <c r="A7" t="s">
        <v>7</v>
      </c>
      <c r="B7">
        <f>STDEV(C13:C15)</f>
        <v>0.005832311463261523</v>
      </c>
      <c r="C7">
        <f>STDEV(C18:C38)</f>
        <v>0.0052513546868396075</v>
      </c>
      <c r="D7" t="e">
        <f>STDEV(C41:C42)</f>
        <v>#DIV/0!</v>
      </c>
      <c r="F7" s="3">
        <f>(C7/B7-1)*100</f>
        <v>-9.961003970405836</v>
      </c>
      <c r="G7">
        <f>SQRT(B7^2+C7^2)</f>
        <v>0.007848094230543112</v>
      </c>
      <c r="I7" t="s">
        <v>7</v>
      </c>
      <c r="J7">
        <f>STDEV(K13:K15)</f>
        <v>0.01986262222398822</v>
      </c>
      <c r="K7">
        <f>STDEV(K18:K38)</f>
        <v>0.028379666169982262</v>
      </c>
      <c r="L7" t="e">
        <f>STDEV(K41:K42)</f>
        <v>#DIV/0!</v>
      </c>
      <c r="N7" s="3">
        <f>(K7/J7-1)*100</f>
        <v>42.87975600577023</v>
      </c>
      <c r="O7">
        <f>SQRT(J7^2+K7^2)</f>
        <v>0.03463999442165813</v>
      </c>
      <c r="Q7" t="s">
        <v>7</v>
      </c>
      <c r="R7">
        <f>STDEV(S13:S15)</f>
        <v>0.0003726055080963429</v>
      </c>
      <c r="S7">
        <f>STDEV(S18:S38)</f>
        <v>0.000708043343821337</v>
      </c>
      <c r="T7" t="e">
        <f>STDEV(S41:S42)</f>
        <v>#DIV/0!</v>
      </c>
      <c r="V7" s="3">
        <f>(S7/R7-1)*100</f>
        <v>90.02492674860336</v>
      </c>
      <c r="W7">
        <f>SQRT(R7^2+S7^2)</f>
        <v>0.0008001001446028077</v>
      </c>
      <c r="Y7" t="s">
        <v>7</v>
      </c>
      <c r="Z7">
        <f>STDEV(AA13:AA15)</f>
        <v>7.766700948126784E-05</v>
      </c>
      <c r="AA7">
        <f>STDEV(AA18:AA38)</f>
        <v>9.608312959445007E-05</v>
      </c>
      <c r="AB7" t="e">
        <f>STDEV(AA41:AA42)</f>
        <v>#DIV/0!</v>
      </c>
      <c r="AD7" s="3">
        <f>(AA7/Z7-1)*100</f>
        <v>23.711637973680368</v>
      </c>
      <c r="AE7">
        <f>SQRT(Z7^2+AA7^2)</f>
        <v>0.00012354809652288147</v>
      </c>
    </row>
    <row r="9" spans="1:26" ht="12.75">
      <c r="A9" t="s">
        <v>8</v>
      </c>
      <c r="B9" t="s">
        <v>17</v>
      </c>
      <c r="I9" t="s">
        <v>9</v>
      </c>
      <c r="J9" t="s">
        <v>17</v>
      </c>
      <c r="Q9" t="s">
        <v>10</v>
      </c>
      <c r="R9" t="s">
        <v>17</v>
      </c>
      <c r="Y9" t="s">
        <v>11</v>
      </c>
      <c r="Z9" t="s">
        <v>20</v>
      </c>
    </row>
    <row r="10" spans="1:26" ht="12.75">
      <c r="A10" s="4">
        <v>37774</v>
      </c>
      <c r="B10" s="6">
        <v>0.7819444444444444</v>
      </c>
      <c r="I10" s="4">
        <v>37774</v>
      </c>
      <c r="J10" s="6">
        <v>0.7819444444444444</v>
      </c>
      <c r="Q10" s="4">
        <v>37774</v>
      </c>
      <c r="R10" s="6">
        <v>0.7819444444444444</v>
      </c>
      <c r="Y10" s="4">
        <v>37774</v>
      </c>
      <c r="Z10" s="6">
        <v>0.7819444444444444</v>
      </c>
    </row>
    <row r="11" spans="1:25" ht="12.75">
      <c r="A11" t="s">
        <v>18</v>
      </c>
      <c r="I11" t="s">
        <v>22</v>
      </c>
      <c r="Q11" t="s">
        <v>19</v>
      </c>
      <c r="Y11" t="s">
        <v>21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8">
        <v>0.7842592592592593</v>
      </c>
      <c r="B13" s="2">
        <v>1.000879E-12</v>
      </c>
      <c r="C13" s="2">
        <v>0.05036095862</v>
      </c>
      <c r="D13" s="2">
        <v>0.002755878237</v>
      </c>
      <c r="H13" s="5"/>
      <c r="I13" s="7">
        <v>0.7858449074074074</v>
      </c>
      <c r="J13" s="2">
        <v>1.000807E-12</v>
      </c>
      <c r="K13" s="2">
        <v>0.04611060459</v>
      </c>
      <c r="L13" s="2">
        <v>0.006672437161</v>
      </c>
      <c r="P13" s="5"/>
      <c r="Q13" s="7">
        <v>0.7877314814814814</v>
      </c>
      <c r="R13" s="2">
        <v>1.000731E-12</v>
      </c>
      <c r="S13" s="2">
        <v>0.04042542529</v>
      </c>
      <c r="T13" s="2">
        <v>0.0003102226895</v>
      </c>
      <c r="X13" s="5"/>
      <c r="Y13" s="7">
        <v>0.7894560185185185</v>
      </c>
      <c r="Z13" s="2">
        <v>1.000728E-12</v>
      </c>
      <c r="AA13" s="2">
        <v>0.03583494933</v>
      </c>
      <c r="AB13" s="2">
        <v>1.724034684E-05</v>
      </c>
    </row>
    <row r="14" spans="1:28" ht="12.75">
      <c r="A14" s="8">
        <v>0.7907638888888888</v>
      </c>
      <c r="B14" s="2">
        <v>1.00061E-12</v>
      </c>
      <c r="C14" s="2">
        <v>0.05818051638</v>
      </c>
      <c r="D14" s="2">
        <v>0.0003096061778</v>
      </c>
      <c r="H14" s="5"/>
      <c r="I14" s="7">
        <v>0.7921180555555556</v>
      </c>
      <c r="J14" s="2">
        <v>1.000656E-12</v>
      </c>
      <c r="K14" s="2">
        <v>0.073610097</v>
      </c>
      <c r="L14" s="2">
        <v>0.002123020836</v>
      </c>
      <c r="P14" s="5"/>
      <c r="Q14" s="7">
        <v>0.7939930555555555</v>
      </c>
      <c r="R14" s="2">
        <v>1.000553E-12</v>
      </c>
      <c r="S14" s="2">
        <v>0.04109901047</v>
      </c>
      <c r="T14" s="2">
        <v>0.0003609527461</v>
      </c>
      <c r="X14" s="5"/>
      <c r="Y14" s="7">
        <v>0.7959143518518519</v>
      </c>
      <c r="Z14" s="2">
        <v>1.000554E-12</v>
      </c>
      <c r="AA14" s="2">
        <v>0.03590377067</v>
      </c>
      <c r="AB14" s="2">
        <v>9.179760153E-05</v>
      </c>
    </row>
    <row r="15" spans="1:28" ht="12.75">
      <c r="A15" s="8">
        <v>0.7975</v>
      </c>
      <c r="B15" s="2">
        <v>1.00047E-12</v>
      </c>
      <c r="C15" s="2">
        <v>0.0617666336</v>
      </c>
      <c r="D15" s="2">
        <v>0.0007358310766</v>
      </c>
      <c r="H15" s="5"/>
      <c r="I15" s="7">
        <v>0.7986921296296297</v>
      </c>
      <c r="J15" s="2">
        <v>1.00048E-12</v>
      </c>
      <c r="K15" s="2">
        <v>0.08468785012</v>
      </c>
      <c r="L15" s="2">
        <v>0.001688819214</v>
      </c>
      <c r="P15" s="5"/>
      <c r="Q15" s="7">
        <v>0.8005555555555556</v>
      </c>
      <c r="R15" s="2">
        <v>1.000445E-12</v>
      </c>
      <c r="S15" s="2">
        <v>0.04103829187</v>
      </c>
      <c r="T15" s="2">
        <v>0.000130658447</v>
      </c>
      <c r="X15" s="5"/>
      <c r="Y15" s="7">
        <v>0.8023611111111112</v>
      </c>
      <c r="Z15" s="2">
        <v>1.000438E-12</v>
      </c>
      <c r="AA15" s="2">
        <v>0.03574876062</v>
      </c>
      <c r="AB15" s="2">
        <v>1.551981352E-05</v>
      </c>
    </row>
    <row r="16" spans="1:28" ht="12.75">
      <c r="A16" s="8">
        <v>0.8039814814814815</v>
      </c>
      <c r="B16" s="2">
        <v>1.00037E-12</v>
      </c>
      <c r="C16" s="2">
        <v>0.06220759364</v>
      </c>
      <c r="D16" s="2">
        <v>0.001513431405</v>
      </c>
      <c r="H16" s="5"/>
      <c r="I16" s="7">
        <v>0.8047453703703704</v>
      </c>
      <c r="J16" s="2">
        <v>1.000398E-12</v>
      </c>
      <c r="K16" s="2">
        <v>0.09978144033</v>
      </c>
      <c r="L16" s="2">
        <v>0.01363503102</v>
      </c>
      <c r="P16" s="5"/>
      <c r="Q16" s="7">
        <v>0.8072106481481481</v>
      </c>
      <c r="R16" s="2">
        <v>1.000304E-12</v>
      </c>
      <c r="S16" s="2">
        <v>0.04061966462</v>
      </c>
      <c r="T16" s="2">
        <v>0.0006303296724</v>
      </c>
      <c r="X16" s="5"/>
      <c r="Y16" s="7">
        <v>0.8091782407407407</v>
      </c>
      <c r="Z16" s="2">
        <v>1.000331E-12</v>
      </c>
      <c r="AA16" s="2">
        <v>0.03559662506</v>
      </c>
      <c r="AB16" s="2">
        <v>2.604615707E-05</v>
      </c>
    </row>
    <row r="17" spans="1:28" ht="12.75">
      <c r="A17" s="8">
        <v>0.8103356481481482</v>
      </c>
      <c r="B17" s="2">
        <v>1.000282E-12</v>
      </c>
      <c r="C17" s="2">
        <v>0.06517276722</v>
      </c>
      <c r="D17" s="2">
        <v>0.0008671690889</v>
      </c>
      <c r="H17" s="5"/>
      <c r="I17" s="7">
        <v>0.8110995370370371</v>
      </c>
      <c r="J17" s="2">
        <v>1.000244E-12</v>
      </c>
      <c r="K17" s="2">
        <v>0.132843055</v>
      </c>
      <c r="L17" s="2">
        <v>0.003002362504</v>
      </c>
      <c r="P17" s="5"/>
      <c r="Q17" s="7">
        <v>0.8135879629629629</v>
      </c>
      <c r="R17" s="2">
        <v>1.000235E-12</v>
      </c>
      <c r="S17" s="2">
        <v>0.0394647934</v>
      </c>
      <c r="T17" s="2">
        <v>0.001128875441</v>
      </c>
      <c r="X17" s="5"/>
      <c r="Y17" s="7">
        <v>0.8153587962962963</v>
      </c>
      <c r="Z17" s="2">
        <v>1.000199E-12</v>
      </c>
      <c r="AA17" s="2">
        <v>0.03568259409</v>
      </c>
      <c r="AB17" s="2">
        <v>5.017810919E-05</v>
      </c>
    </row>
    <row r="18" spans="1:28" ht="12.75">
      <c r="A18" s="8">
        <v>0.8169097222222222</v>
      </c>
      <c r="B18" s="2">
        <v>1.000209E-12</v>
      </c>
      <c r="C18" s="2">
        <v>0.06334251657</v>
      </c>
      <c r="D18" s="2">
        <v>0.002631327165</v>
      </c>
      <c r="H18" s="5"/>
      <c r="I18" s="7">
        <v>0.8175</v>
      </c>
      <c r="J18" s="2">
        <v>1.000181E-12</v>
      </c>
      <c r="K18" s="2">
        <v>0.1294190751</v>
      </c>
      <c r="L18" s="2">
        <v>0.0007784128659</v>
      </c>
      <c r="P18" s="5"/>
      <c r="Q18" s="7">
        <v>0.8194212962962962</v>
      </c>
      <c r="R18" s="2">
        <v>1.000225E-12</v>
      </c>
      <c r="S18" s="2">
        <v>0.04008051754</v>
      </c>
      <c r="T18" s="2">
        <v>0.0006621487758</v>
      </c>
      <c r="X18" s="5"/>
      <c r="Y18" s="7">
        <v>0.8211921296296296</v>
      </c>
      <c r="Z18" s="2">
        <v>1.000208E-12</v>
      </c>
      <c r="AA18" s="2">
        <v>0.03568527758</v>
      </c>
      <c r="AB18" s="2">
        <v>5.50125361E-05</v>
      </c>
    </row>
    <row r="19" spans="1:28" ht="12.75">
      <c r="A19" s="8">
        <v>0.822511574074074</v>
      </c>
      <c r="B19" s="2">
        <v>1.000172E-12</v>
      </c>
      <c r="C19" s="2">
        <v>0.05641858321</v>
      </c>
      <c r="D19" s="2">
        <v>0.0003800397726</v>
      </c>
      <c r="H19" s="5"/>
      <c r="I19" s="7">
        <v>0.8234259259259259</v>
      </c>
      <c r="J19" s="2">
        <v>1.000208E-12</v>
      </c>
      <c r="K19" s="2">
        <v>0.1109050223</v>
      </c>
      <c r="L19" s="2">
        <v>0.003377625582</v>
      </c>
      <c r="P19" s="5"/>
      <c r="Q19" s="7">
        <v>0.8253356481481481</v>
      </c>
      <c r="R19" s="2">
        <v>1.000214E-12</v>
      </c>
      <c r="S19" s="2">
        <v>0.04030591142</v>
      </c>
      <c r="T19" s="2">
        <v>0.0007121711926</v>
      </c>
      <c r="X19" s="5"/>
      <c r="Y19" s="7">
        <v>0.8276851851851852</v>
      </c>
      <c r="Z19" s="2">
        <v>1.000091E-12</v>
      </c>
      <c r="AA19" s="2">
        <v>0.0356827598</v>
      </c>
      <c r="AB19" s="2">
        <v>4.882394583E-05</v>
      </c>
    </row>
    <row r="20" spans="1:28" ht="12.75">
      <c r="A20" s="8">
        <v>0.8291550925925927</v>
      </c>
      <c r="B20" s="2">
        <v>1.000164E-12</v>
      </c>
      <c r="C20" s="2">
        <v>0.05207239053</v>
      </c>
      <c r="D20" s="2">
        <v>0.002070194241</v>
      </c>
      <c r="H20" s="5"/>
      <c r="I20" s="7">
        <v>0.8301041666666666</v>
      </c>
      <c r="J20" s="2">
        <v>1.000075E-12</v>
      </c>
      <c r="K20" s="2">
        <v>0.1045237836</v>
      </c>
      <c r="L20" s="2">
        <v>0.003843902235</v>
      </c>
      <c r="P20" s="5"/>
      <c r="Q20" s="7">
        <v>0.8320717592592594</v>
      </c>
      <c r="R20" s="2">
        <v>1.00004E-12</v>
      </c>
      <c r="S20" s="2">
        <v>0.040009612</v>
      </c>
      <c r="T20" s="2">
        <v>0.000264215255</v>
      </c>
      <c r="X20" s="5"/>
      <c r="Y20" s="7">
        <v>0.8344907407407408</v>
      </c>
      <c r="Z20" s="2">
        <v>1.00015E-12</v>
      </c>
      <c r="AA20" s="2">
        <v>0.03576101846</v>
      </c>
      <c r="AB20" s="2">
        <v>2.51764442E-05</v>
      </c>
    </row>
    <row r="21" spans="1:28" ht="12.75">
      <c r="A21" s="8">
        <v>0.8360648148148148</v>
      </c>
      <c r="B21" s="2">
        <v>1.00011E-12</v>
      </c>
      <c r="C21" s="2">
        <v>0.04804456724</v>
      </c>
      <c r="D21" s="2">
        <v>0.0008021106425</v>
      </c>
      <c r="H21" s="5"/>
      <c r="I21" s="7">
        <v>0.836875</v>
      </c>
      <c r="J21" s="2">
        <v>1.000063E-12</v>
      </c>
      <c r="K21" s="2">
        <v>0.09659380985</v>
      </c>
      <c r="L21" s="2">
        <v>0.001468790263</v>
      </c>
      <c r="P21" s="5"/>
      <c r="Q21" s="7">
        <v>0.8392939814814815</v>
      </c>
      <c r="R21" s="2">
        <v>1.00008E-12</v>
      </c>
      <c r="S21" s="2">
        <v>0.0409822016</v>
      </c>
      <c r="T21" s="2">
        <v>0.0003953329678</v>
      </c>
      <c r="X21" s="5"/>
      <c r="Y21" s="7">
        <v>0.8412847222222223</v>
      </c>
      <c r="Z21" s="2">
        <v>1.00005E-12</v>
      </c>
      <c r="AA21" s="2">
        <v>0.03567476452</v>
      </c>
      <c r="AB21" s="2">
        <v>3.65905512E-05</v>
      </c>
    </row>
    <row r="22" spans="1:28" ht="12.75">
      <c r="A22" s="8">
        <v>0.8428935185185185</v>
      </c>
      <c r="B22" s="2">
        <v>1.00005E-12</v>
      </c>
      <c r="C22" s="2">
        <v>0.04770871715</v>
      </c>
      <c r="D22" s="2">
        <v>0.0003633523449</v>
      </c>
      <c r="H22" s="5"/>
      <c r="I22" s="7">
        <v>0.84375</v>
      </c>
      <c r="J22" s="2">
        <v>1.000099E-12</v>
      </c>
      <c r="K22" s="2">
        <v>0.118117353</v>
      </c>
      <c r="L22" s="2">
        <v>0.000419097839</v>
      </c>
      <c r="P22" s="5"/>
      <c r="Q22" s="7">
        <v>0.8461574074074073</v>
      </c>
      <c r="R22" s="2">
        <v>1.000121E-12</v>
      </c>
      <c r="S22" s="2">
        <v>0.04102298622</v>
      </c>
      <c r="T22" s="2">
        <v>0.0002296292</v>
      </c>
      <c r="X22" s="5"/>
      <c r="Y22" s="7">
        <v>0.8481134259259259</v>
      </c>
      <c r="Z22" s="2">
        <v>1.000097E-12</v>
      </c>
      <c r="AA22" s="2">
        <v>0.0357445286</v>
      </c>
      <c r="AB22" s="2">
        <v>6.128747467E-05</v>
      </c>
    </row>
    <row r="23" spans="1:28" ht="12.75">
      <c r="A23" s="8">
        <v>0.849675925925926</v>
      </c>
      <c r="B23" s="2">
        <v>1.000089E-12</v>
      </c>
      <c r="C23" s="2">
        <v>0.04881940663</v>
      </c>
      <c r="D23" s="2">
        <v>0.0002661734031</v>
      </c>
      <c r="H23" s="5"/>
      <c r="I23" s="7">
        <v>0.8505324074074073</v>
      </c>
      <c r="J23" s="2">
        <v>1.000137E-12</v>
      </c>
      <c r="K23" s="2">
        <v>0.1190784145</v>
      </c>
      <c r="L23" s="2">
        <v>0.0004125046248</v>
      </c>
      <c r="P23" s="5"/>
      <c r="Q23" s="7">
        <v>0.8535069444444444</v>
      </c>
      <c r="R23" s="2">
        <v>1.000122E-12</v>
      </c>
      <c r="S23" s="2">
        <v>0.04082548681</v>
      </c>
      <c r="T23" s="2">
        <v>0.000308977255</v>
      </c>
      <c r="X23" s="5"/>
      <c r="Y23" s="7">
        <v>0.8559259259259259</v>
      </c>
      <c r="Z23" s="2">
        <v>1.00012E-12</v>
      </c>
      <c r="AA23" s="2">
        <v>0.03556018886</v>
      </c>
      <c r="AB23" s="2">
        <v>4.640794369E-05</v>
      </c>
    </row>
    <row r="24" spans="1:28" ht="12.75">
      <c r="A24" s="8">
        <v>0.8575462962962962</v>
      </c>
      <c r="B24" s="2">
        <v>1.000145E-12</v>
      </c>
      <c r="C24" s="2">
        <v>0.04726649087</v>
      </c>
      <c r="D24" s="2">
        <v>0.000473140937</v>
      </c>
      <c r="H24" s="5"/>
      <c r="I24" s="7">
        <v>0.8581944444444445</v>
      </c>
      <c r="J24" s="2">
        <v>1.000098E-12</v>
      </c>
      <c r="K24" s="2">
        <v>0.1160165333</v>
      </c>
      <c r="L24" s="2">
        <v>0.002558956974</v>
      </c>
      <c r="P24" s="5"/>
      <c r="Q24" s="7">
        <v>0.8600925925925926</v>
      </c>
      <c r="R24" s="2">
        <v>1.000072E-12</v>
      </c>
      <c r="S24" s="2">
        <v>0.04028226826</v>
      </c>
      <c r="T24" s="2">
        <v>0.0001521837558</v>
      </c>
      <c r="X24" s="5"/>
      <c r="Y24" s="7">
        <v>0.8620833333333334</v>
      </c>
      <c r="Z24" s="2">
        <v>1.000123E-12</v>
      </c>
      <c r="AA24" s="2">
        <v>0.03563424312</v>
      </c>
      <c r="AB24" s="2">
        <v>1.19790682E-05</v>
      </c>
    </row>
    <row r="25" spans="1:28" ht="12.75">
      <c r="A25" s="8">
        <v>0.8636689814814815</v>
      </c>
      <c r="B25" s="2">
        <v>1.000055E-12</v>
      </c>
      <c r="C25" s="2">
        <v>0.04800862767</v>
      </c>
      <c r="D25" s="2">
        <v>0.0005497451898</v>
      </c>
      <c r="H25" s="5"/>
      <c r="I25" s="7">
        <v>0.8642592592592592</v>
      </c>
      <c r="J25" s="2">
        <v>1.000113E-12</v>
      </c>
      <c r="K25" s="2">
        <v>0.1321617563</v>
      </c>
      <c r="L25" s="2">
        <v>0.0005147969425</v>
      </c>
      <c r="P25" s="5"/>
      <c r="Q25" s="7">
        <v>0.8660532407407407</v>
      </c>
      <c r="R25" s="2">
        <v>1.000123E-12</v>
      </c>
      <c r="S25" s="2">
        <v>0.04062533581</v>
      </c>
      <c r="T25" s="2">
        <v>0.0003776752908</v>
      </c>
      <c r="X25" s="5"/>
      <c r="Y25" s="7">
        <v>0.8685879629629629</v>
      </c>
      <c r="Z25" s="2">
        <v>1.000112E-12</v>
      </c>
      <c r="AA25" s="2">
        <v>0.03577125221</v>
      </c>
      <c r="AB25" s="2">
        <v>5.284227699E-05</v>
      </c>
    </row>
    <row r="26" spans="1:28" ht="12.75">
      <c r="A26" s="8">
        <v>0.870173611111111</v>
      </c>
      <c r="B26" s="2">
        <v>1.000142E-12</v>
      </c>
      <c r="C26" s="2">
        <v>0.04780536124</v>
      </c>
      <c r="D26" s="2">
        <v>0.0004374459219</v>
      </c>
      <c r="H26" s="5"/>
      <c r="I26" s="7">
        <v>0.870775462962963</v>
      </c>
      <c r="J26" s="2">
        <v>1.000154E-12</v>
      </c>
      <c r="K26" s="2">
        <v>0.1265080046</v>
      </c>
      <c r="L26" s="2">
        <v>0.003849473157</v>
      </c>
      <c r="P26" s="5"/>
      <c r="Q26" s="7">
        <v>0.8732175925925926</v>
      </c>
      <c r="R26" s="2">
        <v>1.000192E-12</v>
      </c>
      <c r="S26" s="2">
        <v>0.04085061072</v>
      </c>
      <c r="T26" s="2">
        <v>7.212612665E-05</v>
      </c>
      <c r="X26" s="5"/>
      <c r="Y26" s="7">
        <v>0.8757407407407407</v>
      </c>
      <c r="Z26" s="2">
        <v>1.000162E-12</v>
      </c>
      <c r="AA26" s="2">
        <v>0.03558449098</v>
      </c>
      <c r="AB26" s="2">
        <v>3.820520123E-05</v>
      </c>
    </row>
    <row r="27" spans="1:28" ht="12.75">
      <c r="A27" s="8">
        <v>0.877337962962963</v>
      </c>
      <c r="B27" s="2">
        <v>1.000088E-12</v>
      </c>
      <c r="C27" s="2">
        <v>0.04782983258</v>
      </c>
      <c r="D27" s="2">
        <v>0.0008880775637</v>
      </c>
      <c r="H27" s="5"/>
      <c r="I27" s="7">
        <v>0.8780902777777778</v>
      </c>
      <c r="J27" s="2">
        <v>1.000142E-12</v>
      </c>
      <c r="K27" s="2">
        <v>0.1329766991</v>
      </c>
      <c r="L27" s="2">
        <v>0.001325556657</v>
      </c>
      <c r="P27" s="5"/>
      <c r="Q27" s="7">
        <v>0.8800347222222222</v>
      </c>
      <c r="R27" s="2">
        <v>1.000174E-12</v>
      </c>
      <c r="S27" s="2">
        <v>0.03919882083</v>
      </c>
      <c r="T27" s="2">
        <v>0.001010941705</v>
      </c>
      <c r="X27" s="5"/>
      <c r="Y27" s="7">
        <v>0.8832060185185185</v>
      </c>
      <c r="Z27" s="2">
        <v>1.000176E-12</v>
      </c>
      <c r="AA27" s="2">
        <v>0.03565772858</v>
      </c>
      <c r="AB27" s="2">
        <v>6.018902463E-05</v>
      </c>
    </row>
    <row r="28" spans="1:28" ht="12.75">
      <c r="A28" s="8">
        <v>0.8847569444444444</v>
      </c>
      <c r="B28" s="2">
        <v>1.000176E-12</v>
      </c>
      <c r="C28" s="2">
        <v>0.04858342889</v>
      </c>
      <c r="D28" s="2">
        <v>0.0005432950174</v>
      </c>
      <c r="H28" s="5"/>
      <c r="I28" s="7">
        <v>0.8853935185185186</v>
      </c>
      <c r="J28" s="2">
        <v>1.000206E-12</v>
      </c>
      <c r="K28" s="2">
        <v>0.157062286</v>
      </c>
      <c r="L28" s="2">
        <v>0.0004936316741</v>
      </c>
      <c r="P28" s="5"/>
      <c r="Q28" s="7">
        <v>0.887800925925926</v>
      </c>
      <c r="R28" s="2">
        <v>1.000173E-12</v>
      </c>
      <c r="S28" s="2">
        <v>0.04119609257</v>
      </c>
      <c r="T28" s="2">
        <v>0.0003581958539</v>
      </c>
      <c r="X28" s="5"/>
      <c r="Y28" s="7">
        <v>0.8897337962962962</v>
      </c>
      <c r="Z28" s="2">
        <v>1.00014E-12</v>
      </c>
      <c r="AA28" s="2">
        <v>0.03559155777</v>
      </c>
      <c r="AB28" s="2">
        <v>1.28578336E-05</v>
      </c>
    </row>
    <row r="29" spans="1:28" ht="12.75">
      <c r="A29" s="8">
        <v>0.8912847222222222</v>
      </c>
      <c r="B29" s="2">
        <v>1.000174E-12</v>
      </c>
      <c r="C29" s="2">
        <v>0.04833482475</v>
      </c>
      <c r="D29" s="2">
        <v>0.0006514068093</v>
      </c>
      <c r="H29" s="5"/>
      <c r="I29" s="7">
        <v>0.8919791666666667</v>
      </c>
      <c r="J29" s="2">
        <v>1.000207E-12</v>
      </c>
      <c r="K29" s="2">
        <v>0.1451782988</v>
      </c>
      <c r="L29" s="2">
        <v>0.005489962873</v>
      </c>
      <c r="P29" s="5"/>
      <c r="Q29" s="7">
        <v>0.8944791666666667</v>
      </c>
      <c r="R29" s="2">
        <v>1.000213E-12</v>
      </c>
      <c r="S29" s="2">
        <v>0.03988888479</v>
      </c>
      <c r="T29" s="2">
        <v>0.0002645661767</v>
      </c>
      <c r="X29" s="5"/>
      <c r="Y29" s="7">
        <v>0.8962152777777778</v>
      </c>
      <c r="Z29" s="2">
        <v>1.000231E-12</v>
      </c>
      <c r="AA29" s="2">
        <v>0.03584534477</v>
      </c>
      <c r="AB29" s="2">
        <v>0.0004407152399</v>
      </c>
    </row>
    <row r="30" spans="1:28" ht="12.75">
      <c r="A30" s="8">
        <v>0.897361111111111</v>
      </c>
      <c r="B30" s="2">
        <v>1.000252E-12</v>
      </c>
      <c r="C30" s="2">
        <v>0.06502968423</v>
      </c>
      <c r="D30" s="2">
        <v>0.00339638937</v>
      </c>
      <c r="H30" s="5"/>
      <c r="I30" s="7">
        <v>0.8977546296296296</v>
      </c>
      <c r="J30" s="2">
        <v>1.000264E-12</v>
      </c>
      <c r="K30" s="2">
        <v>0.1989223642</v>
      </c>
      <c r="L30" s="2">
        <v>0.002787892849</v>
      </c>
      <c r="P30" s="5"/>
      <c r="Q30" s="7">
        <v>0.9001388888888888</v>
      </c>
      <c r="R30" s="2">
        <v>1.000247E-12</v>
      </c>
      <c r="S30" s="2">
        <v>0.0405213099</v>
      </c>
      <c r="T30" s="2">
        <v>0.0001890877178</v>
      </c>
      <c r="X30" s="5"/>
      <c r="Y30" s="7">
        <v>0.9020717592592593</v>
      </c>
      <c r="Z30" s="2">
        <v>1.000237E-12</v>
      </c>
      <c r="AA30" s="2">
        <v>0.03559585764</v>
      </c>
      <c r="AB30" s="2">
        <v>8.204534945E-06</v>
      </c>
    </row>
    <row r="31" spans="1:28" ht="12.75">
      <c r="A31" s="8">
        <v>0.903587962962963</v>
      </c>
      <c r="B31" s="2">
        <v>1.000252E-12</v>
      </c>
      <c r="C31" s="2">
        <v>0.05045497049</v>
      </c>
      <c r="D31" s="2">
        <v>0.0008703771469</v>
      </c>
      <c r="H31" s="5"/>
      <c r="I31" s="7">
        <v>0.904074074074074</v>
      </c>
      <c r="J31" s="2">
        <v>1.000238E-12</v>
      </c>
      <c r="K31" s="2">
        <v>0.1565100183</v>
      </c>
      <c r="L31" s="2">
        <v>0.001040864745</v>
      </c>
      <c r="P31" s="5"/>
      <c r="Q31" s="7">
        <v>0.9060300925925926</v>
      </c>
      <c r="R31" s="2">
        <v>1.000168E-12</v>
      </c>
      <c r="S31" s="2">
        <v>0.03898887777</v>
      </c>
      <c r="T31" s="2">
        <v>0.0009523930671</v>
      </c>
      <c r="X31" s="5"/>
      <c r="Y31" s="7">
        <v>0.9085532407407407</v>
      </c>
      <c r="Z31" s="2">
        <v>1.000217E-12</v>
      </c>
      <c r="AA31" s="2">
        <v>0.0356618848</v>
      </c>
      <c r="AB31" s="2">
        <v>4.920214637E-05</v>
      </c>
    </row>
    <row r="32" spans="1:28" ht="12.75">
      <c r="A32" s="8">
        <v>0.9100810185185185</v>
      </c>
      <c r="B32" s="2">
        <v>1.000249E-12</v>
      </c>
      <c r="C32" s="2">
        <v>0.04985837866</v>
      </c>
      <c r="D32" s="2">
        <v>0.0001421280202</v>
      </c>
      <c r="H32" s="5"/>
      <c r="I32" s="7">
        <v>0.9105671296296296</v>
      </c>
      <c r="J32" s="2">
        <v>1.000228E-12</v>
      </c>
      <c r="K32" s="2">
        <v>0.1601084026</v>
      </c>
      <c r="L32" s="2">
        <v>0.002453057185</v>
      </c>
      <c r="P32" s="5"/>
      <c r="Q32" s="7">
        <v>0.9124421296296297</v>
      </c>
      <c r="R32" s="2">
        <v>1.000245E-12</v>
      </c>
      <c r="S32" s="2">
        <v>0.04058516051</v>
      </c>
      <c r="T32" s="2">
        <v>8.861836618E-05</v>
      </c>
      <c r="X32" s="5"/>
      <c r="Y32" s="7">
        <v>0.9144212962962963</v>
      </c>
      <c r="Z32" s="2">
        <v>1.000303E-12</v>
      </c>
      <c r="AA32" s="2">
        <v>0.03554191584</v>
      </c>
      <c r="AB32" s="2">
        <v>2.148510169E-05</v>
      </c>
    </row>
    <row r="33" spans="1:28" ht="12.75">
      <c r="A33" s="8">
        <v>0.9159375</v>
      </c>
      <c r="B33" s="2">
        <v>1.000215E-12</v>
      </c>
      <c r="C33" s="2">
        <v>0.05035316765</v>
      </c>
      <c r="D33" s="2">
        <v>0.000198070924</v>
      </c>
      <c r="H33" s="5"/>
      <c r="I33" s="7">
        <v>0.9164120370370371</v>
      </c>
      <c r="J33" s="2">
        <v>1.000309E-12</v>
      </c>
      <c r="K33" s="2">
        <v>0.1648883293</v>
      </c>
      <c r="L33" s="2">
        <v>0.001125567163</v>
      </c>
      <c r="P33" s="5"/>
      <c r="Q33" s="7">
        <v>0.9182986111111111</v>
      </c>
      <c r="R33" s="2">
        <v>1.000283E-12</v>
      </c>
      <c r="S33" s="2">
        <v>0.03943237603</v>
      </c>
      <c r="T33" s="2">
        <v>0.001608609226</v>
      </c>
      <c r="X33" s="5"/>
      <c r="Y33" s="7">
        <v>0.9202546296296297</v>
      </c>
      <c r="Z33" s="2">
        <v>1.000267E-12</v>
      </c>
      <c r="AA33" s="2">
        <v>0.03582096824</v>
      </c>
      <c r="AB33" s="2">
        <v>3.219817172E-05</v>
      </c>
    </row>
    <row r="34" spans="1:28" ht="12.75">
      <c r="A34" s="8">
        <v>0.9216203703703704</v>
      </c>
      <c r="B34" s="2">
        <v>1.000288E-12</v>
      </c>
      <c r="C34" s="2">
        <v>0.05554221144</v>
      </c>
      <c r="D34" s="2">
        <v>0.0009461027389</v>
      </c>
      <c r="H34" s="5"/>
      <c r="I34" s="7">
        <v>0.9220949074074074</v>
      </c>
      <c r="J34" s="2">
        <v>1.00022E-12</v>
      </c>
      <c r="K34" s="2">
        <v>0.1639726263</v>
      </c>
      <c r="L34" s="2">
        <v>0.001252153946</v>
      </c>
      <c r="P34" s="5"/>
      <c r="Q34" s="7">
        <v>0.9239699074074075</v>
      </c>
      <c r="R34" s="2">
        <v>1.000293E-12</v>
      </c>
      <c r="S34" s="2">
        <v>0.04071497606</v>
      </c>
      <c r="T34" s="2">
        <v>0.0001236602282</v>
      </c>
      <c r="X34" s="5"/>
      <c r="Y34" s="7">
        <v>0.925775462962963</v>
      </c>
      <c r="Z34" s="2">
        <v>1.000272E-12</v>
      </c>
      <c r="AA34" s="2">
        <v>0.03569923715</v>
      </c>
      <c r="AB34" s="2">
        <v>1.612794036E-05</v>
      </c>
    </row>
    <row r="35" spans="1:28" ht="12.75">
      <c r="A35" s="8">
        <v>0.9275462962962964</v>
      </c>
      <c r="B35" s="2">
        <v>1.000258E-12</v>
      </c>
      <c r="C35" s="2">
        <v>0.05591031655</v>
      </c>
      <c r="D35" s="2">
        <v>0.0009976299301</v>
      </c>
      <c r="H35" s="5"/>
      <c r="I35" s="7">
        <v>0.9280092592592593</v>
      </c>
      <c r="J35" s="2">
        <v>1.000291E-12</v>
      </c>
      <c r="K35" s="2">
        <v>0.1712560344</v>
      </c>
      <c r="L35" s="2">
        <v>0.000576953641</v>
      </c>
      <c r="P35" s="5"/>
      <c r="Q35" s="7">
        <v>0.9298263888888889</v>
      </c>
      <c r="R35" s="2">
        <v>1.000261E-12</v>
      </c>
      <c r="S35" s="2">
        <v>0.04049370472</v>
      </c>
      <c r="T35" s="2">
        <v>0.0001759348843</v>
      </c>
      <c r="X35" s="5"/>
      <c r="Y35" s="7">
        <v>0.9316087962962962</v>
      </c>
      <c r="Z35" s="2">
        <v>1.000304E-12</v>
      </c>
      <c r="AA35" s="2">
        <v>0.03570968764</v>
      </c>
      <c r="AB35" s="2">
        <v>2.505976434E-05</v>
      </c>
    </row>
    <row r="36" spans="1:28" ht="12.75">
      <c r="A36" s="8">
        <v>0.9329050925925926</v>
      </c>
      <c r="B36" s="2">
        <v>1.000325E-12</v>
      </c>
      <c r="C36" s="2">
        <v>0.05702869609</v>
      </c>
      <c r="D36" s="2">
        <v>0.0006733627849</v>
      </c>
      <c r="H36" s="5"/>
      <c r="I36" s="7">
        <v>0.9336458333333333</v>
      </c>
      <c r="J36" s="2">
        <v>1.000324E-12</v>
      </c>
      <c r="K36" s="2">
        <v>0.1691612463</v>
      </c>
      <c r="L36" s="2">
        <v>0.0008885605578</v>
      </c>
      <c r="P36" s="5"/>
      <c r="Q36" s="7">
        <v>0.935613425925926</v>
      </c>
      <c r="R36" s="2">
        <v>1.000286E-12</v>
      </c>
      <c r="S36" s="2">
        <v>0.0385307565</v>
      </c>
      <c r="T36" s="2">
        <v>0.0003231097393</v>
      </c>
      <c r="X36" s="5"/>
      <c r="Y36" s="7">
        <v>0.9374305555555557</v>
      </c>
      <c r="Z36" s="2">
        <v>1.000339E-12</v>
      </c>
      <c r="AA36" s="2">
        <v>0.03590052184</v>
      </c>
      <c r="AB36" s="2">
        <v>5.22043537E-05</v>
      </c>
    </row>
    <row r="37" spans="1:28" ht="12.75">
      <c r="A37" s="8">
        <v>0.9388541666666667</v>
      </c>
      <c r="B37" s="2">
        <v>1.000264E-12</v>
      </c>
      <c r="C37" s="2">
        <v>0.05409430759</v>
      </c>
      <c r="D37" s="2">
        <v>0.0005058137358</v>
      </c>
      <c r="H37" s="5"/>
      <c r="I37" s="7">
        <v>0.9393287037037038</v>
      </c>
      <c r="J37" s="2">
        <v>1.000336E-12</v>
      </c>
      <c r="K37" s="2">
        <v>0.1645944373</v>
      </c>
      <c r="L37" s="2">
        <v>0.001619768164</v>
      </c>
      <c r="P37" s="5"/>
      <c r="Q37" s="7">
        <v>0.9412152777777778</v>
      </c>
      <c r="R37" s="2">
        <v>1.000341E-12</v>
      </c>
      <c r="S37" s="2">
        <v>0.04047801127</v>
      </c>
      <c r="T37" s="2">
        <v>5.559195115E-05</v>
      </c>
      <c r="X37" s="5"/>
      <c r="Y37" s="7">
        <v>0.9429398148148148</v>
      </c>
      <c r="Z37" s="2">
        <v>1.000301E-12</v>
      </c>
      <c r="AA37" s="2">
        <v>0.0357101451</v>
      </c>
      <c r="AB37" s="2">
        <v>3.453447139E-05</v>
      </c>
    </row>
    <row r="38" spans="1:28" ht="12.75">
      <c r="A38" s="8">
        <v>0.9442708333333334</v>
      </c>
      <c r="B38" s="2">
        <v>1.000317E-12</v>
      </c>
      <c r="C38" s="2">
        <v>0.05715479839</v>
      </c>
      <c r="D38" s="2">
        <v>0.002397099231</v>
      </c>
      <c r="H38" s="5"/>
      <c r="I38" s="7">
        <v>0.944699074074074</v>
      </c>
      <c r="J38" s="2">
        <v>1.00035E-12</v>
      </c>
      <c r="K38" s="2">
        <v>0.189975527</v>
      </c>
      <c r="L38" s="2">
        <v>0.0028466255</v>
      </c>
      <c r="P38" s="5"/>
      <c r="Q38" s="7">
        <v>0.9465046296296297</v>
      </c>
      <c r="R38" s="2">
        <v>1.000355E-12</v>
      </c>
      <c r="S38" s="2">
        <v>0.04059160002</v>
      </c>
      <c r="T38" s="2">
        <v>0.0001160597621</v>
      </c>
      <c r="X38" s="5"/>
      <c r="Y38" s="7">
        <v>0.9484722222222222</v>
      </c>
      <c r="Z38" s="2">
        <v>1.00033E-12</v>
      </c>
      <c r="AA38" s="2">
        <v>0.03558981575</v>
      </c>
      <c r="AB38" s="2">
        <v>8.918124684E-06</v>
      </c>
    </row>
    <row r="39" spans="1:28" ht="12.75">
      <c r="A39" s="8">
        <v>0.9502314814814815</v>
      </c>
      <c r="B39" s="2">
        <v>1.000341E-12</v>
      </c>
      <c r="C39" s="2">
        <v>0.05638020435</v>
      </c>
      <c r="D39" s="2">
        <v>0.0001392269532</v>
      </c>
      <c r="H39" s="5"/>
      <c r="I39" s="7">
        <v>0.950925925925926</v>
      </c>
      <c r="J39" s="2">
        <v>1.000326E-12</v>
      </c>
      <c r="K39" s="2">
        <v>0.1793602111</v>
      </c>
      <c r="L39" s="2">
        <v>0.001109656601</v>
      </c>
      <c r="P39" s="5"/>
      <c r="Q39" s="7">
        <v>0.9531481481481481</v>
      </c>
      <c r="R39" s="2">
        <v>1.000306E-12</v>
      </c>
      <c r="S39" s="2">
        <v>0.03851564893</v>
      </c>
      <c r="T39" s="2">
        <v>0.002442221493</v>
      </c>
      <c r="X39" s="5"/>
      <c r="Y39" s="7">
        <v>0.9549768518518519</v>
      </c>
      <c r="Z39" s="2">
        <v>1.000329E-12</v>
      </c>
      <c r="AA39" s="2">
        <v>0.03577224409</v>
      </c>
      <c r="AB39" s="2">
        <v>0.0001035527348</v>
      </c>
    </row>
    <row r="40" spans="2:27" ht="12.75">
      <c r="B40" s="2"/>
      <c r="C40" s="2"/>
      <c r="H40" s="5"/>
      <c r="J40" s="2"/>
      <c r="K40" s="2"/>
      <c r="P40" s="5"/>
      <c r="R40" s="2"/>
      <c r="S40" s="2"/>
      <c r="X40" s="5"/>
      <c r="Z40" s="2"/>
      <c r="AA40" s="2"/>
    </row>
    <row r="41" spans="2:27" ht="12.75">
      <c r="B41" s="2"/>
      <c r="C41" s="2"/>
      <c r="H41" s="5"/>
      <c r="J41" s="2"/>
      <c r="K41" s="2"/>
      <c r="P41" s="5"/>
      <c r="R41" s="2"/>
      <c r="S41" s="2"/>
      <c r="X41" s="5"/>
      <c r="Z41" s="2"/>
      <c r="AA41" s="2"/>
    </row>
    <row r="42" spans="2:27" ht="12.75">
      <c r="B42" s="2"/>
      <c r="C42" s="2"/>
      <c r="H42" s="5"/>
      <c r="J42" s="2"/>
      <c r="K42" s="2"/>
      <c r="P42" s="5"/>
      <c r="R42" s="2"/>
      <c r="S42" s="2"/>
      <c r="X42" s="5"/>
      <c r="Z42" s="2"/>
      <c r="AA42" s="2"/>
    </row>
    <row r="43" spans="2:24" ht="12.75">
      <c r="B43" s="2"/>
      <c r="H43" s="5"/>
      <c r="J43" s="2"/>
      <c r="P43" s="5"/>
      <c r="X43" s="5"/>
    </row>
    <row r="44" ht="12.75">
      <c r="B44" s="2"/>
    </row>
    <row r="48" spans="2:3" ht="12.75">
      <c r="B48" s="2"/>
      <c r="C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9" ht="12.75">
      <c r="B54" s="2"/>
      <c r="C54" s="2"/>
      <c r="R54" s="2"/>
      <c r="S54" s="2"/>
    </row>
    <row r="55" spans="2:19" ht="12.75">
      <c r="B55" s="2"/>
      <c r="C55" s="2"/>
      <c r="R55" s="2"/>
      <c r="S55" s="2"/>
    </row>
    <row r="56" spans="2:19" ht="12.75">
      <c r="B56" s="2"/>
      <c r="C56" s="2"/>
      <c r="R56" s="2"/>
      <c r="S56" s="2"/>
    </row>
    <row r="57" spans="2:19" ht="12.75">
      <c r="B57" s="2"/>
      <c r="C57" s="2"/>
      <c r="R57" s="2"/>
      <c r="S57" s="2"/>
    </row>
    <row r="58" spans="2:19" ht="12.75">
      <c r="B58" s="2"/>
      <c r="C58" s="2"/>
      <c r="R58" s="2"/>
      <c r="S58" s="2"/>
    </row>
    <row r="59" spans="2:19" ht="12.75">
      <c r="B59" s="2"/>
      <c r="C59" s="2"/>
      <c r="R59" s="2"/>
      <c r="S59" s="2"/>
    </row>
    <row r="60" spans="2:19" ht="12.75">
      <c r="B60" s="2"/>
      <c r="C60" s="2"/>
      <c r="R60" s="2"/>
      <c r="S60" s="2"/>
    </row>
    <row r="61" spans="2:19" ht="12.75">
      <c r="B61" s="2"/>
      <c r="C61" s="2"/>
      <c r="R61" s="2"/>
      <c r="S61" s="2"/>
    </row>
    <row r="62" spans="2:19" ht="12.75">
      <c r="B62" s="2"/>
      <c r="C62" s="2"/>
      <c r="R62" s="2"/>
      <c r="S62" s="2"/>
    </row>
    <row r="63" spans="2:19" ht="12.75">
      <c r="B63" s="2"/>
      <c r="C63" s="2"/>
      <c r="R63" s="2"/>
      <c r="S63" s="2"/>
    </row>
    <row r="64" spans="2:19" ht="12.75">
      <c r="B64" s="2"/>
      <c r="C64" s="2"/>
      <c r="R64" s="2"/>
      <c r="S64" s="2"/>
    </row>
    <row r="65" spans="2:19" ht="12.75">
      <c r="B65" s="2"/>
      <c r="C65" s="2"/>
      <c r="R65" s="2"/>
      <c r="S65" s="2"/>
    </row>
    <row r="66" spans="2:19" ht="12.75">
      <c r="B66" s="2"/>
      <c r="C66" s="2"/>
      <c r="R66" s="2"/>
      <c r="S66" s="2"/>
    </row>
    <row r="67" spans="2:19" ht="12.75">
      <c r="B67" s="2"/>
      <c r="C67" s="2"/>
      <c r="R67" s="2"/>
      <c r="S67" s="2"/>
    </row>
    <row r="68" spans="2:19" ht="12.75">
      <c r="B68" s="2"/>
      <c r="C68" s="2"/>
      <c r="R68" s="2"/>
      <c r="S68" s="2"/>
    </row>
    <row r="69" spans="2:19" ht="12.75">
      <c r="B69" s="2"/>
      <c r="C69" s="2"/>
      <c r="R69" s="2"/>
      <c r="S69" s="2"/>
    </row>
    <row r="70" spans="2:19" ht="12.75">
      <c r="B70" s="2"/>
      <c r="C70" s="2"/>
      <c r="R70" s="2"/>
      <c r="S70" s="2"/>
    </row>
    <row r="71" spans="2:19" ht="12.75">
      <c r="B71" s="2"/>
      <c r="C71" s="2"/>
      <c r="R71" s="2"/>
      <c r="S71" s="2"/>
    </row>
    <row r="72" spans="2:19" ht="12.75">
      <c r="B72" s="2"/>
      <c r="C72" s="2"/>
      <c r="R72" s="2"/>
      <c r="S72" s="2"/>
    </row>
    <row r="73" spans="2:18" ht="12.75">
      <c r="B73" s="2"/>
      <c r="R73" s="2"/>
    </row>
    <row r="74" ht="12.75">
      <c r="B7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E1">
      <selection activeCell="T25" sqref="T25"/>
    </sheetView>
  </sheetViews>
  <sheetFormatPr defaultColWidth="9.140625" defaultRowHeight="12.75"/>
  <cols>
    <col min="1" max="1" width="10.57421875" style="0" customWidth="1"/>
    <col min="5" max="5" width="12.57421875" style="0" customWidth="1"/>
    <col min="7" max="7" width="12.00390625" style="0" bestFit="1" customWidth="1"/>
    <col min="11" max="11" width="11.28125" style="0" customWidth="1"/>
    <col min="13" max="13" width="13.7109375" style="0" bestFit="1" customWidth="1"/>
    <col min="15" max="15" width="12.00390625" style="0" bestFit="1" customWidth="1"/>
    <col min="29" max="29" width="10.00390625" style="0" bestFit="1" customWidth="1"/>
    <col min="30" max="30" width="9.5742187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1400000000</v>
      </c>
      <c r="C2" t="s">
        <v>24</v>
      </c>
    </row>
    <row r="3" spans="1:3" ht="12.75">
      <c r="A3" t="s">
        <v>27</v>
      </c>
      <c r="B3" s="2">
        <v>5000000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AVERAGE(C13)</f>
        <v>5.147634089</v>
      </c>
      <c r="C6" s="2">
        <f>AVERAGE(C14:C19)</f>
        <v>5.16032511</v>
      </c>
      <c r="D6" s="2">
        <f>AVERAGE(C20:C21)</f>
        <v>5.1646153575</v>
      </c>
      <c r="E6" s="2">
        <f>(D6/B6-1)*100</f>
        <v>0.32988491812746545</v>
      </c>
      <c r="F6" s="3">
        <f>(C6/B6-1)*100</f>
        <v>0.24654085314881335</v>
      </c>
      <c r="G6" s="2">
        <f>C6-B6</f>
        <v>0.012691020999999303</v>
      </c>
      <c r="I6" t="s">
        <v>6</v>
      </c>
      <c r="J6" s="2">
        <f>AVERAGE(K13)</f>
        <v>5.060179588</v>
      </c>
      <c r="K6" s="2">
        <f>AVERAGE(K14:K19)</f>
        <v>5.062284461</v>
      </c>
      <c r="L6" s="2">
        <f>AVERAGE(K20:K21)</f>
        <v>5.06312082</v>
      </c>
      <c r="M6" s="2">
        <f>(L6/J6-1)*100</f>
        <v>0.0581250516676457</v>
      </c>
      <c r="N6" s="3">
        <f>(K6/J6-1)*100</f>
        <v>0.041596804291144096</v>
      </c>
      <c r="O6" s="2">
        <f>K6-J6</f>
        <v>0.0021048730000003957</v>
      </c>
      <c r="Q6" t="s">
        <v>6</v>
      </c>
      <c r="R6" s="2">
        <f>AVERAGE(S13)</f>
        <v>5.05942706</v>
      </c>
      <c r="S6" s="2">
        <f>AVERAGE(S14:S19)</f>
        <v>5.061745898833333</v>
      </c>
      <c r="T6" s="2">
        <f>AVERAGE(S20:S21)</f>
        <v>5.047364519</v>
      </c>
      <c r="U6" s="2">
        <f>(T6/R6-1)*100</f>
        <v>-0.23841713413296217</v>
      </c>
      <c r="V6" s="3">
        <f>(S6/R6-1)*100</f>
        <v>0.04583204394161822</v>
      </c>
      <c r="W6" s="2">
        <f>S6-R6</f>
        <v>0.002318838833333281</v>
      </c>
      <c r="Y6" t="s">
        <v>6</v>
      </c>
      <c r="Z6" s="2">
        <f>AVERAGE(AA13)</f>
        <v>0.06318106254</v>
      </c>
      <c r="AA6" s="2">
        <f>AVERAGE(AA14:AA18)</f>
        <v>100.88761434599999</v>
      </c>
      <c r="AB6" s="2">
        <f>AVERAGE(AA19:AA20)</f>
        <v>0.06276244137</v>
      </c>
      <c r="AC6" s="2">
        <f>(AB6/Z6-1)*100</f>
        <v>-0.6625738048247731</v>
      </c>
      <c r="AD6" s="3">
        <f>(AA6/Z6-1)*100</f>
        <v>159580.148275645</v>
      </c>
      <c r="AE6" s="2">
        <f>AA6-Z6</f>
        <v>100.82443328346</v>
      </c>
    </row>
    <row r="7" spans="1:31" ht="12.75">
      <c r="A7" t="s">
        <v>7</v>
      </c>
      <c r="B7" t="e">
        <f>STDEV(C13)</f>
        <v>#DIV/0!</v>
      </c>
      <c r="C7">
        <f>STDEV(C14:C19)</f>
        <v>0.008679880239871512</v>
      </c>
      <c r="D7">
        <f>STDEV(C20:C21)</f>
        <v>0.0019540407992555964</v>
      </c>
      <c r="F7" s="3" t="e">
        <f>(C7/B7-1)*100</f>
        <v>#DIV/0!</v>
      </c>
      <c r="G7" t="e">
        <f>SQRT(B7^2+C7^2)</f>
        <v>#DIV/0!</v>
      </c>
      <c r="I7" t="s">
        <v>7</v>
      </c>
      <c r="J7" t="e">
        <f>STDEV(K13)</f>
        <v>#DIV/0!</v>
      </c>
      <c r="K7">
        <f>STDEV(K14:K19)</f>
        <v>0.005586402695313274</v>
      </c>
      <c r="L7" t="e">
        <f>STDEV(K20:K21)</f>
        <v>#DIV/0!</v>
      </c>
      <c r="N7" s="3" t="e">
        <f>(K7/J7-1)*100</f>
        <v>#DIV/0!</v>
      </c>
      <c r="O7" t="e">
        <f>SQRT(J7^2+K7^2)</f>
        <v>#DIV/0!</v>
      </c>
      <c r="Q7" t="s">
        <v>7</v>
      </c>
      <c r="R7" t="e">
        <f>STDEV(S13)</f>
        <v>#DIV/0!</v>
      </c>
      <c r="S7">
        <f>STDEV(S14:S19)</f>
        <v>0.014141616426610912</v>
      </c>
      <c r="T7" t="e">
        <f>STDEV(S20:S21)</f>
        <v>#DIV/0!</v>
      </c>
      <c r="V7" s="3" t="e">
        <f>(S7/R7-1)*100</f>
        <v>#DIV/0!</v>
      </c>
      <c r="W7" t="e">
        <f>SQRT(R7^2+S7^2)</f>
        <v>#DIV/0!</v>
      </c>
      <c r="Y7" t="s">
        <v>7</v>
      </c>
      <c r="Z7" t="e">
        <f>STDEV(AA13)</f>
        <v>#DIV/0!</v>
      </c>
      <c r="AA7">
        <f>STDEV(AA14:AA18)</f>
        <v>6.563952243531931</v>
      </c>
      <c r="AB7" t="e">
        <f>STDEV(AA20:AA21)</f>
        <v>#DIV/0!</v>
      </c>
      <c r="AD7" s="3" t="e">
        <f>(AA7/Z7-1)*100</f>
        <v>#DIV/0!</v>
      </c>
      <c r="AE7" t="e">
        <f>SQRT(Z7^2+AA7^2)</f>
        <v>#DIV/0!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0.24375</v>
      </c>
      <c r="I10" s="4">
        <v>37775</v>
      </c>
      <c r="J10" s="6">
        <v>0.24375</v>
      </c>
      <c r="Q10" s="4">
        <v>37775</v>
      </c>
      <c r="R10" s="6">
        <v>0.24375</v>
      </c>
      <c r="Y10" s="4">
        <v>37775</v>
      </c>
      <c r="Z10" s="6">
        <v>0.24375</v>
      </c>
    </row>
    <row r="11" spans="1:25" ht="12.75">
      <c r="A11" t="s">
        <v>32</v>
      </c>
      <c r="I11" t="s">
        <v>31</v>
      </c>
      <c r="Q11" t="s">
        <v>30</v>
      </c>
      <c r="Y11" t="s">
        <v>29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0.24417824074074077</v>
      </c>
      <c r="B13" s="2">
        <v>9.99982E-10</v>
      </c>
      <c r="C13" s="2">
        <v>5.147634089</v>
      </c>
      <c r="D13" s="2">
        <v>0.01356819428</v>
      </c>
      <c r="H13" s="5"/>
      <c r="I13" s="7">
        <v>0.24424768518518516</v>
      </c>
      <c r="J13" s="2">
        <v>9.999817E-10</v>
      </c>
      <c r="K13" s="2">
        <v>5.060179588</v>
      </c>
      <c r="L13" s="2">
        <v>0.0133041698</v>
      </c>
      <c r="P13" s="5"/>
      <c r="Q13" s="7">
        <v>0.2442939814814815</v>
      </c>
      <c r="R13" s="2">
        <v>9.999821E-10</v>
      </c>
      <c r="S13" s="2">
        <v>5.05942706</v>
      </c>
      <c r="T13" s="2">
        <v>0.01239031503</v>
      </c>
      <c r="X13" s="5"/>
      <c r="Y13" s="7">
        <v>0.24530092592592592</v>
      </c>
      <c r="Z13" s="2">
        <v>9.99982E-10</v>
      </c>
      <c r="AA13" s="2">
        <v>0.06318106254</v>
      </c>
      <c r="AB13" s="2">
        <v>0.0004846989907</v>
      </c>
    </row>
    <row r="14" spans="1:28" ht="12.75">
      <c r="A14" s="7">
        <v>0.24534722222222224</v>
      </c>
      <c r="B14" s="2">
        <v>9.999824E-10</v>
      </c>
      <c r="C14" s="2">
        <v>5.158464262</v>
      </c>
      <c r="D14" s="2">
        <v>0.01291204071</v>
      </c>
      <c r="H14" s="5"/>
      <c r="I14" s="7">
        <v>0.24541666666666664</v>
      </c>
      <c r="J14" s="2">
        <v>9.999809E-10</v>
      </c>
      <c r="K14" s="2">
        <v>5.054242155</v>
      </c>
      <c r="L14" s="2">
        <v>0.01111504579</v>
      </c>
      <c r="P14" s="5"/>
      <c r="Q14" s="7">
        <v>0.24546296296296297</v>
      </c>
      <c r="R14" s="2">
        <v>9.999819E-10</v>
      </c>
      <c r="S14" s="2">
        <v>5.072589935</v>
      </c>
      <c r="T14" s="2">
        <v>0.03354842274</v>
      </c>
      <c r="X14" s="5"/>
      <c r="Y14" s="7">
        <v>0.24553240740740742</v>
      </c>
      <c r="Z14" s="2">
        <v>9.999824E-10</v>
      </c>
      <c r="AA14" s="2">
        <v>103.5416776</v>
      </c>
      <c r="AB14" s="2">
        <v>11.9032692</v>
      </c>
    </row>
    <row r="15" spans="1:28" ht="12.75">
      <c r="A15" s="7">
        <v>0.24557870370370372</v>
      </c>
      <c r="B15" s="2">
        <v>9.999818E-10</v>
      </c>
      <c r="C15" s="2">
        <v>5.171751785</v>
      </c>
      <c r="D15" s="2">
        <v>0.01673751937</v>
      </c>
      <c r="H15" s="5"/>
      <c r="I15" s="7">
        <v>0.2456365740740741</v>
      </c>
      <c r="J15" s="2">
        <v>9.999812E-10</v>
      </c>
      <c r="K15" s="2">
        <v>5.067470255</v>
      </c>
      <c r="L15" s="2">
        <v>0.01277070307</v>
      </c>
      <c r="P15" s="5"/>
      <c r="Q15" s="7">
        <v>0.24568287037037037</v>
      </c>
      <c r="R15" s="2">
        <v>9.999814E-10</v>
      </c>
      <c r="S15" s="2">
        <v>5.066825541</v>
      </c>
      <c r="T15" s="2">
        <v>0.2940319582</v>
      </c>
      <c r="X15" s="5"/>
      <c r="Y15" s="7">
        <v>0.24574074074074073</v>
      </c>
      <c r="Z15" s="2">
        <v>9.999815E-10</v>
      </c>
      <c r="AA15" s="2">
        <v>98.61785098</v>
      </c>
      <c r="AB15" s="2">
        <v>4.066168019</v>
      </c>
    </row>
    <row r="16" spans="1:28" ht="12.75">
      <c r="A16" s="7">
        <v>0.24578703703703705</v>
      </c>
      <c r="B16" s="2">
        <v>9.999821E-10</v>
      </c>
      <c r="C16" s="2">
        <v>5.146567458</v>
      </c>
      <c r="D16" s="2">
        <v>0.02920547351</v>
      </c>
      <c r="H16" s="5"/>
      <c r="I16" s="7">
        <v>0.2458449074074074</v>
      </c>
      <c r="J16" s="2">
        <v>9.999827E-10</v>
      </c>
      <c r="K16" s="2">
        <v>5.060515244</v>
      </c>
      <c r="L16" s="2">
        <v>0.002596864251</v>
      </c>
      <c r="P16" s="5"/>
      <c r="Q16" s="7">
        <v>0.24589120370370368</v>
      </c>
      <c r="R16" s="2">
        <v>9.999815E-10</v>
      </c>
      <c r="S16" s="2">
        <v>5.049304428</v>
      </c>
      <c r="T16" s="2">
        <v>0.02017944915</v>
      </c>
      <c r="X16" s="5"/>
      <c r="Y16" s="7">
        <v>0.2459375</v>
      </c>
      <c r="Z16" s="2">
        <v>9.999817E-10</v>
      </c>
      <c r="AA16" s="2">
        <v>98.18916987</v>
      </c>
      <c r="AB16" s="2">
        <v>1.140583454</v>
      </c>
    </row>
    <row r="17" spans="1:28" ht="12.75">
      <c r="A17" s="7">
        <v>0.24599537037037036</v>
      </c>
      <c r="B17" s="2">
        <v>9.999815E-10</v>
      </c>
      <c r="C17" s="2">
        <v>5.156130966</v>
      </c>
      <c r="D17" s="2">
        <v>0.02099584035</v>
      </c>
      <c r="H17" s="5"/>
      <c r="I17" s="7">
        <v>0.2460416666666667</v>
      </c>
      <c r="J17" s="2">
        <v>9.99982E-10</v>
      </c>
      <c r="K17" s="2">
        <v>5.06442325</v>
      </c>
      <c r="L17" s="2">
        <v>0.003749862645</v>
      </c>
      <c r="P17" s="5"/>
      <c r="Q17" s="7">
        <v>0.24611111111111109</v>
      </c>
      <c r="R17" s="2">
        <v>9.999817E-10</v>
      </c>
      <c r="S17" s="2">
        <v>5.064387161</v>
      </c>
      <c r="T17" s="2">
        <v>0.001962589478</v>
      </c>
      <c r="X17" s="5"/>
      <c r="Y17" s="7">
        <v>0.2461574074074074</v>
      </c>
      <c r="Z17" s="2">
        <v>9.999823E-10</v>
      </c>
      <c r="AA17" s="2">
        <v>110.7103304</v>
      </c>
      <c r="AB17" s="2">
        <v>6.871407918</v>
      </c>
    </row>
    <row r="18" spans="1:28" ht="12.75">
      <c r="A18" s="7">
        <v>0.24622685185185186</v>
      </c>
      <c r="B18" s="2">
        <v>9.999814E-10</v>
      </c>
      <c r="C18" s="2">
        <v>5.163950698</v>
      </c>
      <c r="D18" s="2">
        <v>0.00586717921</v>
      </c>
      <c r="H18" s="5"/>
      <c r="I18" s="7">
        <v>0.24627314814814816</v>
      </c>
      <c r="J18" s="2">
        <v>9.999819E-10</v>
      </c>
      <c r="K18" s="2">
        <v>5.068708247</v>
      </c>
      <c r="L18" s="2">
        <v>0.01170006759</v>
      </c>
      <c r="P18" s="5"/>
      <c r="Q18" s="7">
        <v>0.2463310185185185</v>
      </c>
      <c r="R18" s="2">
        <v>9.999815E-10</v>
      </c>
      <c r="S18" s="2">
        <v>5.040299173</v>
      </c>
      <c r="T18" s="2">
        <v>0.005587275513</v>
      </c>
      <c r="X18" s="5"/>
      <c r="Y18" s="7">
        <v>0.2463773148148148</v>
      </c>
      <c r="Z18" s="2">
        <v>9.999819E-10</v>
      </c>
      <c r="AA18" s="2">
        <v>93.37904288</v>
      </c>
      <c r="AB18" s="2">
        <v>2.824926942</v>
      </c>
    </row>
    <row r="19" spans="1:28" ht="12.75">
      <c r="A19" s="7">
        <v>0.24643518518518517</v>
      </c>
      <c r="B19" s="2">
        <v>9.99982E-10</v>
      </c>
      <c r="C19" s="2">
        <v>5.165085491</v>
      </c>
      <c r="D19" s="2">
        <v>0.008909454704</v>
      </c>
      <c r="H19" s="5"/>
      <c r="I19" s="7">
        <v>0.2464814814814815</v>
      </c>
      <c r="J19" s="2">
        <v>9.99982E-10</v>
      </c>
      <c r="K19" s="2">
        <v>5.058347615</v>
      </c>
      <c r="L19" s="2">
        <v>0.006659317385</v>
      </c>
      <c r="P19" s="5"/>
      <c r="Q19" s="7">
        <v>0.24653935185185186</v>
      </c>
      <c r="R19" s="2">
        <v>9.999823E-10</v>
      </c>
      <c r="S19" s="2">
        <v>5.077069155</v>
      </c>
      <c r="T19" s="2">
        <v>0.03025018378</v>
      </c>
      <c r="X19" s="5"/>
      <c r="Y19" s="7">
        <v>0.24753472222222225</v>
      </c>
      <c r="Z19" s="2">
        <v>9.999815E-10</v>
      </c>
      <c r="AA19" s="2">
        <v>0.06276244137</v>
      </c>
      <c r="AB19" s="2">
        <v>0.003234340003</v>
      </c>
    </row>
    <row r="20" spans="1:28" ht="12.75">
      <c r="A20" s="7">
        <v>0.24760416666666665</v>
      </c>
      <c r="B20" s="2">
        <v>9.999827E-10</v>
      </c>
      <c r="C20" s="2">
        <v>5.163233642</v>
      </c>
      <c r="D20" s="2">
        <v>0.004186880836</v>
      </c>
      <c r="H20" s="5"/>
      <c r="I20" s="7">
        <v>0.24765046296296298</v>
      </c>
      <c r="J20" s="2">
        <v>9.999814E-10</v>
      </c>
      <c r="K20" s="2">
        <v>5.06312082</v>
      </c>
      <c r="L20" s="2">
        <v>0.01671992107</v>
      </c>
      <c r="P20" s="5"/>
      <c r="Q20" s="7">
        <v>0.24769675925925927</v>
      </c>
      <c r="R20" s="2">
        <v>9.99982E-10</v>
      </c>
      <c r="S20" s="2">
        <v>5.047364519</v>
      </c>
      <c r="T20" t="s">
        <v>28</v>
      </c>
      <c r="X20" s="5"/>
      <c r="Y20" s="7">
        <v>0.2477314814814815</v>
      </c>
      <c r="Z20" s="2">
        <v>9.999821E-10</v>
      </c>
      <c r="AA20" t="s">
        <v>28</v>
      </c>
      <c r="AB20" s="2">
        <v>0</v>
      </c>
    </row>
    <row r="21" spans="1:28" ht="12.75">
      <c r="A21" s="7">
        <v>0.24775462962962966</v>
      </c>
      <c r="B21" s="2">
        <v>9.999822E-10</v>
      </c>
      <c r="C21" s="2">
        <v>5.165997073</v>
      </c>
      <c r="D21" t="s">
        <v>28</v>
      </c>
      <c r="H21" s="5"/>
      <c r="I21" s="7"/>
      <c r="J21" s="2"/>
      <c r="K21" s="2"/>
      <c r="P21" s="5"/>
      <c r="X21" s="5"/>
      <c r="Y21" s="7"/>
      <c r="Z21" s="2"/>
      <c r="AB21" s="2"/>
    </row>
    <row r="22" spans="1:28" ht="12.75">
      <c r="A22" s="7"/>
      <c r="B22" s="2"/>
      <c r="C22" s="2"/>
      <c r="H22" s="5"/>
      <c r="P22" s="5"/>
      <c r="Q22" s="7"/>
      <c r="R22" s="2"/>
      <c r="S22" s="2"/>
      <c r="T22" s="2"/>
      <c r="X22" s="5"/>
      <c r="Y22" s="7"/>
      <c r="Z22" s="2"/>
      <c r="AA22" s="2"/>
      <c r="AB22" s="2"/>
    </row>
    <row r="23" spans="8:27" ht="12.75">
      <c r="H23" s="5"/>
      <c r="J23" s="2"/>
      <c r="K23" s="2"/>
      <c r="P23" s="5"/>
      <c r="R23" s="2"/>
      <c r="S23" s="2"/>
      <c r="X23" s="5"/>
      <c r="Z23" s="2"/>
      <c r="AA23" s="2"/>
    </row>
    <row r="24" spans="8:24" ht="12.75">
      <c r="H24" s="5"/>
      <c r="J24" s="2"/>
      <c r="P24" s="5"/>
      <c r="X24" s="5"/>
    </row>
    <row r="25" ht="12.75">
      <c r="B25" s="2"/>
    </row>
    <row r="29" spans="2:3" ht="12.75">
      <c r="B29" s="2"/>
      <c r="C29" s="2"/>
    </row>
    <row r="30" spans="2:19" ht="12.75">
      <c r="B30" s="2"/>
      <c r="C30" s="2"/>
      <c r="R30" s="2"/>
      <c r="S30" s="2"/>
    </row>
    <row r="31" spans="2:19" ht="12.75">
      <c r="B31" s="2"/>
      <c r="C31" s="2"/>
      <c r="R31" s="2"/>
      <c r="S31" s="2"/>
    </row>
    <row r="32" spans="2:19" ht="12.75">
      <c r="B32" s="2"/>
      <c r="C32" s="2"/>
      <c r="R32" s="2"/>
      <c r="S32" s="2"/>
    </row>
    <row r="33" spans="2:19" ht="12.75">
      <c r="B33" s="2"/>
      <c r="C33" s="2"/>
      <c r="R33" s="2"/>
      <c r="S33" s="2"/>
    </row>
    <row r="34" spans="2:19" ht="12.75">
      <c r="B34" s="2"/>
      <c r="C34" s="2"/>
      <c r="R34" s="2"/>
      <c r="S34" s="2"/>
    </row>
    <row r="35" spans="2:19" ht="12.75">
      <c r="B35" s="2"/>
      <c r="C35" s="2"/>
      <c r="R35" s="2"/>
      <c r="S35" s="2"/>
    </row>
    <row r="36" spans="2:19" ht="12.75">
      <c r="B36" s="2"/>
      <c r="C36" s="2"/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A1">
      <selection activeCell="C16" sqref="C16"/>
    </sheetView>
  </sheetViews>
  <sheetFormatPr defaultColWidth="9.140625" defaultRowHeight="12.75"/>
  <cols>
    <col min="1" max="1" width="10.57421875" style="0" customWidth="1"/>
    <col min="5" max="5" width="12.57421875" style="0" customWidth="1"/>
    <col min="6" max="6" width="9.57421875" style="0" bestFit="1" customWidth="1"/>
    <col min="7" max="7" width="12.00390625" style="0" bestFit="1" customWidth="1"/>
    <col min="9" max="9" width="10.57421875" style="0" customWidth="1"/>
    <col min="11" max="11" width="11.28125" style="0" customWidth="1"/>
    <col min="13" max="13" width="13.7109375" style="0" bestFit="1" customWidth="1"/>
    <col min="15" max="15" width="12.00390625" style="0" bestFit="1" customWidth="1"/>
    <col min="17" max="17" width="10.00390625" style="0" customWidth="1"/>
    <col min="25" max="25" width="9.8515625" style="0" customWidth="1"/>
    <col min="29" max="29" width="10.00390625" style="0" bestFit="1" customWidth="1"/>
    <col min="30" max="30" width="10.5742187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13800000000</v>
      </c>
      <c r="C2" t="s">
        <v>24</v>
      </c>
    </row>
    <row r="3" spans="1:3" ht="12.75">
      <c r="A3" t="s">
        <v>27</v>
      </c>
      <c r="B3" s="2">
        <v>10000000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AVERAGE(C13:C16)</f>
        <v>5.322313842</v>
      </c>
      <c r="C6" s="2">
        <f>AVERAGE(C17:C25)</f>
        <v>5.157075231777778</v>
      </c>
      <c r="D6" s="2">
        <f>AVERAGE(C26:C27)</f>
        <v>5.166782757</v>
      </c>
      <c r="E6" s="2">
        <f>(D6/B6-1)*100</f>
        <v>-2.9222456551257214</v>
      </c>
      <c r="F6" s="3">
        <f>(C6/B6-1)*100</f>
        <v>-3.1046386050794905</v>
      </c>
      <c r="G6" s="2">
        <f>C6-B6</f>
        <v>-0.16523861022222164</v>
      </c>
      <c r="I6" t="s">
        <v>6</v>
      </c>
      <c r="J6" s="2">
        <f>AVERAGE(K13:K16)</f>
        <v>5.062925770250001</v>
      </c>
      <c r="K6" s="2">
        <f>AVERAGE(K17:K24)</f>
        <v>5.083185216625</v>
      </c>
      <c r="L6" s="2">
        <f>AVERAGE(K25:K26)</f>
        <v>5.0711126745</v>
      </c>
      <c r="M6" s="2">
        <f>(L6/J6-1)*100</f>
        <v>0.16170302748870213</v>
      </c>
      <c r="N6" s="3">
        <f>(K6/J6-1)*100</f>
        <v>0.40015294109276844</v>
      </c>
      <c r="O6" s="2">
        <f>K6-J6</f>
        <v>0.020259446374999435</v>
      </c>
      <c r="Q6" t="s">
        <v>6</v>
      </c>
      <c r="R6" s="2">
        <f>AVERAGE(S13:S16)</f>
        <v>5.05027447025</v>
      </c>
      <c r="S6" s="2">
        <f>AVERAGE(S17:S24)</f>
        <v>5.061714098875</v>
      </c>
      <c r="T6" s="2">
        <f>AVERAGE(S25:S26)</f>
        <v>5.0559520275</v>
      </c>
      <c r="U6" s="2">
        <f>(T6/R6-1)*100</f>
        <v>0.11242076610777918</v>
      </c>
      <c r="V6" s="3">
        <f>(S6/R6-1)*100</f>
        <v>0.22651498829198147</v>
      </c>
      <c r="W6" s="2">
        <f>S6-R6</f>
        <v>0.011439628625000253</v>
      </c>
      <c r="Y6" t="s">
        <v>6</v>
      </c>
      <c r="Z6" s="2">
        <f>AVERAGE(AA13:AA16)</f>
        <v>0.054527594745000005</v>
      </c>
      <c r="AA6" s="2">
        <f>AVERAGE(AA18:AA24)</f>
        <v>1215.7933751428573</v>
      </c>
      <c r="AB6" s="2">
        <f>AVERAGE(AA25)</f>
        <v>0.06618733921</v>
      </c>
      <c r="AC6" s="2">
        <f>(AB6/Z6-1)*100</f>
        <v>21.38319967995499</v>
      </c>
      <c r="AD6" s="3">
        <f>(AA6/Z6-1)*100</f>
        <v>2229584.5859945826</v>
      </c>
      <c r="AE6" s="2">
        <f>AA6-Z6</f>
        <v>1215.7388475481123</v>
      </c>
    </row>
    <row r="7" spans="1:31" ht="12.75">
      <c r="A7" t="s">
        <v>7</v>
      </c>
      <c r="B7">
        <f>STDEV(C13:C16)</f>
        <v>0.3232459663869543</v>
      </c>
      <c r="C7">
        <f>STDEV(C17:C25)</f>
        <v>0.016100180531549088</v>
      </c>
      <c r="D7">
        <f>STDEV(C26:C27)</f>
        <v>0.002113034465670834</v>
      </c>
      <c r="F7" s="3">
        <f>(C7/B7-1)*100</f>
        <v>-95.01921687948436</v>
      </c>
      <c r="G7">
        <f>SQRT(B7^2+C7^2)</f>
        <v>0.3236466755562066</v>
      </c>
      <c r="I7" t="s">
        <v>7</v>
      </c>
      <c r="J7">
        <f>STDEV(K13:K16)</f>
        <v>0.005406469463409678</v>
      </c>
      <c r="K7">
        <f>STDEV(K17:K24)</f>
        <v>0.012816327282315767</v>
      </c>
      <c r="L7">
        <f>STDEV(K25:K26)</f>
        <v>0.0014046301468227643</v>
      </c>
      <c r="N7" s="3">
        <f>(K7/J7-1)*100</f>
        <v>137.05539019604376</v>
      </c>
      <c r="O7">
        <f>SQRT(J7^2+K7^2)</f>
        <v>0.013910002051265585</v>
      </c>
      <c r="Q7" t="s">
        <v>7</v>
      </c>
      <c r="R7">
        <f>STDEV(S13:S16)</f>
        <v>0.012985771194896474</v>
      </c>
      <c r="S7">
        <f>STDEV(S17:S24)</f>
        <v>0.015779736255613467</v>
      </c>
      <c r="T7">
        <f>STDEV(S25:S26)</f>
        <v>0.005619132224277477</v>
      </c>
      <c r="V7" s="3">
        <f>(S7/R7-1)*100</f>
        <v>21.51558824488642</v>
      </c>
      <c r="W7">
        <f>SQRT(R7^2+S7^2)</f>
        <v>0.020436005720857613</v>
      </c>
      <c r="Y7" t="s">
        <v>7</v>
      </c>
      <c r="Z7">
        <f>STDEV(AA13:AA16)</f>
        <v>0.0018260314939653377</v>
      </c>
      <c r="AA7">
        <f>STDEV(AA18:AA24)</f>
        <v>99.62897250909982</v>
      </c>
      <c r="AB7" t="e">
        <f>STDEV(AA25)</f>
        <v>#DIV/0!</v>
      </c>
      <c r="AD7" s="3">
        <f>(AA7/Z7-1)*100</f>
        <v>5455938.016778642</v>
      </c>
      <c r="AE7">
        <f>SQRT(Z7^2+AA7^2)</f>
        <v>99.62897252583387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0.25277777777777777</v>
      </c>
      <c r="I10" s="4">
        <v>37775</v>
      </c>
      <c r="J10" s="6">
        <v>0.25277777777777777</v>
      </c>
      <c r="Q10" s="4">
        <v>37775</v>
      </c>
      <c r="R10" s="6">
        <v>0.25277777777777777</v>
      </c>
      <c r="Y10" s="4">
        <v>37775</v>
      </c>
      <c r="Z10" s="6">
        <v>0.25277777777777777</v>
      </c>
    </row>
    <row r="11" spans="1:25" ht="12.75">
      <c r="A11" t="s">
        <v>36</v>
      </c>
      <c r="I11" t="s">
        <v>35</v>
      </c>
      <c r="Q11" t="s">
        <v>34</v>
      </c>
      <c r="Y11" t="s">
        <v>33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0.2528472222222222</v>
      </c>
      <c r="B13" s="2">
        <v>9.999821E-10</v>
      </c>
      <c r="C13" s="2">
        <v>5.144756681</v>
      </c>
      <c r="D13" s="2">
        <v>0.003635115113</v>
      </c>
      <c r="H13" s="5"/>
      <c r="I13" s="7">
        <v>0.2529050925925926</v>
      </c>
      <c r="J13" s="2">
        <v>9.999815E-10</v>
      </c>
      <c r="K13" s="2">
        <v>5.068275207</v>
      </c>
      <c r="L13" s="2">
        <v>0.02441502919</v>
      </c>
      <c r="P13" s="5"/>
      <c r="Q13" s="7">
        <v>0.25296296296296295</v>
      </c>
      <c r="R13" s="2">
        <v>9.999821E-10</v>
      </c>
      <c r="S13" s="2">
        <v>5.037463122</v>
      </c>
      <c r="T13" s="2">
        <v>0.01665136387</v>
      </c>
      <c r="X13" s="5"/>
      <c r="Y13" s="7">
        <v>0.25403935185185184</v>
      </c>
      <c r="Z13" s="2">
        <v>9.999818E-10</v>
      </c>
      <c r="AA13" s="2">
        <v>0.05692316086</v>
      </c>
      <c r="AB13" s="2">
        <v>0.001323453088</v>
      </c>
    </row>
    <row r="14" spans="1:28" ht="12.75">
      <c r="A14" s="7">
        <v>0.2541087962962963</v>
      </c>
      <c r="B14" s="2">
        <v>9.999818E-10</v>
      </c>
      <c r="C14" s="2">
        <v>5.163248119</v>
      </c>
      <c r="D14" s="2">
        <v>0.01835884182</v>
      </c>
      <c r="H14" s="5"/>
      <c r="I14" s="7">
        <v>0.25415509259259256</v>
      </c>
      <c r="J14" s="2">
        <v>9.999818E-10</v>
      </c>
      <c r="K14" s="2">
        <v>5.056821582</v>
      </c>
      <c r="L14" s="2">
        <v>0.02080209496</v>
      </c>
      <c r="P14" s="5"/>
      <c r="Q14" s="7">
        <v>0.254212962962963</v>
      </c>
      <c r="R14" s="2">
        <v>9.999821E-10</v>
      </c>
      <c r="S14" s="2">
        <v>5.065400522</v>
      </c>
      <c r="T14" s="2">
        <v>0.04937682826</v>
      </c>
      <c r="X14" s="5"/>
      <c r="Y14" s="7">
        <v>0.25530092592592596</v>
      </c>
      <c r="Z14" s="2">
        <v>9.99982E-10</v>
      </c>
      <c r="AA14" s="2">
        <v>0.05482411746</v>
      </c>
      <c r="AB14" s="2">
        <v>0.0004577895578</v>
      </c>
    </row>
    <row r="15" spans="1:28" ht="12.75">
      <c r="A15" s="7">
        <v>0.25535879629629626</v>
      </c>
      <c r="B15" s="2">
        <v>9.999822E-10</v>
      </c>
      <c r="C15" s="2">
        <v>5.174414965</v>
      </c>
      <c r="D15" s="2">
        <v>0.008692775649</v>
      </c>
      <c r="H15" s="5"/>
      <c r="I15" s="7">
        <v>0.2554050925925926</v>
      </c>
      <c r="J15" s="2">
        <v>9.999815E-10</v>
      </c>
      <c r="K15" s="2">
        <v>5.066583948</v>
      </c>
      <c r="L15" s="2">
        <v>0.01531731801</v>
      </c>
      <c r="P15" s="5"/>
      <c r="Q15" s="7">
        <v>0.25546296296296295</v>
      </c>
      <c r="R15" s="2">
        <v>9.999819E-10</v>
      </c>
      <c r="S15" s="2">
        <v>5.056542876</v>
      </c>
      <c r="T15" s="2">
        <v>0.02674338537</v>
      </c>
      <c r="X15" s="5"/>
      <c r="Y15" s="7">
        <v>0.2566087962962963</v>
      </c>
      <c r="Z15" s="2">
        <v>9.999817E-10</v>
      </c>
      <c r="AA15" s="2">
        <v>0.05370730654</v>
      </c>
      <c r="AB15" s="2">
        <v>0.0003301948638</v>
      </c>
    </row>
    <row r="16" spans="1:28" ht="12.75">
      <c r="A16" s="7">
        <v>0.2566550925925926</v>
      </c>
      <c r="B16" s="2">
        <v>9.999812E-10</v>
      </c>
      <c r="C16" s="2">
        <v>5.806835603</v>
      </c>
      <c r="D16" s="2">
        <v>1.150132916</v>
      </c>
      <c r="H16" s="5"/>
      <c r="I16" s="7">
        <v>0.2567013888888889</v>
      </c>
      <c r="J16" s="2">
        <v>9.999818E-10</v>
      </c>
      <c r="K16" s="2">
        <v>5.060022344</v>
      </c>
      <c r="L16" s="2">
        <v>0.005119125334</v>
      </c>
      <c r="P16" s="5"/>
      <c r="Q16" s="7">
        <v>0.25677083333333334</v>
      </c>
      <c r="R16" s="2">
        <v>9.99982E-10</v>
      </c>
      <c r="S16" s="2">
        <v>5.041691361</v>
      </c>
      <c r="T16" s="2">
        <v>0.02596167807</v>
      </c>
      <c r="X16" s="5"/>
      <c r="Y16" s="7">
        <v>0.2583564814814815</v>
      </c>
      <c r="Z16" s="2">
        <v>9.999824E-10</v>
      </c>
      <c r="AA16" s="2">
        <v>0.05265579412</v>
      </c>
      <c r="AB16" s="2">
        <v>0.0003328958712</v>
      </c>
    </row>
    <row r="17" spans="1:28" ht="12.75">
      <c r="A17" s="7">
        <v>0.25841435185185185</v>
      </c>
      <c r="B17" s="2">
        <v>9.999821E-10</v>
      </c>
      <c r="C17" s="2">
        <v>5.171390454</v>
      </c>
      <c r="D17" s="2">
        <v>0.00494028942</v>
      </c>
      <c r="H17" s="5"/>
      <c r="I17" s="7">
        <v>0.2584837962962963</v>
      </c>
      <c r="J17" s="2">
        <v>9.999818E-10</v>
      </c>
      <c r="K17" s="2">
        <v>5.074096406</v>
      </c>
      <c r="L17" s="2">
        <v>0.0191333424</v>
      </c>
      <c r="P17" s="5"/>
      <c r="Q17" s="7">
        <v>0.2585300925925926</v>
      </c>
      <c r="R17" s="2">
        <v>9.999828E-10</v>
      </c>
      <c r="S17" s="2">
        <v>5.069136941</v>
      </c>
      <c r="T17" s="2">
        <v>0.03410802773</v>
      </c>
      <c r="X17" s="5"/>
      <c r="Y17" s="7">
        <v>0.25859953703703703</v>
      </c>
      <c r="Z17" s="2">
        <v>9.999819E-10</v>
      </c>
      <c r="AA17" s="2">
        <v>766.0895367</v>
      </c>
      <c r="AB17" s="2">
        <v>679.163871</v>
      </c>
    </row>
    <row r="18" spans="1:28" ht="12.75">
      <c r="A18" s="7">
        <v>0.2586574074074074</v>
      </c>
      <c r="B18" s="2">
        <v>9.99982E-10</v>
      </c>
      <c r="C18" s="2">
        <v>5.164335426</v>
      </c>
      <c r="D18" s="2">
        <v>0.00486007171</v>
      </c>
      <c r="H18" s="5"/>
      <c r="I18" s="7">
        <v>0.25872685185185185</v>
      </c>
      <c r="J18" s="2">
        <v>9.999824E-10</v>
      </c>
      <c r="K18" s="2">
        <v>5.106518155</v>
      </c>
      <c r="L18" s="2">
        <v>0.01961820997</v>
      </c>
      <c r="P18" s="5"/>
      <c r="Q18" s="7">
        <v>0.25877314814814817</v>
      </c>
      <c r="R18" s="2">
        <v>9.999824E-10</v>
      </c>
      <c r="S18" s="2">
        <v>5.087438392</v>
      </c>
      <c r="T18" s="2">
        <v>0.04675302179</v>
      </c>
      <c r="X18" s="5"/>
      <c r="Y18" s="7">
        <v>0.25883101851851853</v>
      </c>
      <c r="Z18" s="2">
        <v>9.999822E-10</v>
      </c>
      <c r="AA18" s="2">
        <v>1085.67034</v>
      </c>
      <c r="AB18" s="2">
        <v>233.8857224</v>
      </c>
    </row>
    <row r="19" spans="1:28" ht="12.75">
      <c r="A19" s="7">
        <v>0.25887731481481485</v>
      </c>
      <c r="B19" s="2">
        <v>9.999818E-10</v>
      </c>
      <c r="C19" s="2">
        <v>5.166046289</v>
      </c>
      <c r="D19" s="2">
        <v>0.02682869861</v>
      </c>
      <c r="H19" s="5"/>
      <c r="I19" s="7">
        <v>0.25894675925925925</v>
      </c>
      <c r="J19" s="2">
        <v>9.999821E-10</v>
      </c>
      <c r="K19" s="2">
        <v>5.089071941</v>
      </c>
      <c r="L19" s="2">
        <v>0.009794524102</v>
      </c>
      <c r="P19" s="5"/>
      <c r="Q19" s="7">
        <v>0.2589930555555556</v>
      </c>
      <c r="R19" s="2">
        <v>9.99982E-10</v>
      </c>
      <c r="S19" s="2">
        <v>5.059111713</v>
      </c>
      <c r="T19" s="2">
        <v>0.02092731836</v>
      </c>
      <c r="X19" s="5"/>
      <c r="Y19" s="7">
        <v>0.2590277777777778</v>
      </c>
      <c r="Z19" s="2">
        <v>9.99982E-10</v>
      </c>
      <c r="AA19" s="2">
        <v>1332.030388</v>
      </c>
      <c r="AB19" s="2">
        <v>580.6056666</v>
      </c>
    </row>
    <row r="20" spans="1:28" ht="12.75">
      <c r="A20" s="7">
        <v>0.25908564814814816</v>
      </c>
      <c r="B20" s="2">
        <v>9.999818E-10</v>
      </c>
      <c r="C20" s="2">
        <v>5.179471951</v>
      </c>
      <c r="D20" s="2">
        <v>0.008225564857</v>
      </c>
      <c r="H20" s="5"/>
      <c r="I20" s="7">
        <v>0.25913194444444443</v>
      </c>
      <c r="J20" s="2">
        <v>9.999821E-10</v>
      </c>
      <c r="K20" s="2">
        <v>5.08611003</v>
      </c>
      <c r="L20" s="2">
        <v>0.04543460782</v>
      </c>
      <c r="P20" s="5"/>
      <c r="Q20" s="7">
        <v>0.2592013888888889</v>
      </c>
      <c r="R20" s="2">
        <v>9.999818E-10</v>
      </c>
      <c r="S20" s="2">
        <v>5.045648584</v>
      </c>
      <c r="T20" s="2">
        <v>0.01625761978</v>
      </c>
      <c r="X20" s="5"/>
      <c r="Y20" s="7">
        <v>0.2592476851851852</v>
      </c>
      <c r="Z20" s="2">
        <v>9.999809E-10</v>
      </c>
      <c r="AA20" s="2">
        <v>1290.597265</v>
      </c>
      <c r="AB20" s="2">
        <v>414.1499608</v>
      </c>
    </row>
    <row r="21" spans="1:28" ht="12.75">
      <c r="A21" s="7">
        <v>0.25931712962962966</v>
      </c>
      <c r="B21" s="2">
        <v>9.999818E-10</v>
      </c>
      <c r="C21" s="2">
        <v>5.138981738</v>
      </c>
      <c r="D21" s="2">
        <v>0.01142897988</v>
      </c>
      <c r="H21" s="5"/>
      <c r="I21" s="7">
        <v>0.25936342592592593</v>
      </c>
      <c r="J21" s="2">
        <v>9.999815E-10</v>
      </c>
      <c r="K21" s="2">
        <v>5.089644652</v>
      </c>
      <c r="L21" s="2">
        <v>0.02457013319</v>
      </c>
      <c r="P21" s="5"/>
      <c r="Q21" s="7">
        <v>0.2594212962962963</v>
      </c>
      <c r="R21" s="2">
        <v>9.999824E-10</v>
      </c>
      <c r="S21" s="2">
        <v>5.067757538</v>
      </c>
      <c r="T21" s="2">
        <v>0.04153325573</v>
      </c>
      <c r="X21" s="5"/>
      <c r="Y21" s="7">
        <v>0.2594675925925926</v>
      </c>
      <c r="Z21" s="2">
        <v>9.999822E-10</v>
      </c>
      <c r="AA21" s="2">
        <v>1328.696472</v>
      </c>
      <c r="AB21" s="2">
        <v>24.49936945</v>
      </c>
    </row>
    <row r="22" spans="1:28" ht="12.75">
      <c r="A22" s="7">
        <v>0.25952546296296297</v>
      </c>
      <c r="B22" s="2">
        <v>9.99982E-10</v>
      </c>
      <c r="C22" s="2">
        <v>5.139988936</v>
      </c>
      <c r="D22" s="2">
        <v>0.003953009558</v>
      </c>
      <c r="H22" s="5"/>
      <c r="I22" s="7">
        <v>0.2595717592592593</v>
      </c>
      <c r="J22" s="2">
        <v>9.999825E-10</v>
      </c>
      <c r="K22" s="2">
        <v>5.068221548</v>
      </c>
      <c r="L22" s="2">
        <v>0.02010280335</v>
      </c>
      <c r="P22" s="5"/>
      <c r="Q22" s="7">
        <v>0.2596296296296296</v>
      </c>
      <c r="R22" s="2">
        <v>9.999824E-10</v>
      </c>
      <c r="S22" s="2">
        <v>5.060498237</v>
      </c>
      <c r="T22" s="2">
        <v>0.02861532398</v>
      </c>
      <c r="X22" s="5"/>
      <c r="Y22" s="7">
        <v>0.2596759259259259</v>
      </c>
      <c r="Z22" s="2">
        <v>9.999815E-10</v>
      </c>
      <c r="AA22" s="2">
        <v>1159.106743</v>
      </c>
      <c r="AB22" s="2">
        <v>326.2560661</v>
      </c>
    </row>
    <row r="23" spans="1:28" ht="12.75">
      <c r="A23" s="7">
        <v>0.25972222222222224</v>
      </c>
      <c r="B23" s="2">
        <v>9.999812E-10</v>
      </c>
      <c r="C23" s="2">
        <v>5.168024209</v>
      </c>
      <c r="D23" s="2">
        <v>0.009743665761</v>
      </c>
      <c r="H23" s="5"/>
      <c r="I23" s="7">
        <v>0.2597800925925926</v>
      </c>
      <c r="J23" s="2">
        <v>9.999822E-10</v>
      </c>
      <c r="K23" s="2">
        <v>5.068559011</v>
      </c>
      <c r="L23" s="2">
        <v>0.006995596351</v>
      </c>
      <c r="P23" s="5"/>
      <c r="Q23" s="7">
        <v>0.2598263888888889</v>
      </c>
      <c r="R23" s="2">
        <v>9.999828E-10</v>
      </c>
      <c r="S23" s="2">
        <v>5.068445313</v>
      </c>
      <c r="T23" s="2">
        <v>0.04817483572</v>
      </c>
      <c r="X23" s="5"/>
      <c r="Y23" s="7">
        <v>0.25988425925925923</v>
      </c>
      <c r="Z23" s="2">
        <v>9.999819E-10</v>
      </c>
      <c r="AA23" s="2">
        <v>1175.883837</v>
      </c>
      <c r="AB23" s="2">
        <v>584.6032133</v>
      </c>
    </row>
    <row r="24" spans="1:28" ht="12.75">
      <c r="A24" s="7">
        <v>0.25993055555555555</v>
      </c>
      <c r="B24" s="2">
        <v>9.999811E-10</v>
      </c>
      <c r="C24" s="2">
        <v>5.136292492</v>
      </c>
      <c r="D24" s="2">
        <v>0.01531732134</v>
      </c>
      <c r="H24" s="5"/>
      <c r="I24" s="7">
        <v>0.26</v>
      </c>
      <c r="J24" s="2">
        <v>9.99982E-10</v>
      </c>
      <c r="K24" s="2">
        <v>5.08325999</v>
      </c>
      <c r="L24" s="2">
        <v>0.01448443973</v>
      </c>
      <c r="P24" s="5"/>
      <c r="Q24" s="7">
        <v>0.26004629629629633</v>
      </c>
      <c r="R24" s="2">
        <v>9.99982E-10</v>
      </c>
      <c r="S24" s="2">
        <v>5.035676073</v>
      </c>
      <c r="T24" s="2">
        <v>0.01068169151</v>
      </c>
      <c r="X24" s="5"/>
      <c r="Y24" s="7">
        <v>0.26011574074074073</v>
      </c>
      <c r="Z24" s="2">
        <v>9.999818E-10</v>
      </c>
      <c r="AA24" s="2">
        <v>1138.568581</v>
      </c>
      <c r="AB24" s="2">
        <v>996.1023007</v>
      </c>
    </row>
    <row r="25" spans="1:28" ht="12.75">
      <c r="A25" s="7">
        <v>0.26016203703703705</v>
      </c>
      <c r="B25" s="2">
        <v>9.999824E-10</v>
      </c>
      <c r="C25" s="2">
        <v>5.149145591</v>
      </c>
      <c r="D25" s="2">
        <v>0.009645315956</v>
      </c>
      <c r="I25" s="7">
        <v>0.2602199074074074</v>
      </c>
      <c r="J25" s="2">
        <v>9.999815E-10</v>
      </c>
      <c r="K25" s="2">
        <v>5.070119451</v>
      </c>
      <c r="L25" s="2">
        <v>0.006507659397</v>
      </c>
      <c r="Q25" s="7">
        <v>0.26026620370370374</v>
      </c>
      <c r="R25" s="2">
        <v>9.99982E-10</v>
      </c>
      <c r="S25" s="2">
        <v>5.051978701</v>
      </c>
      <c r="T25" s="2">
        <v>0.01407161928</v>
      </c>
      <c r="Y25" s="7">
        <v>0.2612152777777778</v>
      </c>
      <c r="Z25" s="2">
        <v>9.999818E-10</v>
      </c>
      <c r="AA25" s="2">
        <v>0.06618733921</v>
      </c>
      <c r="AB25" s="2">
        <v>0.009278652691</v>
      </c>
    </row>
    <row r="26" spans="1:28" ht="12.75">
      <c r="A26" s="7">
        <v>0.2612731481481481</v>
      </c>
      <c r="B26" s="2">
        <v>9.999818E-10</v>
      </c>
      <c r="C26" s="2">
        <v>5.168276898</v>
      </c>
      <c r="D26" s="2">
        <v>0.005639992816</v>
      </c>
      <c r="I26" s="7">
        <v>0.26131944444444444</v>
      </c>
      <c r="J26" s="2">
        <v>9.999827E-10</v>
      </c>
      <c r="K26" s="2">
        <v>5.072105898</v>
      </c>
      <c r="L26" s="2">
        <v>0.01528133069</v>
      </c>
      <c r="Q26" s="7">
        <v>0.26136574074074076</v>
      </c>
      <c r="R26" s="2">
        <v>9.999824E-10</v>
      </c>
      <c r="S26" s="2">
        <v>5.059925354</v>
      </c>
      <c r="T26" t="s">
        <v>28</v>
      </c>
      <c r="Y26" s="7">
        <v>0.261400462962963</v>
      </c>
      <c r="Z26" s="2">
        <v>9.999818E-10</v>
      </c>
      <c r="AA26" t="s">
        <v>28</v>
      </c>
      <c r="AB26" s="2">
        <v>0</v>
      </c>
    </row>
    <row r="27" spans="1:4" ht="12.75">
      <c r="A27" s="7">
        <v>0.2614236111111111</v>
      </c>
      <c r="B27" s="2">
        <v>9.999818E-10</v>
      </c>
      <c r="C27" s="2">
        <v>5.165288616</v>
      </c>
      <c r="D27" t="s">
        <v>28</v>
      </c>
    </row>
    <row r="29" spans="2:3" ht="12.75">
      <c r="B29" s="2"/>
      <c r="C29" s="2"/>
    </row>
    <row r="30" spans="2:19" ht="12.75">
      <c r="B30" s="2"/>
      <c r="C30" s="2"/>
      <c r="R30" s="2"/>
      <c r="S30" s="2"/>
    </row>
    <row r="31" spans="2:19" ht="12.75">
      <c r="B31" s="2"/>
      <c r="C31" s="2"/>
      <c r="R31" s="2"/>
      <c r="S31" s="2"/>
    </row>
    <row r="32" spans="2:19" ht="12.75">
      <c r="B32" s="2"/>
      <c r="C32" s="2"/>
      <c r="R32" s="2"/>
      <c r="S32" s="2"/>
    </row>
    <row r="33" spans="2:19" ht="12.75">
      <c r="B33" s="2"/>
      <c r="C33" s="2"/>
      <c r="R33" s="2"/>
      <c r="S33" s="2"/>
    </row>
    <row r="34" spans="2:19" ht="12.75">
      <c r="B34" s="2"/>
      <c r="C34" s="2"/>
      <c r="R34" s="2"/>
      <c r="S34" s="2"/>
    </row>
    <row r="35" spans="2:19" ht="12.75">
      <c r="B35" s="2"/>
      <c r="C35" s="2"/>
      <c r="R35" s="2"/>
      <c r="S35" s="2"/>
    </row>
    <row r="36" spans="2:19" ht="12.75">
      <c r="B36" s="2"/>
      <c r="C36" s="2"/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F1">
      <selection activeCell="Z8" sqref="Z8"/>
    </sheetView>
  </sheetViews>
  <sheetFormatPr defaultColWidth="9.140625" defaultRowHeight="12.75"/>
  <cols>
    <col min="1" max="1" width="10.57421875" style="0" customWidth="1"/>
    <col min="5" max="5" width="12.57421875" style="0" customWidth="1"/>
    <col min="6" max="6" width="9.57421875" style="0" bestFit="1" customWidth="1"/>
    <col min="7" max="7" width="12.00390625" style="0" bestFit="1" customWidth="1"/>
    <col min="9" max="9" width="10.57421875" style="0" customWidth="1"/>
    <col min="11" max="11" width="11.28125" style="0" customWidth="1"/>
    <col min="12" max="12" width="12.140625" style="0" customWidth="1"/>
    <col min="13" max="13" width="13.7109375" style="0" bestFit="1" customWidth="1"/>
    <col min="15" max="15" width="12.00390625" style="0" bestFit="1" customWidth="1"/>
    <col min="17" max="17" width="10.00390625" style="0" customWidth="1"/>
    <col min="25" max="25" width="9.8515625" style="0" customWidth="1"/>
    <col min="29" max="29" width="10.00390625" style="0" bestFit="1" customWidth="1"/>
    <col min="30" max="30" width="11.57421875" style="0" bestFit="1" customWidth="1"/>
  </cols>
  <sheetData>
    <row r="1" ht="12.75">
      <c r="A1" t="s">
        <v>23</v>
      </c>
    </row>
    <row r="2" spans="1:3" ht="12.75">
      <c r="A2" t="s">
        <v>25</v>
      </c>
      <c r="B2" s="2">
        <v>54000000000</v>
      </c>
      <c r="C2" t="s">
        <v>24</v>
      </c>
    </row>
    <row r="3" spans="1:3" ht="12.75">
      <c r="A3" t="s">
        <v>27</v>
      </c>
      <c r="B3" s="2">
        <v>500000000</v>
      </c>
      <c r="C3" t="s">
        <v>26</v>
      </c>
    </row>
    <row r="5" spans="2:31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</row>
    <row r="6" spans="1:31" ht="12.75">
      <c r="A6" t="s">
        <v>6</v>
      </c>
      <c r="B6" s="2">
        <f>AVERAGE(C13:C14)</f>
        <v>5.0649999999999995</v>
      </c>
      <c r="C6" s="2">
        <f>AVERAGE(C15:C21)</f>
        <v>5.168571428571428</v>
      </c>
      <c r="D6" s="2">
        <f>AVERAGE(C22)</f>
        <v>5.13</v>
      </c>
      <c r="E6" s="2">
        <f>(D6/B6-1)*100</f>
        <v>1.2833168805528317</v>
      </c>
      <c r="F6" s="3">
        <f>(C6/B6-1)*100</f>
        <v>2.044845578902832</v>
      </c>
      <c r="G6" s="2">
        <f>C6-B6</f>
        <v>0.10357142857142865</v>
      </c>
      <c r="I6" t="s">
        <v>6</v>
      </c>
      <c r="J6" s="2">
        <f>AVERAGE(K13:K14)</f>
        <v>5.051797616</v>
      </c>
      <c r="K6" s="2">
        <f>AVERAGE(K15:K21)</f>
        <v>5.105543271857143</v>
      </c>
      <c r="L6" s="2">
        <f>AVERAGE(K22)</f>
        <v>5.074598005</v>
      </c>
      <c r="M6" s="2">
        <f>(L6/J6-1)*100</f>
        <v>0.4513321936687964</v>
      </c>
      <c r="N6" s="3">
        <f>(K6/J6-1)*100</f>
        <v>1.0638917063288567</v>
      </c>
      <c r="O6" s="2">
        <f>K6-J6</f>
        <v>0.05374565585714297</v>
      </c>
      <c r="Q6" t="s">
        <v>6</v>
      </c>
      <c r="R6" s="2">
        <f>AVERAGE(S13:S14)</f>
        <v>4.965</v>
      </c>
      <c r="S6" s="2">
        <f>AVERAGE(S15:S21)</f>
        <v>5.101428571428571</v>
      </c>
      <c r="T6" s="2">
        <f>AVERAGE(S22)</f>
        <v>5.03</v>
      </c>
      <c r="U6" s="2">
        <f>(T6/R6-1)*100</f>
        <v>1.3091641490433181</v>
      </c>
      <c r="V6" s="3">
        <f>(S6/R6-1)*100</f>
        <v>2.7478060710689034</v>
      </c>
      <c r="W6" s="2">
        <f>S6-R6</f>
        <v>0.13642857142857157</v>
      </c>
      <c r="Y6" t="s">
        <v>6</v>
      </c>
      <c r="Z6" s="2">
        <f>AVERAGE(AA13:AA14)</f>
        <v>0.0592</v>
      </c>
      <c r="AA6" s="2">
        <f>AVERAGE(AA15:AA19)</f>
        <v>6234</v>
      </c>
      <c r="AB6" s="2">
        <f>AVERAGE(AA21)</f>
        <v>0.0832</v>
      </c>
      <c r="AC6" s="2">
        <f>(AB6/Z6-1)*100</f>
        <v>40.540540540540526</v>
      </c>
      <c r="AD6" s="3">
        <f>(AA6/Z6-1)*100</f>
        <v>10530305.405405406</v>
      </c>
      <c r="AE6" s="2">
        <f>AA6-Z6</f>
        <v>6233.9408</v>
      </c>
    </row>
    <row r="7" spans="1:31" ht="12.75">
      <c r="A7" t="s">
        <v>7</v>
      </c>
      <c r="B7">
        <f>STDEV(C13:C14)</f>
        <v>0.10606601717800089</v>
      </c>
      <c r="C7">
        <f>STDEV(C15:C21)</f>
        <v>0.023401261667232363</v>
      </c>
      <c r="D7" t="e">
        <f>STDEV(C22)</f>
        <v>#DIV/0!</v>
      </c>
      <c r="F7" s="3">
        <f>(C7/B7-1)*100</f>
        <v>-77.93707891570948</v>
      </c>
      <c r="G7">
        <f>SQRT(B7^2+C7^2)</f>
        <v>0.10861684513749356</v>
      </c>
      <c r="I7" t="s">
        <v>7</v>
      </c>
      <c r="J7">
        <f>STDEV(K13:K14)</f>
        <v>0.007145175430566829</v>
      </c>
      <c r="K7">
        <f>STDEV(K15:K21)</f>
        <v>0.03295865860508934</v>
      </c>
      <c r="L7" t="e">
        <f>STDEV(K22)</f>
        <v>#DIV/0!</v>
      </c>
      <c r="N7" s="3">
        <f>(K7/J7-1)*100</f>
        <v>361.27151006108636</v>
      </c>
      <c r="O7">
        <f>SQRT(J7^2+K7^2)</f>
        <v>0.03372427477323131</v>
      </c>
      <c r="Q7" t="s">
        <v>7</v>
      </c>
      <c r="R7">
        <f>STDEV(S13:S14)</f>
        <v>0.1343502884254263</v>
      </c>
      <c r="S7">
        <f>STDEV(S15:S21)</f>
        <v>0.0418045338164504</v>
      </c>
      <c r="T7" t="e">
        <f>STDEV(S22)</f>
        <v>#DIV/0!</v>
      </c>
      <c r="V7" s="3">
        <f>(S7/R7-1)*100</f>
        <v>-68.8839270042544</v>
      </c>
      <c r="W7">
        <f>SQRT(R7^2+S7^2)</f>
        <v>0.1407040121944146</v>
      </c>
      <c r="Y7" t="s">
        <v>7</v>
      </c>
      <c r="Z7">
        <f>STDEV(AA13:AA14)</f>
        <v>0.0035355339059326657</v>
      </c>
      <c r="AA7">
        <f>STDEV(AA15:AA19)</f>
        <v>899.4053591123416</v>
      </c>
      <c r="AB7" t="e">
        <f>STDEV(AA21)</f>
        <v>#DIV/0!</v>
      </c>
      <c r="AD7" s="3">
        <f>(AA7/Z7-1)*100</f>
        <v>25438925.138554864</v>
      </c>
      <c r="AE7">
        <f>SQRT(Z7^2+AA7^2)</f>
        <v>899.4053591192906</v>
      </c>
    </row>
    <row r="9" spans="1:25" ht="12.75">
      <c r="A9" t="s">
        <v>8</v>
      </c>
      <c r="I9" t="s">
        <v>9</v>
      </c>
      <c r="Q9" t="s">
        <v>10</v>
      </c>
      <c r="Y9" t="s">
        <v>11</v>
      </c>
    </row>
    <row r="10" spans="1:26" ht="12.75">
      <c r="A10" s="4">
        <v>37775</v>
      </c>
      <c r="B10" s="6">
        <v>0.2659722222222222</v>
      </c>
      <c r="I10" s="4">
        <v>37775</v>
      </c>
      <c r="J10" s="6">
        <v>0.2659722222222222</v>
      </c>
      <c r="Q10" s="4">
        <v>37775</v>
      </c>
      <c r="R10" s="6">
        <v>0.2659722222222222</v>
      </c>
      <c r="Y10" s="4">
        <v>37775</v>
      </c>
      <c r="Z10" s="6">
        <v>0.2659722222222222</v>
      </c>
    </row>
    <row r="11" spans="1:25" ht="12.75">
      <c r="A11" t="s">
        <v>37</v>
      </c>
      <c r="I11" t="s">
        <v>40</v>
      </c>
      <c r="Q11" t="s">
        <v>39</v>
      </c>
      <c r="Y11" t="s">
        <v>38</v>
      </c>
    </row>
    <row r="12" spans="1:29" ht="12.75">
      <c r="A12" t="s">
        <v>12</v>
      </c>
      <c r="B12" t="s">
        <v>13</v>
      </c>
      <c r="C12" t="s">
        <v>14</v>
      </c>
      <c r="D12" t="s">
        <v>15</v>
      </c>
      <c r="E12" t="s">
        <v>16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Q12" t="s">
        <v>12</v>
      </c>
      <c r="R12" t="s">
        <v>13</v>
      </c>
      <c r="S12" t="s">
        <v>14</v>
      </c>
      <c r="T12" t="s">
        <v>15</v>
      </c>
      <c r="U12" t="s">
        <v>16</v>
      </c>
      <c r="Y12" t="s">
        <v>12</v>
      </c>
      <c r="Z12" t="s">
        <v>13</v>
      </c>
      <c r="AA12" t="s">
        <v>14</v>
      </c>
      <c r="AB12" t="s">
        <v>15</v>
      </c>
      <c r="AC12" t="s">
        <v>16</v>
      </c>
    </row>
    <row r="13" spans="1:28" ht="12.75">
      <c r="A13" s="7">
        <v>0.26631944444444444</v>
      </c>
      <c r="B13" s="2">
        <v>1E-09</v>
      </c>
      <c r="C13" s="2">
        <v>5.14</v>
      </c>
      <c r="D13" s="2">
        <v>0.0141</v>
      </c>
      <c r="H13" s="5"/>
      <c r="I13" s="7">
        <v>0.2663773148148148</v>
      </c>
      <c r="J13" s="2">
        <v>9.999819E-10</v>
      </c>
      <c r="K13" s="2">
        <v>5.056850018</v>
      </c>
      <c r="L13" s="2">
        <v>0.004300720436</v>
      </c>
      <c r="P13" s="5"/>
      <c r="Q13" s="7">
        <v>0.2664236111111111</v>
      </c>
      <c r="R13" s="2">
        <v>1E-09</v>
      </c>
      <c r="S13" s="2">
        <v>5.06</v>
      </c>
      <c r="T13" s="2">
        <v>0.0346</v>
      </c>
      <c r="X13" s="5"/>
      <c r="Y13" s="7">
        <v>0.2675578703703704</v>
      </c>
      <c r="Z13" s="2">
        <v>1E-09</v>
      </c>
      <c r="AA13" s="2">
        <v>0.0617</v>
      </c>
      <c r="AB13" s="2">
        <v>0.0025</v>
      </c>
    </row>
    <row r="14" spans="1:28" ht="12.75">
      <c r="A14" s="7">
        <v>0.26762731481481483</v>
      </c>
      <c r="B14" s="2">
        <v>1E-09</v>
      </c>
      <c r="C14" s="2">
        <v>4.99</v>
      </c>
      <c r="D14" s="2">
        <v>0.249</v>
      </c>
      <c r="H14" s="5"/>
      <c r="I14" s="7">
        <v>0.2676736111111111</v>
      </c>
      <c r="J14" s="2">
        <v>9.999822E-10</v>
      </c>
      <c r="K14" s="2">
        <v>5.046745214</v>
      </c>
      <c r="L14" s="2">
        <v>0.03734110773</v>
      </c>
      <c r="P14" s="5"/>
      <c r="Q14" s="7">
        <v>0.26773148148148146</v>
      </c>
      <c r="R14" s="2">
        <v>1E-09</v>
      </c>
      <c r="S14" s="2">
        <v>4.87</v>
      </c>
      <c r="T14" s="2">
        <v>0.258</v>
      </c>
      <c r="X14" s="5"/>
      <c r="Y14" s="7">
        <v>0.26938657407407407</v>
      </c>
      <c r="Z14" s="2">
        <v>1E-09</v>
      </c>
      <c r="AA14" s="2">
        <v>0.0567</v>
      </c>
      <c r="AB14" s="2">
        <v>0.000955</v>
      </c>
    </row>
    <row r="15" spans="1:28" ht="12.75">
      <c r="A15" s="7">
        <v>0.2694328703703704</v>
      </c>
      <c r="B15" s="2">
        <v>1E-09</v>
      </c>
      <c r="C15" s="2">
        <v>5.14</v>
      </c>
      <c r="D15" s="2">
        <v>0.00792</v>
      </c>
      <c r="H15" s="5"/>
      <c r="I15" s="7">
        <v>0.26949074074074075</v>
      </c>
      <c r="J15" s="2">
        <v>9.99982E-10</v>
      </c>
      <c r="K15" s="2">
        <v>5.059492714</v>
      </c>
      <c r="L15" s="2">
        <v>0.00813707521</v>
      </c>
      <c r="P15" s="5"/>
      <c r="Q15" s="7">
        <v>0.269537037037037</v>
      </c>
      <c r="R15" s="2">
        <v>1E-09</v>
      </c>
      <c r="S15" s="2">
        <v>5.19</v>
      </c>
      <c r="T15" s="2">
        <v>0.0773</v>
      </c>
      <c r="X15" s="5"/>
      <c r="Y15" s="7">
        <v>0.2695949074074074</v>
      </c>
      <c r="Z15" s="2">
        <v>1E-09</v>
      </c>
      <c r="AA15" s="2">
        <v>7170</v>
      </c>
      <c r="AB15" s="2">
        <v>568</v>
      </c>
    </row>
    <row r="16" spans="1:28" ht="12.75">
      <c r="A16" s="7">
        <v>0.2696412037037037</v>
      </c>
      <c r="B16" s="2">
        <v>1E-09</v>
      </c>
      <c r="C16" s="2">
        <v>5.2</v>
      </c>
      <c r="D16" s="2">
        <v>0.00234</v>
      </c>
      <c r="H16" s="5"/>
      <c r="I16" s="7">
        <v>0.26969907407407406</v>
      </c>
      <c r="J16" s="2">
        <v>9.999818E-10</v>
      </c>
      <c r="K16" s="2">
        <v>5.130877113</v>
      </c>
      <c r="L16" s="2">
        <v>0.02042613033</v>
      </c>
      <c r="P16" s="5"/>
      <c r="Q16" s="7">
        <v>0.2697453703703704</v>
      </c>
      <c r="R16" s="2">
        <v>1E-09</v>
      </c>
      <c r="S16" s="2">
        <v>5.08</v>
      </c>
      <c r="T16" s="2">
        <v>0.0143</v>
      </c>
      <c r="X16" s="5"/>
      <c r="Y16" s="7">
        <v>0.26979166666666665</v>
      </c>
      <c r="Z16" s="2">
        <v>1E-09</v>
      </c>
      <c r="AA16" s="2">
        <v>6310</v>
      </c>
      <c r="AB16" s="2">
        <v>733</v>
      </c>
    </row>
    <row r="17" spans="1:28" ht="12.75">
      <c r="A17" s="7">
        <v>0.269849537037037</v>
      </c>
      <c r="B17" s="2">
        <v>1E-09</v>
      </c>
      <c r="C17" s="2">
        <v>5.19</v>
      </c>
      <c r="D17" s="2">
        <v>0.00389</v>
      </c>
      <c r="H17" s="5"/>
      <c r="I17" s="7">
        <v>0.26989583333333333</v>
      </c>
      <c r="J17" s="2">
        <v>9.999815E-10</v>
      </c>
      <c r="K17" s="2">
        <v>5.112871737</v>
      </c>
      <c r="L17" s="2">
        <v>0.007644491927</v>
      </c>
      <c r="P17" s="5"/>
      <c r="Q17" s="7">
        <v>0.2699652777777778</v>
      </c>
      <c r="R17" s="2">
        <v>1E-09</v>
      </c>
      <c r="S17" s="2">
        <v>5.11</v>
      </c>
      <c r="T17" s="2">
        <v>0.0409</v>
      </c>
      <c r="X17" s="5"/>
      <c r="Y17" s="7">
        <v>0.27001157407407406</v>
      </c>
      <c r="Z17" s="2">
        <v>1E-09</v>
      </c>
      <c r="AA17" s="2">
        <v>5710</v>
      </c>
      <c r="AB17" s="2">
        <v>1090</v>
      </c>
    </row>
    <row r="18" spans="1:28" ht="12.75">
      <c r="A18" s="7">
        <v>0.2700810185185185</v>
      </c>
      <c r="B18" s="2">
        <v>1E-09</v>
      </c>
      <c r="C18" s="2">
        <v>5.16</v>
      </c>
      <c r="D18" s="2">
        <v>0.0151</v>
      </c>
      <c r="H18" s="5"/>
      <c r="I18" s="7">
        <v>0.27012731481481483</v>
      </c>
      <c r="J18" s="2">
        <v>9.999817E-10</v>
      </c>
      <c r="K18" s="2">
        <v>5.127956149</v>
      </c>
      <c r="L18" s="2">
        <v>0.02433588388</v>
      </c>
      <c r="P18" s="5"/>
      <c r="Q18" s="7">
        <v>0.2701851851851852</v>
      </c>
      <c r="R18" s="2">
        <v>1E-09</v>
      </c>
      <c r="S18" s="2">
        <v>5.09</v>
      </c>
      <c r="T18" s="2">
        <v>0.0271</v>
      </c>
      <c r="X18" s="5"/>
      <c r="Y18" s="7">
        <v>0.2702314814814815</v>
      </c>
      <c r="Z18" s="2">
        <v>1E-09</v>
      </c>
      <c r="AA18" s="2">
        <v>6980</v>
      </c>
      <c r="AB18" s="2">
        <v>1610</v>
      </c>
    </row>
    <row r="19" spans="1:28" ht="12.75">
      <c r="A19" s="7">
        <v>0.2702893518518518</v>
      </c>
      <c r="B19" s="2">
        <v>1E-09</v>
      </c>
      <c r="C19" s="2">
        <v>5.18</v>
      </c>
      <c r="D19" s="2">
        <v>0.0281</v>
      </c>
      <c r="H19" s="5"/>
      <c r="I19" s="7">
        <v>0.27033564814814814</v>
      </c>
      <c r="J19" s="2">
        <v>9.999824E-10</v>
      </c>
      <c r="K19" s="2">
        <v>5.116464359</v>
      </c>
      <c r="L19" s="2">
        <v>0.01046514907</v>
      </c>
      <c r="P19" s="5"/>
      <c r="Q19" s="7">
        <v>0.2703935185185185</v>
      </c>
      <c r="R19" s="2">
        <v>1E-09</v>
      </c>
      <c r="S19" s="2">
        <v>5.09</v>
      </c>
      <c r="T19" s="2">
        <v>0.0333</v>
      </c>
      <c r="X19" s="5"/>
      <c r="Y19" s="7">
        <v>0.2704398148148148</v>
      </c>
      <c r="Z19" s="2">
        <v>1E-09</v>
      </c>
      <c r="AA19" s="2">
        <v>5000</v>
      </c>
      <c r="AB19" s="2">
        <v>831</v>
      </c>
    </row>
    <row r="20" spans="1:28" ht="12.75">
      <c r="A20" s="7">
        <v>0.2704861111111111</v>
      </c>
      <c r="B20" s="2">
        <v>1E-09</v>
      </c>
      <c r="C20" s="2">
        <v>5.17</v>
      </c>
      <c r="D20" s="2">
        <v>0.0118</v>
      </c>
      <c r="H20" s="5"/>
      <c r="I20" s="7">
        <v>0.27054398148148145</v>
      </c>
      <c r="J20" s="2">
        <v>9.999818E-10</v>
      </c>
      <c r="K20" s="2">
        <v>5.133524021</v>
      </c>
      <c r="L20" s="2">
        <v>0.02834860578</v>
      </c>
      <c r="P20" s="5"/>
      <c r="Q20" s="7">
        <v>0.2705902777777778</v>
      </c>
      <c r="R20" s="2">
        <v>1E-09</v>
      </c>
      <c r="S20" s="2">
        <v>5.09</v>
      </c>
      <c r="T20" s="2">
        <v>0.0526</v>
      </c>
      <c r="X20" s="5"/>
      <c r="Y20" s="7">
        <v>0.27065972222222223</v>
      </c>
      <c r="Z20" s="2">
        <v>1E-09</v>
      </c>
      <c r="AA20" s="2">
        <v>4190</v>
      </c>
      <c r="AB20" s="2">
        <v>3840</v>
      </c>
    </row>
    <row r="21" spans="1:28" ht="12.75">
      <c r="A21" s="7">
        <v>0.27070601851851855</v>
      </c>
      <c r="B21" s="2">
        <v>1E-09</v>
      </c>
      <c r="C21" s="2">
        <v>5.14</v>
      </c>
      <c r="D21" s="2">
        <v>0.0202</v>
      </c>
      <c r="H21" s="5"/>
      <c r="I21" s="7">
        <v>0.27077546296296295</v>
      </c>
      <c r="J21" s="2">
        <v>9.999815E-10</v>
      </c>
      <c r="K21" s="2">
        <v>5.05761681</v>
      </c>
      <c r="L21" s="2">
        <v>0.02056237253</v>
      </c>
      <c r="P21" s="5"/>
      <c r="Q21" s="7">
        <v>0.2708217592592593</v>
      </c>
      <c r="R21" s="2">
        <v>1E-09</v>
      </c>
      <c r="S21" s="2">
        <v>5.06</v>
      </c>
      <c r="T21" s="2">
        <v>0.0228</v>
      </c>
      <c r="X21" s="5"/>
      <c r="Y21" s="7">
        <v>0.2718171296296296</v>
      </c>
      <c r="Z21" s="2">
        <v>1E-09</v>
      </c>
      <c r="AA21" s="2">
        <v>0.0832</v>
      </c>
      <c r="AB21" s="2">
        <v>0.00985</v>
      </c>
    </row>
    <row r="22" spans="1:28" ht="12.75">
      <c r="A22" s="7">
        <v>0.27186342592592594</v>
      </c>
      <c r="B22" s="2">
        <v>1E-09</v>
      </c>
      <c r="C22" s="2">
        <v>5.13</v>
      </c>
      <c r="D22" s="2">
        <v>0.0225</v>
      </c>
      <c r="H22" s="5"/>
      <c r="I22" s="7">
        <v>0.2719212962962963</v>
      </c>
      <c r="J22" s="2">
        <v>9.999819E-10</v>
      </c>
      <c r="K22" s="2">
        <v>5.074598005</v>
      </c>
      <c r="L22" s="2">
        <v>0.01032379824</v>
      </c>
      <c r="P22" s="5"/>
      <c r="Q22" s="7">
        <v>0.27196759259259257</v>
      </c>
      <c r="R22" s="2">
        <v>1E-09</v>
      </c>
      <c r="S22" s="2">
        <v>5.03</v>
      </c>
      <c r="T22" s="2">
        <v>0.00939</v>
      </c>
      <c r="X22" s="5"/>
      <c r="Y22" s="7">
        <v>0.2720023148148148</v>
      </c>
      <c r="Z22" s="2">
        <v>1E-09</v>
      </c>
      <c r="AA22" s="2" t="s">
        <v>28</v>
      </c>
      <c r="AB22" s="2">
        <v>0</v>
      </c>
    </row>
    <row r="23" spans="1:28" ht="12.75">
      <c r="A23" s="7">
        <v>0.272037037037037</v>
      </c>
      <c r="B23" s="2">
        <v>1E-09</v>
      </c>
      <c r="C23" s="2">
        <v>5.12</v>
      </c>
      <c r="D23" s="2" t="s">
        <v>28</v>
      </c>
      <c r="H23" s="5"/>
      <c r="P23" s="5"/>
      <c r="Q23" s="7"/>
      <c r="R23" s="2"/>
      <c r="S23" s="2"/>
      <c r="T23" s="2"/>
      <c r="X23" s="5"/>
      <c r="Y23" s="7"/>
      <c r="Z23" s="2"/>
      <c r="AA23" s="2"/>
      <c r="AB23" s="2"/>
    </row>
    <row r="24" spans="1:24" ht="12.75">
      <c r="A24" s="7"/>
      <c r="B24" s="2"/>
      <c r="C24" s="2"/>
      <c r="H24" s="5"/>
      <c r="I24" s="7"/>
      <c r="J24" s="2"/>
      <c r="K24" s="2"/>
      <c r="P24" s="5"/>
      <c r="X24" s="5"/>
    </row>
    <row r="25" spans="1:3" ht="12.75">
      <c r="A25" s="7"/>
      <c r="B25" s="2"/>
      <c r="C25" s="2"/>
    </row>
    <row r="29" spans="2:3" ht="12.75">
      <c r="B29" s="2"/>
      <c r="C29" s="2"/>
    </row>
    <row r="30" spans="2:19" ht="12.75">
      <c r="B30" s="2"/>
      <c r="C30" s="2"/>
      <c r="R30" s="2"/>
      <c r="S30" s="2"/>
    </row>
    <row r="31" spans="2:19" ht="12.75">
      <c r="B31" s="2"/>
      <c r="C31" s="2"/>
      <c r="R31" s="2"/>
      <c r="S31" s="2"/>
    </row>
    <row r="32" spans="2:19" ht="12.75">
      <c r="B32" s="2"/>
      <c r="C32" s="2"/>
      <c r="R32" s="2"/>
      <c r="S32" s="2"/>
    </row>
    <row r="33" spans="2:19" ht="12.75">
      <c r="B33" s="2"/>
      <c r="C33" s="2"/>
      <c r="R33" s="2"/>
      <c r="S33" s="2"/>
    </row>
    <row r="34" spans="2:19" ht="12.75">
      <c r="B34" s="2"/>
      <c r="C34" s="2"/>
      <c r="R34" s="2"/>
      <c r="S34" s="2"/>
    </row>
    <row r="35" spans="2:19" ht="12.75">
      <c r="B35" s="2"/>
      <c r="C35" s="2"/>
      <c r="R35" s="2"/>
      <c r="S35" s="2"/>
    </row>
    <row r="36" spans="2:19" ht="12.75">
      <c r="B36" s="2"/>
      <c r="C36" s="2"/>
      <c r="R36" s="2"/>
      <c r="S36" s="2"/>
    </row>
    <row r="37" spans="2:19" ht="12.75">
      <c r="B37" s="2"/>
      <c r="C37" s="2"/>
      <c r="R37" s="2"/>
      <c r="S37" s="2"/>
    </row>
    <row r="38" spans="2:19" ht="12.75">
      <c r="B38" s="2"/>
      <c r="C38" s="2"/>
      <c r="R38" s="2"/>
      <c r="S38" s="2"/>
    </row>
    <row r="39" spans="2:19" ht="12.75">
      <c r="B39" s="2"/>
      <c r="C39" s="2"/>
      <c r="R39" s="2"/>
      <c r="S39" s="2"/>
    </row>
    <row r="40" spans="2:19" ht="12.75">
      <c r="B40" s="2"/>
      <c r="C40" s="2"/>
      <c r="R40" s="2"/>
      <c r="S40" s="2"/>
    </row>
    <row r="41" spans="2:19" ht="12.75">
      <c r="B41" s="2"/>
      <c r="C41" s="2"/>
      <c r="R41" s="2"/>
      <c r="S41" s="2"/>
    </row>
    <row r="42" spans="2:19" ht="12.75">
      <c r="B42" s="2"/>
      <c r="C42" s="2"/>
      <c r="R42" s="2"/>
      <c r="S42" s="2"/>
    </row>
    <row r="43" spans="2:19" ht="12.75">
      <c r="B43" s="2"/>
      <c r="C43" s="2"/>
      <c r="R43" s="2"/>
      <c r="S43" s="2"/>
    </row>
    <row r="44" spans="2:19" ht="12.75">
      <c r="B44" s="2"/>
      <c r="C44" s="2"/>
      <c r="R44" s="2"/>
      <c r="S44" s="2"/>
    </row>
    <row r="45" spans="2:19" ht="12.75">
      <c r="B45" s="2"/>
      <c r="C45" s="2"/>
      <c r="R45" s="2"/>
      <c r="S45" s="2"/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gguaglio</cp:lastModifiedBy>
  <dcterms:created xsi:type="dcterms:W3CDTF">2003-07-16T09:20:30Z</dcterms:created>
  <dcterms:modified xsi:type="dcterms:W3CDTF">2003-07-29T05:49:29Z</dcterms:modified>
  <cp:category/>
  <cp:version/>
  <cp:contentType/>
  <cp:contentStatus/>
</cp:coreProperties>
</file>